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2024\Trimestral\3er Trimestre\03. Reportes IMCO 3 Trimestre\03. Reportes Validados\"/>
    </mc:Choice>
  </mc:AlternateContent>
  <bookViews>
    <workbookView xWindow="-120" yWindow="-120" windowWidth="20610" windowHeight="7875"/>
  </bookViews>
  <sheets>
    <sheet name="II.7 EAOG " sheetId="1" r:id="rId1"/>
  </sheets>
  <definedNames>
    <definedName name="_xlnm.Print_Area" localSheetId="0">'II.7 EAOG '!$B$2:$H$82</definedName>
    <definedName name="_xlnm.Print_Titles" localSheetId="0">'II.7 EAOG '!$2:$9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70" i="1" l="1"/>
  <c r="G74" i="1"/>
  <c r="E78" i="1"/>
  <c r="E81" i="1"/>
  <c r="E80" i="1"/>
  <c r="F48" i="1"/>
  <c r="F58" i="1"/>
  <c r="F62" i="1"/>
  <c r="F74" i="1"/>
  <c r="E11" i="1"/>
  <c r="E14" i="1"/>
  <c r="E17" i="1"/>
  <c r="E21" i="1"/>
  <c r="E24" i="1"/>
  <c r="E27" i="1"/>
  <c r="E31" i="1"/>
  <c r="E34" i="1"/>
  <c r="E37" i="1"/>
  <c r="E41" i="1"/>
  <c r="E44" i="1"/>
  <c r="E47" i="1"/>
  <c r="E51" i="1"/>
  <c r="E54" i="1"/>
  <c r="E57" i="1"/>
  <c r="E61" i="1"/>
  <c r="E65" i="1"/>
  <c r="E68" i="1"/>
  <c r="E72" i="1"/>
  <c r="E76" i="1"/>
  <c r="E79" i="1"/>
  <c r="D18" i="1"/>
  <c r="E13" i="1"/>
  <c r="E16" i="1"/>
  <c r="E20" i="1"/>
  <c r="E23" i="1"/>
  <c r="E26" i="1"/>
  <c r="D70" i="1"/>
  <c r="D74" i="1"/>
  <c r="G70" i="1"/>
  <c r="D28" i="1"/>
  <c r="D38" i="1"/>
  <c r="D48" i="1"/>
  <c r="D58" i="1"/>
  <c r="D62" i="1"/>
  <c r="F18" i="1"/>
  <c r="F28" i="1"/>
  <c r="F38" i="1"/>
  <c r="E30" i="1"/>
  <c r="E33" i="1"/>
  <c r="E36" i="1"/>
  <c r="E40" i="1"/>
  <c r="E43" i="1"/>
  <c r="E46" i="1"/>
  <c r="E50" i="1"/>
  <c r="E53" i="1"/>
  <c r="E56" i="1"/>
  <c r="E60" i="1"/>
  <c r="E64" i="1"/>
  <c r="E69" i="1"/>
  <c r="E77" i="1"/>
  <c r="G18" i="1"/>
  <c r="G28" i="1"/>
  <c r="G38" i="1"/>
  <c r="G48" i="1"/>
  <c r="G58" i="1"/>
  <c r="D10" i="1"/>
  <c r="F10" i="1"/>
  <c r="G10" i="1"/>
  <c r="E12" i="1"/>
  <c r="E15" i="1"/>
  <c r="E19" i="1"/>
  <c r="E22" i="1"/>
  <c r="E25" i="1"/>
  <c r="E29" i="1"/>
  <c r="E32" i="1"/>
  <c r="E35" i="1"/>
  <c r="E39" i="1"/>
  <c r="E42" i="1"/>
  <c r="E45" i="1"/>
  <c r="E49" i="1"/>
  <c r="E52" i="1"/>
  <c r="E55" i="1"/>
  <c r="E59" i="1"/>
  <c r="E63" i="1"/>
  <c r="E66" i="1"/>
  <c r="E73" i="1"/>
  <c r="G62" i="1"/>
  <c r="E67" i="1"/>
  <c r="E71" i="1"/>
  <c r="E75" i="1"/>
  <c r="C18" i="1"/>
  <c r="C48" i="1"/>
  <c r="C58" i="1"/>
  <c r="C62" i="1"/>
  <c r="C70" i="1"/>
  <c r="C74" i="1"/>
  <c r="C10" i="1"/>
  <c r="C28" i="1"/>
  <c r="C38" i="1"/>
  <c r="H21" i="1" l="1"/>
  <c r="H22" i="1"/>
  <c r="H30" i="1"/>
  <c r="H26" i="1"/>
  <c r="H57" i="1"/>
  <c r="H17" i="1"/>
  <c r="H59" i="1"/>
  <c r="H19" i="1"/>
  <c r="H69" i="1"/>
  <c r="H23" i="1"/>
  <c r="H54" i="1"/>
  <c r="H14" i="1"/>
  <c r="H25" i="1"/>
  <c r="H77" i="1"/>
  <c r="H55" i="1"/>
  <c r="H15" i="1"/>
  <c r="H64" i="1"/>
  <c r="H20" i="1"/>
  <c r="H51" i="1"/>
  <c r="H11" i="1"/>
  <c r="H52" i="1"/>
  <c r="H12" i="1"/>
  <c r="H60" i="1"/>
  <c r="H16" i="1"/>
  <c r="H47" i="1"/>
  <c r="H44" i="1"/>
  <c r="H41" i="1"/>
  <c r="H50" i="1"/>
  <c r="H79" i="1"/>
  <c r="H37" i="1"/>
  <c r="H33" i="1"/>
  <c r="H45" i="1"/>
  <c r="H53" i="1"/>
  <c r="H75" i="1"/>
  <c r="H42" i="1"/>
  <c r="H71" i="1"/>
  <c r="H39" i="1"/>
  <c r="H46" i="1"/>
  <c r="H76" i="1"/>
  <c r="H34" i="1"/>
  <c r="H80" i="1"/>
  <c r="H66" i="1"/>
  <c r="H61" i="1"/>
  <c r="H63" i="1"/>
  <c r="H49" i="1"/>
  <c r="H56" i="1"/>
  <c r="H13" i="1"/>
  <c r="H67" i="1"/>
  <c r="H43" i="1"/>
  <c r="H72" i="1"/>
  <c r="H31" i="1"/>
  <c r="H32" i="1"/>
  <c r="H40" i="1"/>
  <c r="H68" i="1"/>
  <c r="H27" i="1"/>
  <c r="H78" i="1"/>
  <c r="H35" i="1"/>
  <c r="H81" i="1"/>
  <c r="H73" i="1"/>
  <c r="H29" i="1"/>
  <c r="H36" i="1"/>
  <c r="H65" i="1"/>
  <c r="H24" i="1"/>
  <c r="E58" i="1"/>
  <c r="E48" i="1"/>
  <c r="E18" i="1"/>
  <c r="E74" i="1"/>
  <c r="E70" i="1"/>
  <c r="E62" i="1"/>
  <c r="F82" i="1"/>
  <c r="D82" i="1"/>
  <c r="E38" i="1"/>
  <c r="E28" i="1"/>
  <c r="G82" i="1"/>
  <c r="E10" i="1"/>
  <c r="C82" i="1"/>
  <c r="H62" i="1" l="1"/>
  <c r="H70" i="1"/>
  <c r="H74" i="1"/>
  <c r="H58" i="1"/>
  <c r="H48" i="1"/>
  <c r="H10" i="1"/>
  <c r="H18" i="1"/>
  <c r="H28" i="1"/>
  <c r="H38" i="1"/>
  <c r="E82" i="1"/>
  <c r="H82" i="1" l="1"/>
</calcChain>
</file>

<file path=xl/sharedStrings.xml><?xml version="1.0" encoding="utf-8"?>
<sst xmlns="http://schemas.openxmlformats.org/spreadsheetml/2006/main" count="88" uniqueCount="88">
  <si>
    <t>GOBIERNO DEL ESTADO DE NUEVO LEÓN</t>
  </si>
  <si>
    <t>Estado Analítico del Ejercicio del Presupuesto de Egresos</t>
  </si>
  <si>
    <t>Clasificación por Objeto del Gasto (Capítulo y Concepto)</t>
  </si>
  <si>
    <t>Egresos</t>
  </si>
  <si>
    <t>Subejercicio</t>
  </si>
  <si>
    <t>Concepto</t>
  </si>
  <si>
    <t>Aprobado</t>
  </si>
  <si>
    <t>Ampliaciones/ (Reducciones)</t>
  </si>
  <si>
    <t>Modificado</t>
  </si>
  <si>
    <t>Devengado</t>
  </si>
  <si>
    <t>Pagado</t>
  </si>
  <si>
    <t>3 = (1 + 2 )</t>
  </si>
  <si>
    <t>6 = ( 3 - 4 )</t>
  </si>
  <si>
    <t>Servicios Personales</t>
  </si>
  <si>
    <t>Remuneraciones al Personal de Carácter Permanente</t>
  </si>
  <si>
    <t>Remuneraciones al Personal de Carácter Transitorio</t>
  </si>
  <si>
    <t>Remuneraciones Adicionales y Especiales</t>
  </si>
  <si>
    <t>Seguridad Social</t>
  </si>
  <si>
    <t>Otras Prestaciones Sociales y Económicas</t>
  </si>
  <si>
    <t>Previsiones</t>
  </si>
  <si>
    <t>Pago de Estímulos a Servidores Públicos</t>
  </si>
  <si>
    <t>Materiales y Suministros</t>
  </si>
  <si>
    <t>Materiales de Administración, Emisión de Documentos y Artículos Oficiales</t>
  </si>
  <si>
    <t>Alimentos y Utensilios</t>
  </si>
  <si>
    <t>Materias Primas y Materiales de Producción y Comercialización</t>
  </si>
  <si>
    <t>Materiales y Artículos de Construcción y de Reparación</t>
  </si>
  <si>
    <t>Productos Químicos, Farmacéuticos y de Laboratorio</t>
  </si>
  <si>
    <t>Combustibles, Lubricantes y Aditivos</t>
  </si>
  <si>
    <t>Vestuario, Blancos, Prendas de Protección y Artículos Deportivos</t>
  </si>
  <si>
    <t>Materiales y Suministros Para Seguridad</t>
  </si>
  <si>
    <t>Herramientas, Refacciones y Accesorios Menores</t>
  </si>
  <si>
    <t>Servicios Generales</t>
  </si>
  <si>
    <t>Servicios Básicos</t>
  </si>
  <si>
    <t>Servicios de Arrendamiento</t>
  </si>
  <si>
    <t>Servicios Profesionales, Científicos, Técnicos y Otros Servicios</t>
  </si>
  <si>
    <t>Servicios Financieros, Bancarios y Comerciales</t>
  </si>
  <si>
    <t>Servicios de Instalación, Reparación, Mantenimiento y Conservación</t>
  </si>
  <si>
    <t>Servicios de Comunicación Social y Publicidad.</t>
  </si>
  <si>
    <t>Servicios de Traslado y Viáticos</t>
  </si>
  <si>
    <t>Servicios Oficiales</t>
  </si>
  <si>
    <t>Otros Servicios Generales</t>
  </si>
  <si>
    <t>Transferencias, Asignaciones, Subsidios y Otras Ayudas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</si>
  <si>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</si>
  <si>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</si>
  <si>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</si>
  <si>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</si>
  <si>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</si>
  <si>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Otros Análogos</t>
  </si>
  <si>
    <t>Transferencias a la Seguridad Social</t>
  </si>
  <si>
    <t>Donativos</t>
  </si>
  <si>
    <t>Transferencias al Exterior</t>
  </si>
  <si>
    <t>Bienes Muebles, Inmuebles e Intangibles</t>
  </si>
  <si>
    <t>Mobiliario y Equipo de Administración</t>
  </si>
  <si>
    <t>Mobiliario y Equipo Educacional y Recreativo</t>
  </si>
  <si>
    <t>Equipo e Instrumental Médico y de Laboratorio</t>
  </si>
  <si>
    <t>Vehículos y Equipo de Transporte</t>
  </si>
  <si>
    <t>Equipo de Defensa y Seguridad</t>
  </si>
  <si>
    <t>Maquinaria, Otros Equipos y Herramientas</t>
  </si>
  <si>
    <t>Activos Biológicos</t>
  </si>
  <si>
    <t>Bienes Inmuebles</t>
  </si>
  <si>
    <t>Activos Intangibles</t>
  </si>
  <si>
    <t>Inversión Pública</t>
  </si>
  <si>
    <t>Obra Pública en Bienes de Dominio Público</t>
  </si>
  <si>
    <t>Obra Pública en Bienes Propios</t>
  </si>
  <si>
    <t>Proyectos Productivos y Acciones de Fomento</t>
  </si>
  <si>
    <t>Inversiones Financieras y Otras Provisiones</t>
  </si>
  <si>
    <t>Inversiones Para el Fomento de Actividades Productivas.</t>
  </si>
  <si>
    <t>Acciones y Participaciones de Capital</t>
  </si>
  <si>
    <t>Compra de Títulos y Valores</t>
  </si>
  <si>
    <t>Concesión de Préstamos</t>
  </si>
  <si>
    <t>Inversiones en Fideicomisos, Mandatos y Otros Análogos</t>
  </si>
  <si>
    <t>Otras Inversiones Financieras</t>
  </si>
  <si>
    <t>Provisiones para Contingencias y Otras Erogaciones Especiales</t>
  </si>
  <si>
    <t>Participaciones y Aportaciones</t>
  </si>
  <si>
    <t>Participaciones</t>
  </si>
  <si>
    <t>Aportaciones</t>
  </si>
  <si>
    <t>Convenios</t>
  </si>
  <si>
    <t>Deuda Pública</t>
  </si>
  <si>
    <t>Amortización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</si>
  <si>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</si>
  <si>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</si>
  <si>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</si>
  <si>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</si>
  <si>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</si>
  <si>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Adeudos de Ejercicios Fiscales Anteriores (Adefas)</t>
  </si>
  <si>
    <t>Total del Gasto</t>
  </si>
  <si>
    <t>En pesos</t>
  </si>
  <si>
    <t>Del 01 de enero al 30 de septiembre del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</si>
</sst>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#,##0;\(#,##0\)"/>
    <numFmt numFmtId="165" formatCode="_-* #,##0_-;\-* #,##0_-;_-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0" tint="-0.34998626667073579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sz val="8"/>
      <color theme="0" tint="-0.3499862666707357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2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0" fontId="7" fillId="3" borderId="1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center" wrapText="1" indent="3"/>
    </xf>
    <xf numFmtId="164" fontId="8" fillId="4" borderId="3" xfId="0" applyNumberFormat="1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left" vertical="center" wrapText="1" indent="3"/>
    </xf>
    <xf numFmtId="164" fontId="7" fillId="0" borderId="1" xfId="0" applyNumberFormat="1" applyFont="1" applyBorder="1" applyAlignment="1">
      <alignment horizontal="right" vertical="center" wrapText="1"/>
    </xf>
    <xf numFmtId="0" fontId="8" fillId="0" borderId="12" xfId="0" applyFont="1" applyBorder="1" applyAlignment="1">
      <alignment horizontal="left" vertical="center" wrapText="1" indent="3"/>
    </xf>
    <xf numFmtId="164" fontId="8" fillId="4" borderId="12" xfId="0" applyNumberFormat="1" applyFont="1" applyFill="1" applyBorder="1" applyAlignment="1">
      <alignment horizontal="right" vertical="center" wrapText="1"/>
    </xf>
    <xf numFmtId="165" fontId="8" fillId="0" borderId="3" xfId="1" applyNumberFormat="1" applyFont="1" applyBorder="1" applyAlignment="1">
      <alignment horizontal="left" vertical="center" wrapText="1" indent="3"/>
    </xf>
    <xf numFmtId="0" fontId="7" fillId="0" borderId="2" xfId="0" applyFont="1" applyBorder="1" applyAlignment="1">
      <alignment horizontal="justify" vertical="center" wrapText="1"/>
    </xf>
    <xf numFmtId="164" fontId="7" fillId="0" borderId="2" xfId="0" applyNumberFormat="1" applyFont="1" applyBorder="1" applyAlignment="1">
      <alignment horizontal="right" vertical="center" wrapText="1"/>
    </xf>
    <xf numFmtId="0" fontId="7" fillId="0" borderId="3" xfId="0" applyFont="1" applyBorder="1" applyAlignment="1">
      <alignment horizontal="justify" vertical="center" wrapText="1"/>
    </xf>
    <xf numFmtId="164" fontId="7" fillId="0" borderId="3" xfId="0" applyNumberFormat="1" applyFont="1" applyBorder="1" applyAlignment="1">
      <alignment horizontal="right" vertical="center" wrapText="1"/>
    </xf>
    <xf numFmtId="0" fontId="9" fillId="0" borderId="0" xfId="0" applyFont="1" applyAlignment="1">
      <alignment horizontal="center"/>
    </xf>
    <xf numFmtId="0" fontId="7" fillId="3" borderId="1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12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238125</xdr:colOff>
      <xdr:row>1</xdr:row>
      <xdr:rowOff>104775</xdr:rowOff>
    </xdr:from>
    <xdr:to>
      <xdr:col>7</xdr:col>
      <xdr:colOff>752475</xdr:colOff>
      <xdr:row>5</xdr:row>
      <xdr:rowOff>59160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24900" y="285750"/>
          <a:ext cx="514350" cy="6782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  <pageSetUpPr fitToPage="1"/>
  </sheetPr>
  <dimension ref="A2:H107"/>
  <sheetViews>
    <sheetView showGridLines="0" tabSelected="1" zoomScaleNormal="100" zoomScaleSheetLayoutView="100" workbookViewId="0">
      <selection activeCell="B2" sqref="B2:H2"/>
    </sheetView>
  </sheetViews>
  <sheetFormatPr baseColWidth="10" defaultColWidth="11.5703125" defaultRowHeight="14.45" customHeight="1" x14ac:dyDescent="0.25"/>
  <cols>
    <col min="1" max="1" width="5.7109375" style="1" customWidth="1"/>
    <col min="2" max="2" width="58" style="2" customWidth="1"/>
    <col min="3" max="3" width="14.28515625" style="2" bestFit="1" customWidth="1"/>
    <col min="4" max="7" width="15.5703125" style="2" bestFit="1" customWidth="1"/>
    <col min="8" max="8" width="14.28515625" style="2" bestFit="1" customWidth="1"/>
    <col min="9" max="9" width="5.7109375" customWidth="1"/>
    <col min="11" max="11" width="12.85546875" bestFit="1" customWidth="1"/>
    <col min="12" max="12" width="11.7109375" bestFit="1" customWidth="1"/>
    <col min="13" max="13" width="12.85546875" bestFit="1" customWidth="1"/>
    <col min="14" max="16" width="12" bestFit="1" customWidth="1"/>
    <col min="17" max="17" width="11.42578125" customWidth="1"/>
  </cols>
  <sheetData>
    <row r="2" spans="1:8" ht="14.45" customHeight="1" x14ac:dyDescent="0.25">
      <c r="B2" s="17" t="s">
        <v>0</v>
      </c>
      <c r="C2" s="18"/>
      <c r="D2" s="18"/>
      <c r="E2" s="18"/>
      <c r="F2" s="18"/>
      <c r="G2" s="18"/>
      <c r="H2" s="19"/>
    </row>
    <row r="3" spans="1:8" ht="14.45" customHeight="1" x14ac:dyDescent="0.25">
      <c r="B3" s="20" t="s">
        <v>1</v>
      </c>
      <c r="C3" s="21"/>
      <c r="D3" s="21"/>
      <c r="E3" s="21"/>
      <c r="F3" s="21"/>
      <c r="G3" s="21"/>
      <c r="H3" s="22"/>
    </row>
    <row r="4" spans="1:8" ht="14.45" customHeight="1" x14ac:dyDescent="0.25">
      <c r="B4" s="20" t="s">
        <v>2</v>
      </c>
      <c r="C4" s="21"/>
      <c r="D4" s="21"/>
      <c r="E4" s="21"/>
      <c r="F4" s="21"/>
      <c r="G4" s="21"/>
      <c r="H4" s="22"/>
    </row>
    <row r="5" spans="1:8" ht="14.45" customHeight="1" x14ac:dyDescent="0.25">
      <c r="B5" s="23" t="s">
        <v>87</v>
      </c>
      <c r="C5" s="24"/>
      <c r="D5" s="24"/>
      <c r="E5" s="24"/>
      <c r="F5" s="24"/>
      <c r="G5" s="24"/>
      <c r="H5" s="25"/>
    </row>
    <row r="6" spans="1:8" ht="14.45" customHeight="1" x14ac:dyDescent="0.25">
      <c r="B6" s="26" t="s">
        <v>86</v>
      </c>
      <c r="C6" s="27"/>
      <c r="D6" s="27"/>
      <c r="E6" s="27"/>
      <c r="F6" s="27"/>
      <c r="G6" s="27"/>
      <c r="H6" s="28"/>
    </row>
    <row r="7" spans="1:8" ht="14.45" customHeight="1" x14ac:dyDescent="0.25">
      <c r="B7" s="29" t="s">
        <v>5</v>
      </c>
      <c r="C7" s="16" t="s">
        <v>3</v>
      </c>
      <c r="D7" s="16"/>
      <c r="E7" s="16"/>
      <c r="F7" s="16"/>
      <c r="G7" s="16"/>
      <c r="H7" s="16" t="s">
        <v>4</v>
      </c>
    </row>
    <row r="8" spans="1:8" ht="22.5" x14ac:dyDescent="0.25">
      <c r="B8" s="30"/>
      <c r="C8" s="3" t="s">
        <v>6</v>
      </c>
      <c r="D8" s="3" t="s">
        <v>7</v>
      </c>
      <c r="E8" s="3" t="s">
        <v>8</v>
      </c>
      <c r="F8" s="3" t="s">
        <v>9</v>
      </c>
      <c r="G8" s="3" t="s">
        <v>10</v>
      </c>
      <c r="H8" s="16"/>
    </row>
    <row r="9" spans="1:8" ht="14.45" customHeight="1" x14ac:dyDescent="0.25">
      <c r="B9" s="31"/>
      <c r="C9" s="3">
        <v>1</v>
      </c>
      <c r="D9" s="3">
        <v>2</v>
      </c>
      <c r="E9" s="3" t="s">
        <v>11</v>
      </c>
      <c r="F9" s="3">
        <v>4</v>
      </c>
      <c r="G9" s="3">
        <v>5</v>
      </c>
      <c r="H9" s="3" t="s">
        <v>12</v>
      </c>
    </row>
    <row r="10" spans="1:8" ht="14.45" customHeight="1" x14ac:dyDescent="0.25">
      <c r="A10" s="15"/>
      <c r="B10" s="11" t="s">
        <v>13</v>
      </c>
      <c r="C10" s="12">
        <f>SUM(C11:C17)</f>
        <v>23095754919.029995</v>
      </c>
      <c r="D10" s="12">
        <f>SUM(D11:D17)</f>
        <v>2410204353.2400017</v>
      </c>
      <c r="E10" s="12">
        <f>C10+D10</f>
        <v>25505959272.269997</v>
      </c>
      <c r="F10" s="12">
        <f t="shared" ref="F10:G10" si="0">SUM(F11:F17)</f>
        <v>17593662877.889992</v>
      </c>
      <c r="G10" s="12">
        <f t="shared" si="0"/>
        <v>17318402855.349987</v>
      </c>
      <c r="H10" s="12">
        <f>E10-F10</f>
        <v>7912296394.3800049</v>
      </c>
    </row>
    <row r="11" spans="1:8" ht="14.45" customHeight="1" x14ac:dyDescent="0.25">
      <c r="B11" s="4" t="s">
        <v>14</v>
      </c>
      <c r="C11" s="5">
        <v>11017676469.960001</v>
      </c>
      <c r="D11" s="5">
        <v>1865981238.3499997</v>
      </c>
      <c r="E11" s="5">
        <f t="shared" ref="E11:E74" si="1">C11+D11</f>
        <v>12883657708.310001</v>
      </c>
      <c r="F11" s="5">
        <v>9455739596.1299973</v>
      </c>
      <c r="G11" s="5">
        <v>9455333075.4599953</v>
      </c>
      <c r="H11" s="5">
        <f t="shared" ref="H11:H74" si="2">E11-F11</f>
        <v>3427918112.1800041</v>
      </c>
    </row>
    <row r="12" spans="1:8" ht="14.45" customHeight="1" x14ac:dyDescent="0.25">
      <c r="B12" s="4" t="s">
        <v>15</v>
      </c>
      <c r="C12" s="5">
        <v>448679019.30000001</v>
      </c>
      <c r="D12" s="5">
        <v>53622323.160000011</v>
      </c>
      <c r="E12" s="5">
        <f t="shared" si="1"/>
        <v>502301342.46000004</v>
      </c>
      <c r="F12" s="5">
        <v>391008129.95999992</v>
      </c>
      <c r="G12" s="5">
        <v>384600818.95999992</v>
      </c>
      <c r="H12" s="5">
        <f t="shared" si="2"/>
        <v>111293212.50000012</v>
      </c>
    </row>
    <row r="13" spans="1:8" ht="14.45" customHeight="1" x14ac:dyDescent="0.25">
      <c r="B13" s="4" t="s">
        <v>16</v>
      </c>
      <c r="C13" s="5">
        <v>2776174102.1000004</v>
      </c>
      <c r="D13" s="5">
        <v>638422743.70000112</v>
      </c>
      <c r="E13" s="5">
        <f t="shared" si="1"/>
        <v>3414596845.8000016</v>
      </c>
      <c r="F13" s="5">
        <v>1241540059.7000008</v>
      </c>
      <c r="G13" s="5">
        <v>1237718409.0200007</v>
      </c>
      <c r="H13" s="5">
        <f t="shared" si="2"/>
        <v>2173056786.1000009</v>
      </c>
    </row>
    <row r="14" spans="1:8" ht="14.45" customHeight="1" x14ac:dyDescent="0.25">
      <c r="B14" s="4" t="s">
        <v>17</v>
      </c>
      <c r="C14" s="5">
        <v>2398191323.6599984</v>
      </c>
      <c r="D14" s="5">
        <v>383836870.09000093</v>
      </c>
      <c r="E14" s="5">
        <f t="shared" si="1"/>
        <v>2782028193.7499995</v>
      </c>
      <c r="F14" s="5">
        <v>2014683089.039995</v>
      </c>
      <c r="G14" s="5">
        <v>1898892411.5499933</v>
      </c>
      <c r="H14" s="5">
        <f t="shared" si="2"/>
        <v>767345104.71000457</v>
      </c>
    </row>
    <row r="15" spans="1:8" ht="14.45" customHeight="1" x14ac:dyDescent="0.25">
      <c r="B15" s="4" t="s">
        <v>18</v>
      </c>
      <c r="C15" s="5">
        <v>5496839239.6800003</v>
      </c>
      <c r="D15" s="5">
        <v>140002396.92999983</v>
      </c>
      <c r="E15" s="5">
        <f t="shared" si="1"/>
        <v>5636841636.6100006</v>
      </c>
      <c r="F15" s="5">
        <v>4311953064.54</v>
      </c>
      <c r="G15" s="5">
        <v>4163119201.8400006</v>
      </c>
      <c r="H15" s="5">
        <f t="shared" si="2"/>
        <v>1324888572.0700006</v>
      </c>
    </row>
    <row r="16" spans="1:8" ht="14.45" customHeight="1" x14ac:dyDescent="0.25">
      <c r="B16" s="4" t="s">
        <v>19</v>
      </c>
      <c r="C16" s="5">
        <v>693723218.12</v>
      </c>
      <c r="D16" s="5">
        <v>-689643633.46000004</v>
      </c>
      <c r="E16" s="5">
        <f t="shared" si="1"/>
        <v>4079584.6599999666</v>
      </c>
      <c r="F16" s="5">
        <v>0</v>
      </c>
      <c r="G16" s="5">
        <v>0</v>
      </c>
      <c r="H16" s="5">
        <f t="shared" si="2"/>
        <v>4079584.6599999666</v>
      </c>
    </row>
    <row r="17" spans="1:8" ht="14.45" customHeight="1" x14ac:dyDescent="0.25">
      <c r="B17" s="4" t="s">
        <v>20</v>
      </c>
      <c r="C17" s="5">
        <v>264471546.21000001</v>
      </c>
      <c r="D17" s="5">
        <v>17982414.469999984</v>
      </c>
      <c r="E17" s="5">
        <f t="shared" si="1"/>
        <v>282453960.68000001</v>
      </c>
      <c r="F17" s="5">
        <v>178738938.52000001</v>
      </c>
      <c r="G17" s="5">
        <v>178738938.52000001</v>
      </c>
      <c r="H17" s="5">
        <f t="shared" si="2"/>
        <v>103715022.16</v>
      </c>
    </row>
    <row r="18" spans="1:8" ht="14.45" customHeight="1" x14ac:dyDescent="0.25">
      <c r="A18" s="15"/>
      <c r="B18" s="13" t="s">
        <v>21</v>
      </c>
      <c r="C18" s="14">
        <f>SUM(C19:C27)</f>
        <v>1115054657.7099996</v>
      </c>
      <c r="D18" s="14">
        <f>SUM(D19:D27)</f>
        <v>436503373.24000007</v>
      </c>
      <c r="E18" s="14">
        <f t="shared" si="1"/>
        <v>1551558030.9499996</v>
      </c>
      <c r="F18" s="14">
        <f t="shared" ref="F18:G18" si="3">SUM(F19:F27)</f>
        <v>834943893.35999966</v>
      </c>
      <c r="G18" s="14">
        <f t="shared" si="3"/>
        <v>637271863.06999969</v>
      </c>
      <c r="H18" s="14">
        <f t="shared" si="2"/>
        <v>716614137.58999991</v>
      </c>
    </row>
    <row r="19" spans="1:8" ht="14.45" customHeight="1" x14ac:dyDescent="0.25">
      <c r="B19" s="4" t="s">
        <v>22</v>
      </c>
      <c r="C19" s="5">
        <v>128813367.87999992</v>
      </c>
      <c r="D19" s="5">
        <v>6975188.2199999969</v>
      </c>
      <c r="E19" s="5">
        <f t="shared" si="1"/>
        <v>135788556.0999999</v>
      </c>
      <c r="F19" s="5">
        <v>45425029.980000012</v>
      </c>
      <c r="G19" s="5">
        <v>12948441.580000013</v>
      </c>
      <c r="H19" s="5">
        <f t="shared" si="2"/>
        <v>90363526.119999886</v>
      </c>
    </row>
    <row r="20" spans="1:8" ht="14.45" customHeight="1" x14ac:dyDescent="0.25">
      <c r="B20" s="4" t="s">
        <v>23</v>
      </c>
      <c r="C20" s="5">
        <v>508371702.32999992</v>
      </c>
      <c r="D20" s="5">
        <v>204621220.80000001</v>
      </c>
      <c r="E20" s="5">
        <f t="shared" si="1"/>
        <v>712992923.12999988</v>
      </c>
      <c r="F20" s="5">
        <v>324490579.88999987</v>
      </c>
      <c r="G20" s="5">
        <v>229785303.5</v>
      </c>
      <c r="H20" s="5">
        <f t="shared" si="2"/>
        <v>388502343.24000001</v>
      </c>
    </row>
    <row r="21" spans="1:8" ht="14.45" customHeight="1" x14ac:dyDescent="0.25">
      <c r="B21" s="4" t="s">
        <v>24</v>
      </c>
      <c r="C21" s="5">
        <v>0</v>
      </c>
      <c r="D21" s="5">
        <v>0</v>
      </c>
      <c r="E21" s="5">
        <f t="shared" si="1"/>
        <v>0</v>
      </c>
      <c r="F21" s="5">
        <v>0</v>
      </c>
      <c r="G21" s="5">
        <v>0</v>
      </c>
      <c r="H21" s="5">
        <f t="shared" si="2"/>
        <v>0</v>
      </c>
    </row>
    <row r="22" spans="1:8" ht="14.45" customHeight="1" x14ac:dyDescent="0.25">
      <c r="B22" s="4" t="s">
        <v>25</v>
      </c>
      <c r="C22" s="5">
        <v>13968771.170000006</v>
      </c>
      <c r="D22" s="5">
        <v>4980481.1499999985</v>
      </c>
      <c r="E22" s="5">
        <f t="shared" si="1"/>
        <v>18949252.320000004</v>
      </c>
      <c r="F22" s="5">
        <v>7427490.7499999991</v>
      </c>
      <c r="G22" s="5">
        <v>1693544.6700000004</v>
      </c>
      <c r="H22" s="5">
        <f t="shared" si="2"/>
        <v>11521761.570000004</v>
      </c>
    </row>
    <row r="23" spans="1:8" ht="14.45" customHeight="1" x14ac:dyDescent="0.25">
      <c r="B23" s="4" t="s">
        <v>26</v>
      </c>
      <c r="C23" s="5">
        <v>9551771.7699999996</v>
      </c>
      <c r="D23" s="5">
        <v>35882613.329999998</v>
      </c>
      <c r="E23" s="5">
        <f t="shared" si="1"/>
        <v>45434385.099999994</v>
      </c>
      <c r="F23" s="5">
        <v>28457645.069999997</v>
      </c>
      <c r="G23" s="5">
        <v>20431921.93</v>
      </c>
      <c r="H23" s="5">
        <f t="shared" si="2"/>
        <v>16976740.029999997</v>
      </c>
    </row>
    <row r="24" spans="1:8" ht="14.45" customHeight="1" x14ac:dyDescent="0.25">
      <c r="B24" s="4" t="s">
        <v>27</v>
      </c>
      <c r="C24" s="5">
        <v>429407106.10000008</v>
      </c>
      <c r="D24" s="5">
        <v>82474138.920000076</v>
      </c>
      <c r="E24" s="5">
        <f t="shared" si="1"/>
        <v>511881245.02000016</v>
      </c>
      <c r="F24" s="5">
        <v>407039993.39999986</v>
      </c>
      <c r="G24" s="5">
        <v>357348875.07999974</v>
      </c>
      <c r="H24" s="5">
        <f t="shared" si="2"/>
        <v>104841251.6200003</v>
      </c>
    </row>
    <row r="25" spans="1:8" ht="14.45" customHeight="1" x14ac:dyDescent="0.25">
      <c r="B25" s="4" t="s">
        <v>28</v>
      </c>
      <c r="C25" s="5">
        <v>10571969.039999999</v>
      </c>
      <c r="D25" s="5">
        <v>42270209.219999969</v>
      </c>
      <c r="E25" s="5">
        <f t="shared" si="1"/>
        <v>52842178.259999968</v>
      </c>
      <c r="F25" s="5">
        <v>14474217.470000003</v>
      </c>
      <c r="G25" s="5">
        <v>10855558.799999999</v>
      </c>
      <c r="H25" s="5">
        <f t="shared" si="2"/>
        <v>38367960.789999962</v>
      </c>
    </row>
    <row r="26" spans="1:8" ht="14.45" customHeight="1" x14ac:dyDescent="0.25">
      <c r="B26" s="4" t="s">
        <v>29</v>
      </c>
      <c r="C26" s="5">
        <v>605589.6</v>
      </c>
      <c r="D26" s="5">
        <v>55084468.170000002</v>
      </c>
      <c r="E26" s="5">
        <f t="shared" si="1"/>
        <v>55690057.770000003</v>
      </c>
      <c r="F26" s="5">
        <v>2687013.75</v>
      </c>
      <c r="G26" s="5">
        <v>2687013.75</v>
      </c>
      <c r="H26" s="5">
        <f t="shared" si="2"/>
        <v>53003044.020000003</v>
      </c>
    </row>
    <row r="27" spans="1:8" ht="14.45" customHeight="1" x14ac:dyDescent="0.25">
      <c r="B27" s="4" t="s">
        <v>30</v>
      </c>
      <c r="C27" s="5">
        <v>13764379.820000002</v>
      </c>
      <c r="D27" s="5">
        <v>4215053.4299999978</v>
      </c>
      <c r="E27" s="5">
        <f t="shared" si="1"/>
        <v>17979433.25</v>
      </c>
      <c r="F27" s="5">
        <v>4941923.0500000007</v>
      </c>
      <c r="G27" s="5">
        <v>1521203.7599999995</v>
      </c>
      <c r="H27" s="5">
        <f t="shared" si="2"/>
        <v>13037510.199999999</v>
      </c>
    </row>
    <row r="28" spans="1:8" ht="14.45" customHeight="1" x14ac:dyDescent="0.25">
      <c r="A28" s="15"/>
      <c r="B28" s="13" t="s">
        <v>31</v>
      </c>
      <c r="C28" s="14">
        <f>SUM(C29:C37)</f>
        <v>2862743345.3299999</v>
      </c>
      <c r="D28" s="14">
        <f>SUM(D29:D37)</f>
        <v>4596306976.8700008</v>
      </c>
      <c r="E28" s="14">
        <f t="shared" si="1"/>
        <v>7459050322.2000008</v>
      </c>
      <c r="F28" s="14">
        <f t="shared" ref="F28:G28" si="4">SUM(F29:F37)</f>
        <v>3927175493.7899995</v>
      </c>
      <c r="G28" s="14">
        <f t="shared" si="4"/>
        <v>3056531225.0799999</v>
      </c>
      <c r="H28" s="14">
        <f t="shared" si="2"/>
        <v>3531874828.4100013</v>
      </c>
    </row>
    <row r="29" spans="1:8" ht="14.45" customHeight="1" x14ac:dyDescent="0.25">
      <c r="B29" s="4" t="s">
        <v>32</v>
      </c>
      <c r="C29" s="5">
        <v>515881540.23999995</v>
      </c>
      <c r="D29" s="5">
        <v>45709849.449999996</v>
      </c>
      <c r="E29" s="5">
        <f t="shared" si="1"/>
        <v>561591389.68999994</v>
      </c>
      <c r="F29" s="5">
        <v>447466203.78000009</v>
      </c>
      <c r="G29" s="5">
        <v>268037069.39000002</v>
      </c>
      <c r="H29" s="5">
        <f t="shared" si="2"/>
        <v>114125185.90999985</v>
      </c>
    </row>
    <row r="30" spans="1:8" ht="14.45" customHeight="1" x14ac:dyDescent="0.25">
      <c r="B30" s="4" t="s">
        <v>33</v>
      </c>
      <c r="C30" s="5">
        <v>506763337.29000008</v>
      </c>
      <c r="D30" s="5">
        <v>1201314518.1000004</v>
      </c>
      <c r="E30" s="5">
        <f t="shared" si="1"/>
        <v>1708077855.3900003</v>
      </c>
      <c r="F30" s="5">
        <v>940318654.2899996</v>
      </c>
      <c r="G30" s="5">
        <v>695438891.68000019</v>
      </c>
      <c r="H30" s="5">
        <f t="shared" si="2"/>
        <v>767759201.10000074</v>
      </c>
    </row>
    <row r="31" spans="1:8" ht="14.45" customHeight="1" x14ac:dyDescent="0.25">
      <c r="B31" s="4" t="s">
        <v>34</v>
      </c>
      <c r="C31" s="5">
        <v>460022328.86000001</v>
      </c>
      <c r="D31" s="5">
        <v>2105424319.9700005</v>
      </c>
      <c r="E31" s="5">
        <f t="shared" si="1"/>
        <v>2565446648.8300004</v>
      </c>
      <c r="F31" s="5">
        <v>981886911.68000031</v>
      </c>
      <c r="G31" s="5">
        <v>840433016.75999999</v>
      </c>
      <c r="H31" s="5">
        <f t="shared" si="2"/>
        <v>1583559737.1500001</v>
      </c>
    </row>
    <row r="32" spans="1:8" ht="14.45" customHeight="1" x14ac:dyDescent="0.25">
      <c r="B32" s="4" t="s">
        <v>35</v>
      </c>
      <c r="C32" s="5">
        <v>127995537.19</v>
      </c>
      <c r="D32" s="5">
        <v>89394717.520000011</v>
      </c>
      <c r="E32" s="5">
        <f t="shared" si="1"/>
        <v>217390254.71000001</v>
      </c>
      <c r="F32" s="5">
        <v>119460911.2</v>
      </c>
      <c r="G32" s="5">
        <v>94269518.299999982</v>
      </c>
      <c r="H32" s="5">
        <f t="shared" si="2"/>
        <v>97929343.510000005</v>
      </c>
    </row>
    <row r="33" spans="1:8" ht="14.45" customHeight="1" x14ac:dyDescent="0.25">
      <c r="B33" s="4" t="s">
        <v>36</v>
      </c>
      <c r="C33" s="5">
        <v>198461239.36000004</v>
      </c>
      <c r="D33" s="5">
        <v>550533556.81999981</v>
      </c>
      <c r="E33" s="5">
        <f t="shared" si="1"/>
        <v>748994796.17999983</v>
      </c>
      <c r="F33" s="5">
        <v>437972782.79999983</v>
      </c>
      <c r="G33" s="5">
        <v>340102604.07999992</v>
      </c>
      <c r="H33" s="5">
        <f t="shared" si="2"/>
        <v>311022013.38</v>
      </c>
    </row>
    <row r="34" spans="1:8" ht="14.45" customHeight="1" x14ac:dyDescent="0.25">
      <c r="B34" s="4" t="s">
        <v>37</v>
      </c>
      <c r="C34" s="5">
        <v>258686006.44</v>
      </c>
      <c r="D34" s="5">
        <v>209029123.41000003</v>
      </c>
      <c r="E34" s="5">
        <f t="shared" si="1"/>
        <v>467715129.85000002</v>
      </c>
      <c r="F34" s="5">
        <v>335225341.79000002</v>
      </c>
      <c r="G34" s="5">
        <v>277000247.93000001</v>
      </c>
      <c r="H34" s="5">
        <f t="shared" si="2"/>
        <v>132489788.06</v>
      </c>
    </row>
    <row r="35" spans="1:8" ht="14.45" customHeight="1" x14ac:dyDescent="0.25">
      <c r="B35" s="4" t="s">
        <v>38</v>
      </c>
      <c r="C35" s="5">
        <v>38179666.490000017</v>
      </c>
      <c r="D35" s="5">
        <v>19497169.230000004</v>
      </c>
      <c r="E35" s="5">
        <f t="shared" si="1"/>
        <v>57676835.720000021</v>
      </c>
      <c r="F35" s="5">
        <v>33390443.390000019</v>
      </c>
      <c r="G35" s="5">
        <v>30954471.810000006</v>
      </c>
      <c r="H35" s="5">
        <f t="shared" si="2"/>
        <v>24286392.330000002</v>
      </c>
    </row>
    <row r="36" spans="1:8" ht="14.45" customHeight="1" x14ac:dyDescent="0.25">
      <c r="B36" s="4" t="s">
        <v>39</v>
      </c>
      <c r="C36" s="5">
        <v>31688776.890000004</v>
      </c>
      <c r="D36" s="5">
        <v>166616741.60999998</v>
      </c>
      <c r="E36" s="5">
        <f t="shared" si="1"/>
        <v>198305518.5</v>
      </c>
      <c r="F36" s="5">
        <v>119196464.20999999</v>
      </c>
      <c r="G36" s="5">
        <v>52645439.130000003</v>
      </c>
      <c r="H36" s="5">
        <f t="shared" si="2"/>
        <v>79109054.290000007</v>
      </c>
    </row>
    <row r="37" spans="1:8" ht="14.45" customHeight="1" x14ac:dyDescent="0.25">
      <c r="B37" s="4" t="s">
        <v>40</v>
      </c>
      <c r="C37" s="5">
        <v>725064912.56999993</v>
      </c>
      <c r="D37" s="5">
        <v>208786980.76000002</v>
      </c>
      <c r="E37" s="5">
        <f t="shared" si="1"/>
        <v>933851893.32999992</v>
      </c>
      <c r="F37" s="5">
        <v>512257780.64999998</v>
      </c>
      <c r="G37" s="5">
        <v>457649965.99999994</v>
      </c>
      <c r="H37" s="5">
        <f t="shared" si="2"/>
        <v>421594112.67999995</v>
      </c>
    </row>
    <row r="38" spans="1:8" ht="14.45" customHeight="1" x14ac:dyDescent="0.25">
      <c r="A38" s="15"/>
      <c r="B38" s="13" t="s">
        <v>41</v>
      </c>
      <c r="C38" s="14">
        <f>SUM(C39:C47)</f>
        <v>31505777540.970005</v>
      </c>
      <c r="D38" s="14">
        <f>SUM(D39:D47)</f>
        <v>18819229004.679996</v>
      </c>
      <c r="E38" s="14">
        <f t="shared" si="1"/>
        <v>50325006545.650002</v>
      </c>
      <c r="F38" s="14">
        <f t="shared" ref="F38:G38" si="5">SUM(F39:F47)</f>
        <v>35165407926.759964</v>
      </c>
      <c r="G38" s="14">
        <f t="shared" si="5"/>
        <v>31666905053.989986</v>
      </c>
      <c r="H38" s="14">
        <f t="shared" si="2"/>
        <v>15159598618.890038</v>
      </c>
    </row>
    <row r="39" spans="1:8" ht="14.45" customHeight="1" x14ac:dyDescent="0.25">
      <c r="B39" s="4" t="s">
        <v>42</v>
      </c>
      <c r="C39" s="5">
        <v>20959946935.130009</v>
      </c>
      <c r="D39" s="5">
        <v>14160663102.419994</v>
      </c>
      <c r="E39" s="5">
        <f t="shared" si="1"/>
        <v>35120610037.550003</v>
      </c>
      <c r="F39" s="5">
        <v>29034241188.409969</v>
      </c>
      <c r="G39" s="5">
        <v>26010229388.149986</v>
      </c>
      <c r="H39" s="5">
        <f t="shared" si="2"/>
        <v>6086368849.1400337</v>
      </c>
    </row>
    <row r="40" spans="1:8" ht="14.45" customHeight="1" x14ac:dyDescent="0.25">
      <c r="B40" s="8" t="s">
        <v>43</v>
      </c>
      <c r="C40" s="9">
        <v>6347485711.3699999</v>
      </c>
      <c r="D40" s="9">
        <v>4642177325.6400013</v>
      </c>
      <c r="E40" s="9">
        <f t="shared" si="1"/>
        <v>10989663037.010002</v>
      </c>
      <c r="F40" s="9">
        <v>3705382556.440001</v>
      </c>
      <c r="G40" s="9">
        <v>3528373718.8600006</v>
      </c>
      <c r="H40" s="9">
        <f t="shared" si="2"/>
        <v>7284280480.5700016</v>
      </c>
    </row>
    <row r="41" spans="1:8" ht="14.45" customHeight="1" x14ac:dyDescent="0.25">
      <c r="B41" s="4" t="s">
        <v>44</v>
      </c>
      <c r="C41" s="5">
        <v>121299854</v>
      </c>
      <c r="D41" s="5">
        <v>16950777.800000001</v>
      </c>
      <c r="E41" s="5">
        <f t="shared" si="1"/>
        <v>138250631.80000001</v>
      </c>
      <c r="F41" s="5">
        <v>78040946.189999998</v>
      </c>
      <c r="G41" s="5">
        <v>20858000</v>
      </c>
      <c r="H41" s="5">
        <f t="shared" si="2"/>
        <v>60209685.610000014</v>
      </c>
    </row>
    <row r="42" spans="1:8" ht="14.45" customHeight="1" x14ac:dyDescent="0.25">
      <c r="B42" s="4" t="s">
        <v>45</v>
      </c>
      <c r="C42" s="5">
        <v>1382034704.9200001</v>
      </c>
      <c r="D42" s="5">
        <v>-87056371.819999993</v>
      </c>
      <c r="E42" s="5">
        <f t="shared" si="1"/>
        <v>1294978333.1000001</v>
      </c>
      <c r="F42" s="5">
        <v>1067405900.7500001</v>
      </c>
      <c r="G42" s="5">
        <v>827106612.01000011</v>
      </c>
      <c r="H42" s="5">
        <f t="shared" si="2"/>
        <v>227572432.35000002</v>
      </c>
    </row>
    <row r="43" spans="1:8" ht="14.45" customHeight="1" x14ac:dyDescent="0.25">
      <c r="B43" s="4" t="s">
        <v>46</v>
      </c>
      <c r="C43" s="5">
        <v>2695010335.5500002</v>
      </c>
      <c r="D43" s="5">
        <v>83165782.01000005</v>
      </c>
      <c r="E43" s="5">
        <f t="shared" si="1"/>
        <v>2778176117.5600004</v>
      </c>
      <c r="F43" s="5">
        <v>1277008946.3399999</v>
      </c>
      <c r="G43" s="5">
        <v>1277008946.3399999</v>
      </c>
      <c r="H43" s="5">
        <f t="shared" si="2"/>
        <v>1501167171.2200005</v>
      </c>
    </row>
    <row r="44" spans="1:8" ht="14.45" customHeight="1" x14ac:dyDescent="0.25">
      <c r="B44" s="4" t="s">
        <v>47</v>
      </c>
      <c r="C44" s="5">
        <v>0</v>
      </c>
      <c r="D44" s="5">
        <v>0</v>
      </c>
      <c r="E44" s="5">
        <f t="shared" si="1"/>
        <v>0</v>
      </c>
      <c r="F44" s="5">
        <v>0</v>
      </c>
      <c r="G44" s="5">
        <v>0</v>
      </c>
      <c r="H44" s="5">
        <f t="shared" si="2"/>
        <v>0</v>
      </c>
    </row>
    <row r="45" spans="1:8" ht="14.45" customHeight="1" x14ac:dyDescent="0.25">
      <c r="B45" s="4" t="s">
        <v>48</v>
      </c>
      <c r="C45" s="5">
        <v>0</v>
      </c>
      <c r="D45" s="5">
        <v>0</v>
      </c>
      <c r="E45" s="5">
        <f t="shared" si="1"/>
        <v>0</v>
      </c>
      <c r="F45" s="5">
        <v>0</v>
      </c>
      <c r="G45" s="5">
        <v>0</v>
      </c>
      <c r="H45" s="5">
        <f t="shared" si="2"/>
        <v>0</v>
      </c>
    </row>
    <row r="46" spans="1:8" ht="14.45" customHeight="1" x14ac:dyDescent="0.25">
      <c r="B46" s="4" t="s">
        <v>49</v>
      </c>
      <c r="C46" s="5">
        <v>0</v>
      </c>
      <c r="D46" s="5">
        <v>3328388.63</v>
      </c>
      <c r="E46" s="5">
        <f t="shared" si="1"/>
        <v>3328388.63</v>
      </c>
      <c r="F46" s="5">
        <v>3328388.63</v>
      </c>
      <c r="G46" s="5">
        <v>3328388.63</v>
      </c>
      <c r="H46" s="5">
        <f t="shared" si="2"/>
        <v>0</v>
      </c>
    </row>
    <row r="47" spans="1:8" ht="14.45" customHeight="1" x14ac:dyDescent="0.25">
      <c r="B47" s="4" t="s">
        <v>50</v>
      </c>
      <c r="C47" s="5">
        <v>0</v>
      </c>
      <c r="D47" s="5">
        <v>0</v>
      </c>
      <c r="E47" s="5">
        <f t="shared" si="1"/>
        <v>0</v>
      </c>
      <c r="F47" s="5">
        <v>0</v>
      </c>
      <c r="G47" s="5">
        <v>0</v>
      </c>
      <c r="H47" s="5">
        <f t="shared" si="2"/>
        <v>0</v>
      </c>
    </row>
    <row r="48" spans="1:8" ht="14.45" customHeight="1" x14ac:dyDescent="0.25">
      <c r="A48" s="15"/>
      <c r="B48" s="13" t="s">
        <v>51</v>
      </c>
      <c r="C48" s="14">
        <f>SUM(C49:C57)</f>
        <v>1458963966.6900001</v>
      </c>
      <c r="D48" s="14">
        <f>SUM(D49:D57)</f>
        <v>1652317066.6200011</v>
      </c>
      <c r="E48" s="14">
        <f t="shared" si="1"/>
        <v>3111281033.3100014</v>
      </c>
      <c r="F48" s="14">
        <f t="shared" ref="F48:G48" si="6">SUM(F49:F57)</f>
        <v>405139703.73000002</v>
      </c>
      <c r="G48" s="14">
        <f t="shared" si="6"/>
        <v>241416904.69</v>
      </c>
      <c r="H48" s="14">
        <f t="shared" si="2"/>
        <v>2706141329.5800014</v>
      </c>
    </row>
    <row r="49" spans="1:8" ht="14.45" customHeight="1" x14ac:dyDescent="0.25">
      <c r="B49" s="4" t="s">
        <v>52</v>
      </c>
      <c r="C49" s="5">
        <v>300296068.14999998</v>
      </c>
      <c r="D49" s="5">
        <v>-176910185.82999995</v>
      </c>
      <c r="E49" s="5">
        <f t="shared" si="1"/>
        <v>123385882.32000002</v>
      </c>
      <c r="F49" s="5">
        <v>25111815.48</v>
      </c>
      <c r="G49" s="5">
        <v>21647459.120000005</v>
      </c>
      <c r="H49" s="5">
        <f t="shared" si="2"/>
        <v>98274066.840000018</v>
      </c>
    </row>
    <row r="50" spans="1:8" ht="14.45" customHeight="1" x14ac:dyDescent="0.25">
      <c r="B50" s="4" t="s">
        <v>53</v>
      </c>
      <c r="C50" s="5">
        <v>8373502.7599999988</v>
      </c>
      <c r="D50" s="5">
        <v>1265842.4799999995</v>
      </c>
      <c r="E50" s="5">
        <f t="shared" si="1"/>
        <v>9639345.2399999984</v>
      </c>
      <c r="F50" s="5">
        <v>3001788.9399999995</v>
      </c>
      <c r="G50" s="5">
        <v>340152.6</v>
      </c>
      <c r="H50" s="5">
        <f t="shared" si="2"/>
        <v>6637556.2999999989</v>
      </c>
    </row>
    <row r="51" spans="1:8" ht="14.45" customHeight="1" x14ac:dyDescent="0.25">
      <c r="B51" s="4" t="s">
        <v>54</v>
      </c>
      <c r="C51" s="5">
        <v>0</v>
      </c>
      <c r="D51" s="5">
        <v>550000</v>
      </c>
      <c r="E51" s="5">
        <f t="shared" si="1"/>
        <v>550000</v>
      </c>
      <c r="F51" s="5">
        <v>0</v>
      </c>
      <c r="G51" s="5">
        <v>0</v>
      </c>
      <c r="H51" s="5">
        <f t="shared" si="2"/>
        <v>550000</v>
      </c>
    </row>
    <row r="52" spans="1:8" ht="14.45" customHeight="1" x14ac:dyDescent="0.25">
      <c r="B52" s="4" t="s">
        <v>55</v>
      </c>
      <c r="C52" s="5">
        <v>681166129.30000007</v>
      </c>
      <c r="D52" s="5">
        <v>-368898143.67000008</v>
      </c>
      <c r="E52" s="5">
        <f t="shared" si="1"/>
        <v>312267985.63</v>
      </c>
      <c r="F52" s="5">
        <v>181422295.23000002</v>
      </c>
      <c r="G52" s="5">
        <v>45570755.759999998</v>
      </c>
      <c r="H52" s="5">
        <f t="shared" si="2"/>
        <v>130845690.39999998</v>
      </c>
    </row>
    <row r="53" spans="1:8" ht="14.45" customHeight="1" x14ac:dyDescent="0.25">
      <c r="B53" s="4" t="s">
        <v>56</v>
      </c>
      <c r="C53" s="5">
        <v>100776571.31</v>
      </c>
      <c r="D53" s="5">
        <v>79567794.51000002</v>
      </c>
      <c r="E53" s="5">
        <f t="shared" si="1"/>
        <v>180344365.82000002</v>
      </c>
      <c r="F53" s="5">
        <v>39988566.209999993</v>
      </c>
      <c r="G53" s="5">
        <v>39988566.209999993</v>
      </c>
      <c r="H53" s="5">
        <f t="shared" si="2"/>
        <v>140355799.61000001</v>
      </c>
    </row>
    <row r="54" spans="1:8" ht="14.45" customHeight="1" x14ac:dyDescent="0.25">
      <c r="B54" s="4" t="s">
        <v>57</v>
      </c>
      <c r="C54" s="5">
        <v>136299544.91</v>
      </c>
      <c r="D54" s="5">
        <v>9325250.7999999933</v>
      </c>
      <c r="E54" s="5">
        <f t="shared" si="1"/>
        <v>145624795.70999998</v>
      </c>
      <c r="F54" s="5">
        <v>40569255.509999998</v>
      </c>
      <c r="G54" s="5">
        <v>21602194.439999998</v>
      </c>
      <c r="H54" s="5">
        <f t="shared" si="2"/>
        <v>105055540.19999999</v>
      </c>
    </row>
    <row r="55" spans="1:8" ht="14.45" customHeight="1" x14ac:dyDescent="0.25">
      <c r="B55" s="4" t="s">
        <v>58</v>
      </c>
      <c r="C55" s="5">
        <v>50000000</v>
      </c>
      <c r="D55" s="5">
        <v>-50000000</v>
      </c>
      <c r="E55" s="5">
        <f t="shared" si="1"/>
        <v>0</v>
      </c>
      <c r="F55" s="5">
        <v>0</v>
      </c>
      <c r="G55" s="5">
        <v>0</v>
      </c>
      <c r="H55" s="5">
        <f t="shared" si="2"/>
        <v>0</v>
      </c>
    </row>
    <row r="56" spans="1:8" ht="14.45" customHeight="1" x14ac:dyDescent="0.25">
      <c r="B56" s="4" t="s">
        <v>59</v>
      </c>
      <c r="C56" s="5">
        <v>75805238.489999995</v>
      </c>
      <c r="D56" s="5">
        <v>5348894.3700000048</v>
      </c>
      <c r="E56" s="5">
        <f t="shared" si="1"/>
        <v>81154132.859999999</v>
      </c>
      <c r="F56" s="5">
        <v>59680248.840000004</v>
      </c>
      <c r="G56" s="5">
        <v>59680248.840000004</v>
      </c>
      <c r="H56" s="5">
        <f t="shared" si="2"/>
        <v>21473884.019999996</v>
      </c>
    </row>
    <row r="57" spans="1:8" ht="14.45" customHeight="1" x14ac:dyDescent="0.25">
      <c r="B57" s="4" t="s">
        <v>60</v>
      </c>
      <c r="C57" s="5">
        <v>106246911.77000001</v>
      </c>
      <c r="D57" s="5">
        <v>2152067613.960001</v>
      </c>
      <c r="E57" s="5">
        <f t="shared" si="1"/>
        <v>2258314525.730001</v>
      </c>
      <c r="F57" s="5">
        <v>55365733.519999996</v>
      </c>
      <c r="G57" s="5">
        <v>52587527.719999999</v>
      </c>
      <c r="H57" s="5">
        <f t="shared" si="2"/>
        <v>2202948792.210001</v>
      </c>
    </row>
    <row r="58" spans="1:8" ht="14.45" customHeight="1" x14ac:dyDescent="0.25">
      <c r="A58" s="15"/>
      <c r="B58" s="13" t="s">
        <v>61</v>
      </c>
      <c r="C58" s="14">
        <f>SUM(C59:C61)</f>
        <v>13666506823.440001</v>
      </c>
      <c r="D58" s="14">
        <f>SUM(D59:D61)</f>
        <v>-844643743.55000019</v>
      </c>
      <c r="E58" s="14">
        <f t="shared" si="1"/>
        <v>12821863079.889999</v>
      </c>
      <c r="F58" s="14">
        <f t="shared" ref="F58:G58" si="7">SUM(F59:F61)</f>
        <v>5113349517.3199987</v>
      </c>
      <c r="G58" s="14">
        <f t="shared" si="7"/>
        <v>4448052219.2599983</v>
      </c>
      <c r="H58" s="14">
        <f t="shared" si="2"/>
        <v>7708513562.5700006</v>
      </c>
    </row>
    <row r="59" spans="1:8" ht="14.45" customHeight="1" x14ac:dyDescent="0.25">
      <c r="B59" s="4" t="s">
        <v>62</v>
      </c>
      <c r="C59" s="5">
        <v>6420481100.7200003</v>
      </c>
      <c r="D59" s="5">
        <v>353107116.13000005</v>
      </c>
      <c r="E59" s="5">
        <f t="shared" si="1"/>
        <v>6773588216.8500004</v>
      </c>
      <c r="F59" s="5">
        <v>2761123349.269999</v>
      </c>
      <c r="G59" s="5">
        <v>2246634158.8999987</v>
      </c>
      <c r="H59" s="5">
        <f t="shared" si="2"/>
        <v>4012464867.5800014</v>
      </c>
    </row>
    <row r="60" spans="1:8" ht="14.45" customHeight="1" x14ac:dyDescent="0.25">
      <c r="B60" s="4" t="s">
        <v>63</v>
      </c>
      <c r="C60" s="5">
        <v>7246025722.7200003</v>
      </c>
      <c r="D60" s="5">
        <v>-1197750859.6800003</v>
      </c>
      <c r="E60" s="5">
        <f t="shared" si="1"/>
        <v>6048274863.04</v>
      </c>
      <c r="F60" s="5">
        <v>2352226168.0499997</v>
      </c>
      <c r="G60" s="5">
        <v>2201418060.3600001</v>
      </c>
      <c r="H60" s="5">
        <f t="shared" si="2"/>
        <v>3696048694.9900002</v>
      </c>
    </row>
    <row r="61" spans="1:8" ht="14.45" customHeight="1" x14ac:dyDescent="0.25">
      <c r="B61" s="4" t="s">
        <v>64</v>
      </c>
      <c r="C61" s="5">
        <v>0</v>
      </c>
      <c r="D61" s="5">
        <v>0</v>
      </c>
      <c r="E61" s="5">
        <f t="shared" si="1"/>
        <v>0</v>
      </c>
      <c r="F61" s="5">
        <v>0</v>
      </c>
      <c r="G61" s="5">
        <v>0</v>
      </c>
      <c r="H61" s="5">
        <f t="shared" si="2"/>
        <v>0</v>
      </c>
    </row>
    <row r="62" spans="1:8" ht="14.45" customHeight="1" x14ac:dyDescent="0.25">
      <c r="A62" s="15"/>
      <c r="B62" s="13" t="s">
        <v>65</v>
      </c>
      <c r="C62" s="14">
        <f>SUM(C63:C69)</f>
        <v>969231765.77999997</v>
      </c>
      <c r="D62" s="14">
        <f>SUM(D63:D69)</f>
        <v>1779410336.8299999</v>
      </c>
      <c r="E62" s="14">
        <f t="shared" si="1"/>
        <v>2748642102.6099997</v>
      </c>
      <c r="F62" s="14">
        <f t="shared" ref="F62:G62" si="8">SUM(F63:F69)</f>
        <v>2273485163.77</v>
      </c>
      <c r="G62" s="14">
        <f t="shared" si="8"/>
        <v>2264507928.2599998</v>
      </c>
      <c r="H62" s="14">
        <f t="shared" si="2"/>
        <v>475156938.83999968</v>
      </c>
    </row>
    <row r="63" spans="1:8" ht="14.45" customHeight="1" x14ac:dyDescent="0.25">
      <c r="B63" s="4" t="s">
        <v>66</v>
      </c>
      <c r="C63" s="5">
        <v>0</v>
      </c>
      <c r="D63" s="5">
        <v>0</v>
      </c>
      <c r="E63" s="5">
        <f t="shared" si="1"/>
        <v>0</v>
      </c>
      <c r="F63" s="5">
        <v>0</v>
      </c>
      <c r="G63" s="5">
        <v>0</v>
      </c>
      <c r="H63" s="5">
        <f t="shared" si="2"/>
        <v>0</v>
      </c>
    </row>
    <row r="64" spans="1:8" ht="14.45" customHeight="1" x14ac:dyDescent="0.25">
      <c r="B64" s="4" t="s">
        <v>67</v>
      </c>
      <c r="C64" s="5">
        <v>0</v>
      </c>
      <c r="D64" s="5">
        <v>0</v>
      </c>
      <c r="E64" s="5">
        <f t="shared" si="1"/>
        <v>0</v>
      </c>
      <c r="F64" s="5">
        <v>0</v>
      </c>
      <c r="G64" s="5">
        <v>0</v>
      </c>
      <c r="H64" s="5">
        <f t="shared" si="2"/>
        <v>0</v>
      </c>
    </row>
    <row r="65" spans="1:8" ht="14.45" customHeight="1" x14ac:dyDescent="0.25">
      <c r="B65" s="4" t="s">
        <v>68</v>
      </c>
      <c r="C65" s="5">
        <v>0</v>
      </c>
      <c r="D65" s="5">
        <v>0</v>
      </c>
      <c r="E65" s="5">
        <f t="shared" si="1"/>
        <v>0</v>
      </c>
      <c r="F65" s="5">
        <v>0</v>
      </c>
      <c r="G65" s="5">
        <v>0</v>
      </c>
      <c r="H65" s="5">
        <f t="shared" si="2"/>
        <v>0</v>
      </c>
    </row>
    <row r="66" spans="1:8" ht="14.45" customHeight="1" x14ac:dyDescent="0.25">
      <c r="B66" s="4" t="s">
        <v>69</v>
      </c>
      <c r="C66" s="5">
        <v>0</v>
      </c>
      <c r="D66" s="5">
        <v>0</v>
      </c>
      <c r="E66" s="5">
        <f t="shared" si="1"/>
        <v>0</v>
      </c>
      <c r="F66" s="5">
        <v>0</v>
      </c>
      <c r="G66" s="5">
        <v>0</v>
      </c>
      <c r="H66" s="5">
        <f t="shared" si="2"/>
        <v>0</v>
      </c>
    </row>
    <row r="67" spans="1:8" ht="14.45" customHeight="1" x14ac:dyDescent="0.25">
      <c r="B67" s="4" t="s">
        <v>70</v>
      </c>
      <c r="C67" s="10">
        <v>181072970.81999999</v>
      </c>
      <c r="D67" s="10">
        <v>2227915955.1900001</v>
      </c>
      <c r="E67" s="10">
        <f t="shared" si="1"/>
        <v>2408988926.0100002</v>
      </c>
      <c r="F67" s="10">
        <v>2273485163.77</v>
      </c>
      <c r="G67" s="10">
        <v>2264507928.2599998</v>
      </c>
      <c r="H67" s="10">
        <f t="shared" si="2"/>
        <v>135503762.24000025</v>
      </c>
    </row>
    <row r="68" spans="1:8" ht="14.45" customHeight="1" x14ac:dyDescent="0.25">
      <c r="B68" s="4" t="s">
        <v>71</v>
      </c>
      <c r="C68" s="5">
        <v>0</v>
      </c>
      <c r="D68" s="5">
        <v>0</v>
      </c>
      <c r="E68" s="5">
        <f t="shared" si="1"/>
        <v>0</v>
      </c>
      <c r="F68" s="5">
        <v>0</v>
      </c>
      <c r="G68" s="5">
        <v>0</v>
      </c>
      <c r="H68" s="5">
        <f t="shared" si="2"/>
        <v>0</v>
      </c>
    </row>
    <row r="69" spans="1:8" ht="14.45" customHeight="1" x14ac:dyDescent="0.25">
      <c r="B69" s="4" t="s">
        <v>72</v>
      </c>
      <c r="C69" s="5">
        <v>788158794.95999992</v>
      </c>
      <c r="D69" s="5">
        <v>-448505618.36000001</v>
      </c>
      <c r="E69" s="5">
        <f t="shared" si="1"/>
        <v>339653176.5999999</v>
      </c>
      <c r="F69" s="5">
        <v>0</v>
      </c>
      <c r="G69" s="5">
        <v>0</v>
      </c>
      <c r="H69" s="5">
        <f t="shared" si="2"/>
        <v>339653176.5999999</v>
      </c>
    </row>
    <row r="70" spans="1:8" ht="14.45" customHeight="1" x14ac:dyDescent="0.25">
      <c r="A70" s="15"/>
      <c r="B70" s="13" t="s">
        <v>73</v>
      </c>
      <c r="C70" s="14">
        <f>SUM(C71:C73)</f>
        <v>54992484376.979996</v>
      </c>
      <c r="D70" s="14">
        <f>SUM(D71:D73)</f>
        <v>2236980801.769999</v>
      </c>
      <c r="E70" s="14">
        <f t="shared" si="1"/>
        <v>57229465178.749992</v>
      </c>
      <c r="F70" s="14">
        <f t="shared" ref="F70:G70" si="9">SUM(F71:F73)</f>
        <v>41359974879.119987</v>
      </c>
      <c r="G70" s="14">
        <f t="shared" si="9"/>
        <v>41271317248.179977</v>
      </c>
      <c r="H70" s="14">
        <f t="shared" si="2"/>
        <v>15869490299.630005</v>
      </c>
    </row>
    <row r="71" spans="1:8" ht="14.45" customHeight="1" x14ac:dyDescent="0.25">
      <c r="B71" s="8" t="s">
        <v>74</v>
      </c>
      <c r="C71" s="9">
        <v>12753111848.92</v>
      </c>
      <c r="D71" s="9">
        <v>129753515.23999952</v>
      </c>
      <c r="E71" s="9">
        <f t="shared" si="1"/>
        <v>12882865364.16</v>
      </c>
      <c r="F71" s="9">
        <v>10825621272.949991</v>
      </c>
      <c r="G71" s="9">
        <v>10753599972.299992</v>
      </c>
      <c r="H71" s="9">
        <f t="shared" si="2"/>
        <v>2057244091.2100086</v>
      </c>
    </row>
    <row r="72" spans="1:8" ht="14.45" customHeight="1" x14ac:dyDescent="0.25">
      <c r="B72" s="4" t="s">
        <v>75</v>
      </c>
      <c r="C72" s="5">
        <v>34784670030.229996</v>
      </c>
      <c r="D72" s="5">
        <v>1753988233.5099993</v>
      </c>
      <c r="E72" s="5">
        <f t="shared" si="1"/>
        <v>36538658263.739998</v>
      </c>
      <c r="F72" s="5">
        <v>23312708674.869991</v>
      </c>
      <c r="G72" s="5">
        <v>23297695393.699989</v>
      </c>
      <c r="H72" s="5">
        <f t="shared" si="2"/>
        <v>13225949588.870007</v>
      </c>
    </row>
    <row r="73" spans="1:8" ht="14.45" customHeight="1" x14ac:dyDescent="0.25">
      <c r="B73" s="4" t="s">
        <v>76</v>
      </c>
      <c r="C73" s="5">
        <v>7454702497.8299999</v>
      </c>
      <c r="D73" s="5">
        <v>353239053.02000004</v>
      </c>
      <c r="E73" s="5">
        <f t="shared" si="1"/>
        <v>7807941550.8500004</v>
      </c>
      <c r="F73" s="5">
        <v>7221644931.3000002</v>
      </c>
      <c r="G73" s="5">
        <v>7220021882.1800003</v>
      </c>
      <c r="H73" s="5">
        <f t="shared" si="2"/>
        <v>586296619.55000019</v>
      </c>
    </row>
    <row r="74" spans="1:8" ht="14.45" customHeight="1" x14ac:dyDescent="0.25">
      <c r="A74" s="15"/>
      <c r="B74" s="13" t="s">
        <v>77</v>
      </c>
      <c r="C74" s="14">
        <f>SUM(C75:C81)</f>
        <v>10370484899.219999</v>
      </c>
      <c r="D74" s="14">
        <f>SUM(D75:D81)</f>
        <v>224742271.09999979</v>
      </c>
      <c r="E74" s="14">
        <f t="shared" si="1"/>
        <v>10595227170.32</v>
      </c>
      <c r="F74" s="14">
        <f t="shared" ref="F74:G74" si="10">SUM(F75:F81)</f>
        <v>10301792074.419998</v>
      </c>
      <c r="G74" s="14">
        <f t="shared" si="10"/>
        <v>10301792074.419998</v>
      </c>
      <c r="H74" s="14">
        <f t="shared" si="2"/>
        <v>293435095.90000153</v>
      </c>
    </row>
    <row r="75" spans="1:8" ht="14.45" customHeight="1" x14ac:dyDescent="0.25">
      <c r="B75" s="4" t="s">
        <v>78</v>
      </c>
      <c r="C75" s="5">
        <v>2751441439.6399999</v>
      </c>
      <c r="D75" s="5">
        <v>989624155.09999967</v>
      </c>
      <c r="E75" s="5">
        <f t="shared" ref="E75:E82" si="11">C75+D75</f>
        <v>3741065594.7399998</v>
      </c>
      <c r="F75" s="5">
        <v>3524264796.1799994</v>
      </c>
      <c r="G75" s="5">
        <v>3524264796.1799994</v>
      </c>
      <c r="H75" s="5">
        <f t="shared" ref="H75:H82" si="12">E75-F75</f>
        <v>216800798.56000042</v>
      </c>
    </row>
    <row r="76" spans="1:8" ht="14.45" customHeight="1" x14ac:dyDescent="0.25">
      <c r="B76" s="4" t="s">
        <v>79</v>
      </c>
      <c r="C76" s="5">
        <v>6625765305.4400005</v>
      </c>
      <c r="D76" s="5">
        <v>180316588.4300001</v>
      </c>
      <c r="E76" s="5">
        <f t="shared" si="11"/>
        <v>6806081893.8700008</v>
      </c>
      <c r="F76" s="5">
        <v>6760967680.5100002</v>
      </c>
      <c r="G76" s="5">
        <v>6760967680.5100002</v>
      </c>
      <c r="H76" s="5">
        <f t="shared" si="12"/>
        <v>45114213.36000061</v>
      </c>
    </row>
    <row r="77" spans="1:8" ht="14.45" customHeight="1" x14ac:dyDescent="0.25">
      <c r="B77" s="4" t="s">
        <v>80</v>
      </c>
      <c r="C77" s="5">
        <v>40000000</v>
      </c>
      <c r="D77" s="5">
        <v>-11200023.699999999</v>
      </c>
      <c r="E77" s="5">
        <f t="shared" si="11"/>
        <v>28799976.300000001</v>
      </c>
      <c r="F77" s="5">
        <v>3132000</v>
      </c>
      <c r="G77" s="5">
        <v>3132000</v>
      </c>
      <c r="H77" s="5">
        <f t="shared" si="12"/>
        <v>25667976.300000001</v>
      </c>
    </row>
    <row r="78" spans="1:8" ht="14.45" customHeight="1" x14ac:dyDescent="0.25">
      <c r="B78" s="4" t="s">
        <v>81</v>
      </c>
      <c r="C78" s="5">
        <v>30000000</v>
      </c>
      <c r="D78" s="5">
        <v>-11643026.609999999</v>
      </c>
      <c r="E78" s="5">
        <f t="shared" si="11"/>
        <v>18356973.390000001</v>
      </c>
      <c r="F78" s="5">
        <v>12504865.729999999</v>
      </c>
      <c r="G78" s="5">
        <v>12504865.729999999</v>
      </c>
      <c r="H78" s="5">
        <f t="shared" si="12"/>
        <v>5852107.660000002</v>
      </c>
    </row>
    <row r="79" spans="1:8" ht="14.45" customHeight="1" x14ac:dyDescent="0.25">
      <c r="B79" s="4" t="s">
        <v>82</v>
      </c>
      <c r="C79" s="5">
        <v>123278154.14</v>
      </c>
      <c r="D79" s="5">
        <v>-122355422.12</v>
      </c>
      <c r="E79" s="5">
        <f t="shared" si="11"/>
        <v>922732.01999999583</v>
      </c>
      <c r="F79" s="5">
        <v>922732</v>
      </c>
      <c r="G79" s="5">
        <v>922732</v>
      </c>
      <c r="H79" s="5">
        <f t="shared" si="12"/>
        <v>1.9999995827674866E-2</v>
      </c>
    </row>
    <row r="80" spans="1:8" ht="14.45" customHeight="1" x14ac:dyDescent="0.25">
      <c r="B80" s="4" t="s">
        <v>83</v>
      </c>
      <c r="C80" s="5">
        <v>0</v>
      </c>
      <c r="D80" s="5">
        <v>0</v>
      </c>
      <c r="E80" s="5">
        <f t="shared" si="11"/>
        <v>0</v>
      </c>
      <c r="F80" s="5">
        <v>0</v>
      </c>
      <c r="G80" s="5">
        <v>0</v>
      </c>
      <c r="H80" s="5">
        <f t="shared" si="12"/>
        <v>0</v>
      </c>
    </row>
    <row r="81" spans="1:8" ht="14.45" customHeight="1" x14ac:dyDescent="0.25">
      <c r="B81" s="4" t="s">
        <v>84</v>
      </c>
      <c r="C81" s="5">
        <v>800000000</v>
      </c>
      <c r="D81" s="5">
        <v>-800000000</v>
      </c>
      <c r="E81" s="5">
        <f t="shared" si="11"/>
        <v>0</v>
      </c>
      <c r="F81" s="5">
        <v>0</v>
      </c>
      <c r="G81" s="5">
        <v>0</v>
      </c>
      <c r="H81" s="5">
        <f t="shared" si="12"/>
        <v>0</v>
      </c>
    </row>
    <row r="82" spans="1:8" ht="14.45" customHeight="1" x14ac:dyDescent="0.25">
      <c r="A82" s="15"/>
      <c r="B82" s="6" t="s">
        <v>85</v>
      </c>
      <c r="C82" s="7">
        <f>C10+C18+C28+C38+C48+C58+C62+C70+C74</f>
        <v>140037002295.14999</v>
      </c>
      <c r="D82" s="7">
        <f>D10+D18+D28+D38+D48+D58+D62+D70+D74</f>
        <v>31311050440.799999</v>
      </c>
      <c r="E82" s="7">
        <f t="shared" si="11"/>
        <v>171348052735.94998</v>
      </c>
      <c r="F82" s="7">
        <f t="shared" ref="F82:G82" si="13">F10+F18+F28+F38+F48+F58+F62+F70+F74</f>
        <v>116974931530.15994</v>
      </c>
      <c r="G82" s="7">
        <f t="shared" si="13"/>
        <v>111206197372.29994</v>
      </c>
      <c r="H82" s="7">
        <f t="shared" si="12"/>
        <v>54373121205.790039</v>
      </c>
    </row>
    <row r="84" spans="1:8" ht="14.45" customHeight="1" x14ac:dyDescent="0.25">
      <c r="A84"/>
      <c r="B84"/>
      <c r="C84"/>
      <c r="D84"/>
      <c r="E84"/>
      <c r="F84"/>
      <c r="G84"/>
      <c r="H84"/>
    </row>
    <row r="85" spans="1:8" ht="14.45" customHeight="1" x14ac:dyDescent="0.25">
      <c r="A85"/>
      <c r="B85"/>
      <c r="C85"/>
      <c r="D85"/>
      <c r="E85"/>
      <c r="F85"/>
      <c r="G85"/>
      <c r="H85"/>
    </row>
    <row r="86" spans="1:8" ht="14.45" customHeight="1" x14ac:dyDescent="0.25">
      <c r="A86"/>
      <c r="B86"/>
      <c r="C86"/>
      <c r="D86"/>
      <c r="E86"/>
      <c r="F86"/>
      <c r="G86"/>
      <c r="H86"/>
    </row>
    <row r="87" spans="1:8" ht="14.45" customHeight="1" x14ac:dyDescent="0.25">
      <c r="A87"/>
      <c r="B87"/>
      <c r="C87"/>
      <c r="D87"/>
      <c r="E87"/>
      <c r="F87"/>
      <c r="G87"/>
      <c r="H87"/>
    </row>
    <row r="88" spans="1:8" ht="14.45" customHeight="1" x14ac:dyDescent="0.25">
      <c r="A88"/>
      <c r="B88"/>
      <c r="C88"/>
      <c r="D88"/>
      <c r="E88"/>
      <c r="F88"/>
      <c r="G88"/>
      <c r="H88"/>
    </row>
    <row r="89" spans="1:8" ht="14.45" customHeight="1" x14ac:dyDescent="0.25">
      <c r="A89"/>
      <c r="B89"/>
      <c r="C89"/>
      <c r="D89"/>
      <c r="E89"/>
      <c r="F89"/>
      <c r="G89"/>
      <c r="H89"/>
    </row>
    <row r="90" spans="1:8" ht="14.45" customHeight="1" x14ac:dyDescent="0.25">
      <c r="A90"/>
      <c r="B90"/>
      <c r="C90"/>
      <c r="D90"/>
      <c r="E90"/>
      <c r="F90"/>
      <c r="G90"/>
      <c r="H90"/>
    </row>
    <row r="91" spans="1:8" ht="14.45" customHeight="1" x14ac:dyDescent="0.25">
      <c r="A91"/>
      <c r="B91"/>
      <c r="C91"/>
      <c r="D91"/>
      <c r="E91"/>
      <c r="F91"/>
      <c r="G91"/>
      <c r="H91"/>
    </row>
    <row r="92" spans="1:8" ht="14.45" customHeight="1" x14ac:dyDescent="0.25">
      <c r="A92"/>
      <c r="B92"/>
      <c r="C92"/>
      <c r="D92"/>
      <c r="E92"/>
      <c r="F92"/>
      <c r="G92"/>
      <c r="H92"/>
    </row>
    <row r="93" spans="1:8" ht="14.45" customHeight="1" x14ac:dyDescent="0.25">
      <c r="A93"/>
      <c r="B93"/>
      <c r="C93"/>
      <c r="D93"/>
      <c r="E93"/>
      <c r="F93"/>
      <c r="G93"/>
      <c r="H93"/>
    </row>
    <row r="94" spans="1:8" ht="14.45" customHeight="1" x14ac:dyDescent="0.25">
      <c r="A94"/>
      <c r="B94"/>
      <c r="C94"/>
      <c r="D94"/>
      <c r="E94"/>
      <c r="F94"/>
      <c r="G94"/>
      <c r="H94"/>
    </row>
    <row r="95" spans="1:8" ht="14.45" customHeight="1" x14ac:dyDescent="0.25">
      <c r="A95"/>
      <c r="B95"/>
      <c r="C95"/>
      <c r="D95"/>
      <c r="E95"/>
      <c r="F95"/>
      <c r="G95"/>
      <c r="H95"/>
    </row>
    <row r="96" spans="1:8" ht="14.45" customHeight="1" x14ac:dyDescent="0.25">
      <c r="A96"/>
      <c r="B96"/>
      <c r="C96"/>
      <c r="D96"/>
      <c r="E96"/>
      <c r="F96"/>
      <c r="G96"/>
      <c r="H96"/>
    </row>
    <row r="97" spans="1:8" ht="14.45" customHeight="1" x14ac:dyDescent="0.25">
      <c r="A97"/>
      <c r="B97"/>
      <c r="C97"/>
      <c r="D97"/>
      <c r="E97"/>
      <c r="F97"/>
      <c r="G97"/>
      <c r="H97"/>
    </row>
    <row r="98" spans="1:8" ht="14.45" customHeight="1" x14ac:dyDescent="0.25">
      <c r="A98"/>
      <c r="B98"/>
      <c r="C98"/>
      <c r="D98"/>
      <c r="E98"/>
      <c r="F98"/>
      <c r="G98"/>
      <c r="H98"/>
    </row>
    <row r="99" spans="1:8" ht="14.45" customHeight="1" x14ac:dyDescent="0.25">
      <c r="A99"/>
      <c r="B99"/>
      <c r="C99"/>
      <c r="D99"/>
      <c r="E99"/>
      <c r="F99"/>
      <c r="G99"/>
      <c r="H99"/>
    </row>
    <row r="100" spans="1:8" ht="14.45" customHeight="1" x14ac:dyDescent="0.25">
      <c r="A100"/>
      <c r="B100"/>
      <c r="C100"/>
      <c r="D100"/>
      <c r="E100"/>
      <c r="F100"/>
      <c r="G100"/>
      <c r="H100"/>
    </row>
    <row r="101" spans="1:8" ht="14.45" customHeight="1" x14ac:dyDescent="0.25">
      <c r="A101"/>
      <c r="B101"/>
      <c r="C101"/>
      <c r="D101"/>
      <c r="E101"/>
      <c r="F101"/>
      <c r="G101"/>
      <c r="H101"/>
    </row>
    <row r="102" spans="1:8" ht="14.45" customHeight="1" x14ac:dyDescent="0.25">
      <c r="A102"/>
      <c r="B102"/>
      <c r="C102"/>
      <c r="D102"/>
      <c r="E102"/>
      <c r="F102"/>
      <c r="G102"/>
      <c r="H102"/>
    </row>
    <row r="103" spans="1:8" ht="14.45" customHeight="1" x14ac:dyDescent="0.25">
      <c r="A103"/>
      <c r="B103"/>
      <c r="C103"/>
      <c r="D103"/>
      <c r="E103"/>
      <c r="F103"/>
      <c r="G103"/>
      <c r="H103"/>
    </row>
    <row r="104" spans="1:8" ht="14.45" customHeight="1" x14ac:dyDescent="0.25">
      <c r="A104"/>
      <c r="B104"/>
      <c r="C104"/>
      <c r="D104"/>
      <c r="E104"/>
      <c r="F104"/>
      <c r="G104"/>
      <c r="H104"/>
    </row>
    <row r="105" spans="1:8" ht="14.45" customHeight="1" x14ac:dyDescent="0.25">
      <c r="A105"/>
      <c r="B105"/>
      <c r="C105"/>
      <c r="D105"/>
      <c r="E105"/>
      <c r="F105"/>
      <c r="G105"/>
      <c r="H105"/>
    </row>
    <row r="106" spans="1:8" ht="14.45" customHeight="1" x14ac:dyDescent="0.25">
      <c r="A106"/>
      <c r="B106"/>
      <c r="C106"/>
      <c r="D106"/>
      <c r="E106"/>
      <c r="F106"/>
      <c r="G106"/>
      <c r="H106"/>
    </row>
    <row r="107" spans="1:8" ht="14.45" customHeight="1" x14ac:dyDescent="0.25">
      <c r="A107"/>
      <c r="B107"/>
      <c r="C107"/>
      <c r="D107"/>
      <c r="E107"/>
      <c r="F107"/>
      <c r="G107"/>
      <c r="H107"/>
    </row>
  </sheetData>
  <mergeCells count="8">
    <mergeCell ref="C7:G7"/>
    <mergeCell ref="H7:H8"/>
    <mergeCell ref="B2:H2"/>
    <mergeCell ref="B3:H3"/>
    <mergeCell ref="B4:H4"/>
    <mergeCell ref="B5:H5"/>
    <mergeCell ref="B6:H6"/>
    <mergeCell ref="B7:B9"/>
  </mergeCells>
  <printOptions horizontalCentered="1"/>
  <pageMargins left="0" right="0" top="0.39370078740157483" bottom="0.39370078740157483" header="0.31496062992125984" footer="0.31496062992125984"/>
  <pageSetup fitToHeight="3" orientation="landscape" r:id="rId1"/>
  <rowBreaks count="1" manualBreakCount="1">
    <brk id="37" min="1" max="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II.7 EAOG </vt:lpstr>
      <vt:lpstr>'II.7 EAOG '!Área_de_impresión</vt:lpstr>
      <vt:lpstr>'II.7 EAOG '!Títulos_a_imprimir</vt:lpstr>
    </vt:vector>
  </TitlesOfParts>
  <Company>SFTGE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 Yaresi Cuello Corpus</dc:creator>
  <cp:lastModifiedBy>Marlen Hernández</cp:lastModifiedBy>
  <cp:lastPrinted>2020-11-03T00:48:34Z</cp:lastPrinted>
  <dcterms:created xsi:type="dcterms:W3CDTF">2020-05-04T21:07:30Z</dcterms:created>
  <dcterms:modified xsi:type="dcterms:W3CDTF">2024-10-30T21:30:32Z</dcterms:modified>
</cp:coreProperties>
</file>