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2019\Fondo Metropolitano 2019\Publicaciones Reporte Trimestral\2020\"/>
    </mc:Choice>
  </mc:AlternateContent>
  <bookViews>
    <workbookView xWindow="480" yWindow="360" windowWidth="24885" windowHeight="13065" firstSheet="1" activeTab="1"/>
  </bookViews>
  <sheets>
    <sheet name="Hoja4" sheetId="4" state="hidden" r:id="rId1"/>
    <sheet name="Hoja1" sheetId="1" r:id="rId2"/>
    <sheet name="Hoja2" sheetId="5" r:id="rId3"/>
    <sheet name="Hoja3" sheetId="6" state="hidden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1" l="1"/>
  <c r="N10" i="1"/>
  <c r="N11" i="1"/>
  <c r="N9" i="1"/>
  <c r="T14" i="1" l="1"/>
  <c r="T15" i="1"/>
  <c r="S17" i="1" l="1"/>
  <c r="R17" i="1"/>
  <c r="Q17" i="1"/>
  <c r="P17" i="1"/>
  <c r="O17" i="1"/>
  <c r="K17" i="1"/>
  <c r="F17" i="1"/>
</calcChain>
</file>

<file path=xl/sharedStrings.xml><?xml version="1.0" encoding="utf-8"?>
<sst xmlns="http://schemas.openxmlformats.org/spreadsheetml/2006/main" count="176" uniqueCount="133">
  <si>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</si>
  <si>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</si>
  <si>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</si>
  <si>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</si>
  <si>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</si>
  <si>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</si>
  <si>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</si>
  <si>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</si>
  <si>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</si>
  <si>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</si>
  <si>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</si>
  <si>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</si>
  <si>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</si>
  <si>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</si>
  <si>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TOTAL</t>
  </si>
  <si>
    <t>Nota:</t>
  </si>
  <si>
    <t>Monterrey</t>
  </si>
  <si>
    <t>Nuevo León</t>
  </si>
  <si>
    <t>Metas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</si>
  <si>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</si>
  <si>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</si>
  <si>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</si>
  <si>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</si>
  <si>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</si>
  <si>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</si>
  <si>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</si>
  <si>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</si>
  <si>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Anexas Hoja 2</t>
  </si>
  <si>
    <t>Construcción de corredor peatonal  en la calle 15 de Mayo</t>
  </si>
  <si>
    <t>Construcción de corredor peatonal  en la calle Dr. Coss</t>
  </si>
  <si>
    <t>Construcción de corredor peatonal  en la calle Abasolo</t>
  </si>
  <si>
    <t>Programada</t>
  </si>
  <si>
    <t>Unidad de medida</t>
  </si>
  <si>
    <t>Pza. (Semáforo vehicular)</t>
  </si>
  <si>
    <t>Pza. (Semáforo peatonal)</t>
  </si>
  <si>
    <t>Metas del proyecto "Construcción de corredor peatonal en la calle 15 de Mayo":</t>
  </si>
  <si>
    <t>Metas del proyecto "Construcción de corredor peatonal en la calle Dr. Coss":</t>
  </si>
  <si>
    <t>Metas del proyecto "Construcción de corredor peatonal en la calle Abasolo":</t>
  </si>
  <si>
    <t>M2. (Construcción de banqueta de concreto premezclado acabado terrazo)</t>
  </si>
  <si>
    <t>M2. [Construcción de rampas peatonales de concreto hidráulico)</t>
  </si>
  <si>
    <t>ML. (Colocación de guía táctil acabado micrograno)</t>
  </si>
  <si>
    <t>M2. (Construcción de rampas vehiculares de concreto hidráulico)</t>
  </si>
  <si>
    <t>M2. (Construcción de pavimento de concreto hidráulico)</t>
  </si>
  <si>
    <t>Pza. (Colocación de bolardos fijos)</t>
  </si>
  <si>
    <t>Pza. (Alcorques fijos)</t>
  </si>
  <si>
    <t>Pza. [Instalación de Luminarias peatonales (38)y de piso (73)]</t>
  </si>
  <si>
    <t>ML. (Construcción de canal pluvial de concreto polimérico)</t>
  </si>
  <si>
    <t>ML. (Instalación eléctrica de luminarias)</t>
  </si>
  <si>
    <t>Pza. (Camáras fijas de video detección vehicular)</t>
  </si>
  <si>
    <t>M2. (Construcción vehiculares de rampas de concreto hidráulico)</t>
  </si>
  <si>
    <t>ML. (Construcción de cajón de concreto)</t>
  </si>
  <si>
    <t>ML. (Construcción de drenaje de pvc 4")</t>
  </si>
  <si>
    <t>M2. (Construcción de bancas prefabricadas de concreto)</t>
  </si>
  <si>
    <t>Pza. (Colocación de parquímetros inteligentes)</t>
  </si>
  <si>
    <t>Pza. (Colocación de bancas con jardíneras)</t>
  </si>
  <si>
    <t>Pza. [Instalación de Luminarias peatonales (110)y empotrables (101)]</t>
  </si>
  <si>
    <t>Pza. (Colocación de controladores electrónicos para semaforización)</t>
  </si>
  <si>
    <t>Pza. (Postes para semáforo vehiculares para 1 semáforo)</t>
  </si>
  <si>
    <t>Pza. (Postes para controladores para semaforización vehicular)</t>
  </si>
  <si>
    <t>Pza. (Postes para semáforo peatonales)</t>
  </si>
  <si>
    <t>ML. (Instalación de red de riego)</t>
  </si>
  <si>
    <t>Pza. (Colocación de parabuses)</t>
  </si>
  <si>
    <t>Pza. (Postes para semáforo vehiculares para 2 semáforo)</t>
  </si>
  <si>
    <t>ML. (Construcción de guarnición tipo L de concreto premezclado)</t>
  </si>
  <si>
    <t>M2. [Construcción de rampas peatonales (32) de concreto]</t>
  </si>
  <si>
    <t>Pza. (Colocación de alcorques fijos)</t>
  </si>
  <si>
    <t>19-12-006</t>
  </si>
  <si>
    <t>19-12-005</t>
  </si>
  <si>
    <t>19-12-007</t>
  </si>
  <si>
    <t>VIAS Y DESARROLLOS, S.A. DE C.V.</t>
  </si>
  <si>
    <t>CONSTRUCCIONES CIMENTACIONES Y PILAS, S.A. DE C.V.</t>
  </si>
  <si>
    <t>INFRAESTRUCTURA MQ, S.A. DE C.V.</t>
  </si>
  <si>
    <t>3901-2019/2020</t>
  </si>
  <si>
    <t>UNDERTERRA, S.A. DE C.V.</t>
  </si>
  <si>
    <t>San Nicolás de los Garza</t>
  </si>
  <si>
    <t>Construcción de drenaje pluvial en Av. Santo Domingo</t>
  </si>
  <si>
    <t>Metas del proyecto "Construcción de drenaje pluvial en Av. Santo Domingo":</t>
  </si>
  <si>
    <t>ML (CONSTRUCCIÓN DE DRENAJE PLUVIAL DE 114 PULGADAS)</t>
  </si>
  <si>
    <t>M2 (CONSTRUCCIÓN DE IMBORNAL DE CONCRETO Y REJILLA DE ACERO)</t>
  </si>
  <si>
    <t>PZA (REPOSICIÓN DE TOMAS DE AGUA POTABLE DE 3/4 PULGADAS)</t>
  </si>
  <si>
    <t>PZA (REPOSICIÓN DE TOMAS DE GAS 3/4 PULGADA)</t>
  </si>
  <si>
    <t>PZA (REPOSICIÓN DE DESCARGAS SANITARIAS DE 4 PULGADAS</t>
  </si>
  <si>
    <t>Guadalupe y Monterrey</t>
  </si>
  <si>
    <t>Rehabilitación del sistema de infraestructura de cableado de media tensión y refuerzo de hilo mensajero de catenaria de la Línea 1 del Metro</t>
  </si>
  <si>
    <t>Metas del proyecto "Rehabilitación del sistema de infraestructura de cableado de media tensión y refuerzo de hilo mensajero de catenaria de la Línea 1 del Metro":</t>
  </si>
  <si>
    <t>ML (REEMPLAZO DE CABLE CALIBRE 750 MCM )</t>
  </si>
  <si>
    <t>ML (REEMPLAZO DE CABLE CALIBRE 500 MCM )</t>
  </si>
  <si>
    <t>ML (INSTALACIÓN DE CABLE CALIBRE 300 MCM)</t>
  </si>
  <si>
    <t>Construcción de corredor peatonal y rehabilitación de vialidad en el par vial Arroyo el Obispo</t>
  </si>
  <si>
    <t>Santa Catarina</t>
  </si>
  <si>
    <t>Metas del proyecto "Construcción de corredor peatonal y rehabilitación de vialidad en el par vial Arroyo el Obispo":</t>
  </si>
  <si>
    <t>M2 (CONSTRUCCIÓN DE CORREDOR PEATONAL (BANQUETAS DE CONCRETO)</t>
  </si>
  <si>
    <t>M2 (REHABILITACIÓN DE PAVIMENTO CON CARPETA ASFÁLTICA)</t>
  </si>
  <si>
    <t>M2 (JARDINERA (PASTO NATURAL)</t>
  </si>
  <si>
    <t>M2 (CONSTRUCCIÓN DE CUARTO DE MÁQUINAS)</t>
  </si>
  <si>
    <t>ML (CONSTRUCCIÓN DE GUARNICIONES RECTANGULARES DE CONCRETO)</t>
  </si>
  <si>
    <t>ML (INSTALACIÓN DE DEFENSA METÁLICA)</t>
  </si>
  <si>
    <t>ML (INSTALACIÓN DE SISTEMA DE RIEGO)</t>
  </si>
  <si>
    <t>PZA (COLOCACIÓN DE BANQUETAS METÁLICAS FIJAS)</t>
  </si>
  <si>
    <t>PZA (COLOCACIÓN DE BOTES DE BASURA METÁLICOS FIJOS)</t>
  </si>
  <si>
    <t>PZA (INSTALACIÓN DE BEBEDORES FIJOS)</t>
  </si>
  <si>
    <t>PZA (INSTALACIÓN DE LUMINARIAS TIPO POSTE)</t>
  </si>
  <si>
    <t>PZA (INSTALACIÓN DE ARBOTANTE HEXAGONAL DE 11.00M DE ALTURA)</t>
  </si>
  <si>
    <t>PZA (INSTALACIÓN DE LUMINARIA TIPO PROYECTOR DIRIGIBLE DE 400W)</t>
  </si>
  <si>
    <t>PZA (SEMAFORIZACIÓN (7 POSTES Y 18 SEMÁFOROS)</t>
  </si>
  <si>
    <t>PZA (INSTALACIÓN DE CONTROL ELÉCTRICO DE SEMÁFOROS)</t>
  </si>
  <si>
    <t>PZA (INSTALACIÓN DE ESPIRA DETECTORA FIJO DE TRÁFICO)</t>
  </si>
  <si>
    <t>PZA (INSTALACIÓN DE SUBESTACIÓN ELÉCTRICA DE 25KVA Y ESTRUCTURA DE MONTAJE)</t>
  </si>
  <si>
    <t>PZA (CONSTRUCCIÓN DE CISTERNA DE CONCRETO DE 3X3M)</t>
  </si>
  <si>
    <t>PZA (INSTALACIÓN DE SISTEMA DE BOMBEO FIJO)</t>
  </si>
  <si>
    <t>Construcción de andador peatonal en la Av. Rómulo Garza</t>
  </si>
  <si>
    <t>Metas del proyecto "Construcción de andador peatonal en  la Av. Rómulo Garza":</t>
  </si>
  <si>
    <t>M2 (CONSTRUCCIÓN DE ANDADORES DE CONCRETO HIDRÁULICO)</t>
  </si>
  <si>
    <t>ML (CONSTRUCCIÓN DE GUARNICIONES DE CONCRETO HIDRÁULICO)</t>
  </si>
  <si>
    <t>M2 (CONSTRUCCIÓN DE RAMPAS DE CONCRETO HIDRÁULICO)</t>
  </si>
  <si>
    <t>PZA (COLOCACIÓN DE BOLARDOS DE CONCRETO)</t>
  </si>
  <si>
    <t>M2 (COLOCACIÓN DE PASTO PARA ÁREAS VERDES)</t>
  </si>
  <si>
    <t>PZA (ARBORIZACIÓN (ENCINO 4"))</t>
  </si>
  <si>
    <t>PZA (COLOCACIÓN DE POSTE LUMÍNICO DE 3M DE ALTURA)</t>
  </si>
  <si>
    <t xml:space="preserve">ML (INSTALACIÓN ELÉCTRICA DE POSTES LUMÍNICOS) </t>
  </si>
  <si>
    <t>3902-2019/2020, 3903-2019/2020</t>
  </si>
  <si>
    <t>INFRAESTRUCTURA MQ S.A. DE C.V., CONSTRUCTORA JOMABE S.A. DE C.V.</t>
  </si>
  <si>
    <t>OP-STA-FFM-17/20-CP</t>
  </si>
  <si>
    <t>PROVEEDORA PARA LA CONSTRUCCIÓN REGIOMONTANA, S.A. DE C.V.</t>
  </si>
  <si>
    <t>Este reporte se basa en el numeral 46 de las Reglas de Operación del Fondo Metropolitano 2019.</t>
  </si>
  <si>
    <t>STCM-GJ-170620-SEPISA / DG 301/2020 PEI 0001/2020 CCI MEX</t>
  </si>
  <si>
    <t>SEPISA S.A. DE C.V.,                                             CCI-MEX S.A. DE C.V.</t>
  </si>
  <si>
    <t xml:space="preserve">17/06/2020,                                   27/07/2020 </t>
  </si>
  <si>
    <t>Reporte trimestral del ejercicio de los recursos de acuerdo a las Reglas de Operación del Fondo Metropolitano 2019</t>
  </si>
  <si>
    <t>Gastos Indirectos</t>
  </si>
  <si>
    <t>Reintegros realizados por recursos no comprometidos</t>
  </si>
  <si>
    <t>El presupuesto comprometido difiere respecto al reporte anterior; ya que se adicionaron convenios modificatorios.</t>
  </si>
  <si>
    <t>15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</si>
</sst>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4" xfId="2" applyNumberFormat="1" applyFont="1" applyFill="1" applyBorder="1" applyAlignment="1" applyProtection="1">
      <alignment horizontal="center" vertical="center" wrapText="1"/>
    </xf>
    <xf numFmtId="4" fontId="10" fillId="0" borderId="14" xfId="2" applyNumberFormat="1" applyFont="1" applyFill="1" applyBorder="1" applyAlignment="1" applyProtection="1">
      <alignment horizontal="center" vertical="center"/>
    </xf>
    <xf numFmtId="43" fontId="8" fillId="0" borderId="16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vertical="center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vertical="center" wrapText="1"/>
    </xf>
    <xf numFmtId="0" fontId="13" fillId="0" borderId="16" xfId="0" applyFont="1" applyFill="1" applyBorder="1" applyAlignment="1" applyProtection="1">
      <alignment horizontal="justify" vertical="center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6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4" fontId="11" fillId="0" borderId="17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13" xfId="0" applyFill="1" applyBorder="1"/>
    <xf numFmtId="9" fontId="11" fillId="0" borderId="13" xfId="3" applyFont="1" applyFill="1" applyBorder="1" applyAlignment="1" applyProtection="1">
      <alignment horizontal="center" vertical="center"/>
    </xf>
    <xf numFmtId="9" fontId="12" fillId="0" borderId="13" xfId="3" applyFont="1" applyFill="1" applyBorder="1" applyAlignment="1" applyProtection="1">
      <alignment horizontal="center" vertical="center"/>
    </xf>
    <xf numFmtId="43" fontId="11" fillId="0" borderId="13" xfId="1" applyFont="1" applyFill="1" applyBorder="1" applyAlignment="1" applyProtection="1">
      <alignment horizontal="center" vertical="center" wrapText="1"/>
    </xf>
    <xf numFmtId="43" fontId="11" fillId="0" borderId="13" xfId="1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right" vertical="center"/>
    </xf>
    <xf numFmtId="44" fontId="11" fillId="0" borderId="13" xfId="2" applyFont="1" applyFill="1" applyBorder="1" applyAlignment="1" applyProtection="1">
      <alignment horizontal="right" vertical="center" wrapText="1"/>
    </xf>
    <xf numFmtId="2" fontId="0" fillId="0" borderId="0" xfId="0" applyNumberFormat="1" applyBorder="1" applyAlignment="1">
      <alignment horizontal="center"/>
    </xf>
    <xf numFmtId="0" fontId="0" fillId="3" borderId="0" xfId="0" applyFill="1" applyBorder="1"/>
    <xf numFmtId="2" fontId="0" fillId="0" borderId="25" xfId="0" applyNumberFormat="1" applyBorder="1" applyAlignment="1">
      <alignment horizontal="center"/>
    </xf>
    <xf numFmtId="0" fontId="0" fillId="0" borderId="25" xfId="0" applyBorder="1"/>
    <xf numFmtId="4" fontId="0" fillId="0" borderId="0" xfId="0" applyNumberFormat="1"/>
    <xf numFmtId="4" fontId="0" fillId="0" borderId="9" xfId="0" applyNumberFormat="1" applyBorder="1" applyAlignment="1">
      <alignment horizontal="center"/>
    </xf>
    <xf numFmtId="44" fontId="3" fillId="0" borderId="0" xfId="0" applyNumberFormat="1" applyFont="1"/>
    <xf numFmtId="14" fontId="11" fillId="0" borderId="13" xfId="0" applyNumberFormat="1" applyFont="1" applyFill="1" applyBorder="1" applyAlignment="1" applyProtection="1">
      <alignment horizontal="center" vertical="center" wrapText="1"/>
    </xf>
    <xf numFmtId="44" fontId="13" fillId="0" borderId="27" xfId="2" applyFont="1" applyFill="1" applyBorder="1" applyAlignment="1" applyProtection="1">
      <alignment horizontal="center" vertical="center"/>
    </xf>
    <xf numFmtId="164" fontId="8" fillId="0" borderId="13" xfId="3" applyNumberFormat="1" applyFont="1" applyFill="1" applyBorder="1" applyAlignment="1" applyProtection="1">
      <alignment horizontal="center" vertical="center"/>
    </xf>
    <xf numFmtId="9" fontId="11" fillId="3" borderId="13" xfId="3" applyFont="1" applyFill="1" applyBorder="1" applyAlignment="1" applyProtection="1">
      <alignment horizontal="center" vertical="center"/>
    </xf>
    <xf numFmtId="44" fontId="12" fillId="3" borderId="13" xfId="2" applyFont="1" applyFill="1" applyBorder="1" applyAlignment="1" applyProtection="1">
      <alignment horizontal="center" vertical="center"/>
    </xf>
    <xf numFmtId="9" fontId="8" fillId="3" borderId="13" xfId="3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</cellXfs>
  <cellStyles count="48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tabSelected="1" topLeftCell="I1" zoomScaleNormal="100" zoomScalePageLayoutView="125" workbookViewId="0">
      <selection activeCell="W25" sqref="W25"/>
    </sheetView>
  </sheetViews>
  <sheetFormatPr baseColWidth="10" defaultColWidth="10.85546875" defaultRowHeight="14.25"/>
  <cols>
    <col min="1" max="3" width="10.85546875" style="1"/>
    <col min="4" max="4" width="15.85546875" style="1" customWidth="1"/>
    <col min="5" max="5" width="30.28515625" style="1" customWidth="1"/>
    <col min="6" max="6" width="20.85546875" style="1" customWidth="1"/>
    <col min="7" max="7" width="16.85546875" style="1" customWidth="1"/>
    <col min="8" max="8" width="18.7109375" style="1" customWidth="1"/>
    <col min="9" max="9" width="34.7109375" style="1" customWidth="1"/>
    <col min="10" max="10" width="10.85546875" style="1"/>
    <col min="11" max="11" width="21.42578125" style="1" customWidth="1"/>
    <col min="12" max="12" width="13.85546875" style="1" customWidth="1"/>
    <col min="13" max="13" width="16.7109375" style="1" customWidth="1"/>
    <col min="14" max="14" width="15.7109375" style="1" customWidth="1"/>
    <col min="15" max="15" width="21.42578125" style="1" customWidth="1"/>
    <col min="16" max="16" width="20.28515625" style="1" bestFit="1" customWidth="1"/>
    <col min="17" max="19" width="19.140625" style="1" bestFit="1" customWidth="1"/>
    <col min="20" max="20" width="19.140625" style="1" customWidth="1"/>
    <col min="21" max="21" width="26.28515625" style="1" customWidth="1"/>
    <col min="22" max="22" width="10.85546875" style="1"/>
    <col min="23" max="23" width="24.140625" style="1" bestFit="1" customWidth="1"/>
    <col min="24" max="24" width="15.5703125" style="1" bestFit="1" customWidth="1"/>
    <col min="25" max="26" width="18" style="1" bestFit="1" customWidth="1"/>
    <col min="27" max="27" width="16.85546875" style="1" bestFit="1" customWidth="1"/>
    <col min="28" max="16384" width="10.85546875" style="1"/>
  </cols>
  <sheetData>
    <row r="1" spans="1:27" ht="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7" ht="15">
      <c r="A2" s="78" t="s">
        <v>128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7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7">
      <c r="A4" s="2" t="s">
        <v>1</v>
      </c>
      <c r="B4" s="3"/>
      <c r="C4" s="2" t="s">
        <v>132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</row>
    <row r="5" spans="1:27" ht="15" thickBot="1">
      <c r="A5" s="2" t="s">
        <v>2</v>
      </c>
      <c r="B5" s="3"/>
      <c r="C5" s="2" t="s">
        <v>16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</row>
    <row r="6" spans="1:27" s="44" customFormat="1" ht="15" customHeight="1">
      <c r="A6" s="73" t="s">
        <v>3</v>
      </c>
      <c r="B6" s="87" t="s">
        <v>4</v>
      </c>
      <c r="C6" s="85" t="s">
        <v>5</v>
      </c>
      <c r="D6" s="73" t="s">
        <v>6</v>
      </c>
      <c r="E6" s="73" t="s">
        <v>7</v>
      </c>
      <c r="F6" s="73" t="s">
        <v>8</v>
      </c>
      <c r="G6" s="73" t="s">
        <v>18</v>
      </c>
      <c r="H6" s="73" t="s">
        <v>9</v>
      </c>
      <c r="I6" s="73" t="s">
        <v>19</v>
      </c>
      <c r="J6" s="73" t="s">
        <v>10</v>
      </c>
      <c r="K6" s="73" t="s">
        <v>11</v>
      </c>
      <c r="L6" s="75" t="s">
        <v>129</v>
      </c>
      <c r="M6" s="73" t="s">
        <v>21</v>
      </c>
      <c r="N6" s="73" t="s">
        <v>20</v>
      </c>
      <c r="O6" s="79" t="s">
        <v>20</v>
      </c>
      <c r="P6" s="80"/>
      <c r="Q6" s="80"/>
      <c r="R6" s="80"/>
      <c r="S6" s="81"/>
      <c r="T6" s="73" t="s">
        <v>130</v>
      </c>
      <c r="U6" s="73" t="s">
        <v>12</v>
      </c>
    </row>
    <row r="7" spans="1:27" s="44" customFormat="1" ht="23.25" customHeight="1" thickBot="1">
      <c r="A7" s="74"/>
      <c r="B7" s="88"/>
      <c r="C7" s="86"/>
      <c r="D7" s="74"/>
      <c r="E7" s="74"/>
      <c r="F7" s="74"/>
      <c r="G7" s="74"/>
      <c r="H7" s="74"/>
      <c r="I7" s="74"/>
      <c r="J7" s="74"/>
      <c r="K7" s="74"/>
      <c r="L7" s="76"/>
      <c r="M7" s="74"/>
      <c r="N7" s="74"/>
      <c r="O7" s="82"/>
      <c r="P7" s="83"/>
      <c r="Q7" s="83"/>
      <c r="R7" s="83"/>
      <c r="S7" s="84"/>
      <c r="T7" s="74"/>
      <c r="U7" s="74"/>
    </row>
    <row r="8" spans="1:27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/>
      <c r="O8" s="8" t="s">
        <v>22</v>
      </c>
      <c r="P8" s="8" t="s">
        <v>23</v>
      </c>
      <c r="Q8" s="8" t="s">
        <v>24</v>
      </c>
      <c r="R8" s="41" t="s">
        <v>25</v>
      </c>
      <c r="S8" s="9" t="s">
        <v>26</v>
      </c>
      <c r="T8" s="10"/>
      <c r="U8" s="10"/>
    </row>
    <row r="9" spans="1:27" ht="42" customHeight="1">
      <c r="A9" s="26">
        <v>1</v>
      </c>
      <c r="B9" s="21">
        <v>12172895</v>
      </c>
      <c r="C9" s="18" t="s">
        <v>17</v>
      </c>
      <c r="D9" s="18" t="s">
        <v>16</v>
      </c>
      <c r="E9" s="18" t="s">
        <v>28</v>
      </c>
      <c r="F9" s="24">
        <v>31329893.300000001</v>
      </c>
      <c r="G9" s="25" t="s">
        <v>27</v>
      </c>
      <c r="H9" s="27" t="s">
        <v>66</v>
      </c>
      <c r="I9" s="20" t="s">
        <v>70</v>
      </c>
      <c r="J9" s="27">
        <v>43817</v>
      </c>
      <c r="K9" s="38">
        <v>29447554.079999998</v>
      </c>
      <c r="L9" s="38">
        <v>0</v>
      </c>
      <c r="M9" s="54">
        <v>1</v>
      </c>
      <c r="N9" s="69">
        <f>S9/P9</f>
        <v>0.99999991849917336</v>
      </c>
      <c r="O9" s="58">
        <v>31329893.300000001</v>
      </c>
      <c r="P9" s="38">
        <v>29447554.079999998</v>
      </c>
      <c r="Q9" s="22">
        <v>29447551.68</v>
      </c>
      <c r="R9" s="43">
        <v>29447551.68</v>
      </c>
      <c r="S9" s="43">
        <v>29447551.68</v>
      </c>
      <c r="T9" s="38">
        <v>1882339.2200000025</v>
      </c>
      <c r="U9" s="11" t="s">
        <v>131</v>
      </c>
      <c r="W9" s="66"/>
    </row>
    <row r="10" spans="1:27" ht="45">
      <c r="A10" s="26">
        <v>2</v>
      </c>
      <c r="B10" s="21">
        <v>12170789</v>
      </c>
      <c r="C10" s="18" t="s">
        <v>17</v>
      </c>
      <c r="D10" s="18" t="s">
        <v>16</v>
      </c>
      <c r="E10" s="18" t="s">
        <v>29</v>
      </c>
      <c r="F10" s="24">
        <v>29381635.670000002</v>
      </c>
      <c r="G10" s="25" t="s">
        <v>27</v>
      </c>
      <c r="H10" s="27" t="s">
        <v>67</v>
      </c>
      <c r="I10" s="56" t="s">
        <v>69</v>
      </c>
      <c r="J10" s="27">
        <v>43817</v>
      </c>
      <c r="K10" s="38">
        <v>29298351.370000001</v>
      </c>
      <c r="L10" s="38">
        <v>0</v>
      </c>
      <c r="M10" s="54">
        <v>1</v>
      </c>
      <c r="N10" s="72">
        <f t="shared" ref="N10:N12" si="0">S10/P10</f>
        <v>1</v>
      </c>
      <c r="O10" s="58">
        <v>29381635.670000002</v>
      </c>
      <c r="P10" s="22">
        <v>19768296.690000001</v>
      </c>
      <c r="Q10" s="22">
        <v>19768296.690000001</v>
      </c>
      <c r="R10" s="43">
        <v>19768296.690000001</v>
      </c>
      <c r="S10" s="43">
        <v>19768296.690000001</v>
      </c>
      <c r="T10" s="38">
        <v>83284.300000000745</v>
      </c>
      <c r="U10" s="11" t="s">
        <v>131</v>
      </c>
      <c r="W10" s="66"/>
    </row>
    <row r="11" spans="1:27" ht="45">
      <c r="A11" s="26">
        <v>3</v>
      </c>
      <c r="B11" s="21">
        <v>12170730</v>
      </c>
      <c r="C11" s="18" t="s">
        <v>17</v>
      </c>
      <c r="D11" s="18" t="s">
        <v>16</v>
      </c>
      <c r="E11" s="18" t="s">
        <v>30</v>
      </c>
      <c r="F11" s="23">
        <v>20341186.93</v>
      </c>
      <c r="G11" s="25" t="s">
        <v>27</v>
      </c>
      <c r="H11" s="57" t="s">
        <v>68</v>
      </c>
      <c r="I11" s="56" t="s">
        <v>71</v>
      </c>
      <c r="J11" s="27">
        <v>43817</v>
      </c>
      <c r="K11" s="38">
        <v>19105947.629999999</v>
      </c>
      <c r="L11" s="38">
        <v>0</v>
      </c>
      <c r="M11" s="54">
        <v>1</v>
      </c>
      <c r="N11" s="72">
        <f t="shared" si="0"/>
        <v>1</v>
      </c>
      <c r="O11" s="58">
        <v>20341186.93</v>
      </c>
      <c r="P11" s="22">
        <v>14954164.59</v>
      </c>
      <c r="Q11" s="22">
        <v>14954164.59</v>
      </c>
      <c r="R11" s="43">
        <v>14954164.59</v>
      </c>
      <c r="S11" s="43">
        <v>14954164.59</v>
      </c>
      <c r="T11" s="38">
        <v>1235239.3000000007</v>
      </c>
      <c r="U11" s="11" t="s">
        <v>131</v>
      </c>
      <c r="W11" s="66"/>
    </row>
    <row r="12" spans="1:27" ht="60">
      <c r="A12" s="26">
        <v>4</v>
      </c>
      <c r="B12" s="21">
        <v>12170907</v>
      </c>
      <c r="C12" s="18" t="s">
        <v>17</v>
      </c>
      <c r="D12" s="18" t="s">
        <v>82</v>
      </c>
      <c r="E12" s="18" t="s">
        <v>83</v>
      </c>
      <c r="F12" s="24">
        <v>307596340</v>
      </c>
      <c r="G12" s="25" t="s">
        <v>27</v>
      </c>
      <c r="H12" s="56" t="s">
        <v>125</v>
      </c>
      <c r="I12" s="56" t="s">
        <v>126</v>
      </c>
      <c r="J12" s="67" t="s">
        <v>127</v>
      </c>
      <c r="K12" s="22">
        <v>216118397.44999999</v>
      </c>
      <c r="L12" s="38">
        <v>0</v>
      </c>
      <c r="M12" s="70">
        <v>0.93</v>
      </c>
      <c r="N12" s="72">
        <f t="shared" si="0"/>
        <v>0.95373795179879073</v>
      </c>
      <c r="O12" s="59">
        <v>307596340</v>
      </c>
      <c r="P12" s="22">
        <v>216118397.44999999</v>
      </c>
      <c r="Q12" s="22">
        <v>206120317.72999999</v>
      </c>
      <c r="R12" s="22">
        <v>206120317.72999999</v>
      </c>
      <c r="S12" s="43">
        <v>206120317.72999999</v>
      </c>
      <c r="T12" s="38">
        <v>91477942.550000012</v>
      </c>
      <c r="U12" s="12"/>
      <c r="W12" s="66"/>
      <c r="X12" s="66"/>
      <c r="Y12" s="66"/>
      <c r="Z12" s="66"/>
      <c r="AA12" s="66"/>
    </row>
    <row r="13" spans="1:27" ht="24">
      <c r="A13" s="26">
        <v>5</v>
      </c>
      <c r="B13" s="21">
        <v>12165206</v>
      </c>
      <c r="C13" s="18" t="s">
        <v>17</v>
      </c>
      <c r="D13" s="18" t="s">
        <v>74</v>
      </c>
      <c r="E13" s="18" t="s">
        <v>75</v>
      </c>
      <c r="F13" s="24">
        <v>20174089.199999999</v>
      </c>
      <c r="G13" s="25" t="s">
        <v>27</v>
      </c>
      <c r="H13" s="57" t="s">
        <v>72</v>
      </c>
      <c r="I13" s="56" t="s">
        <v>73</v>
      </c>
      <c r="J13" s="27">
        <v>43907</v>
      </c>
      <c r="K13" s="22">
        <v>19749595.710000001</v>
      </c>
      <c r="L13" s="38">
        <v>0</v>
      </c>
      <c r="M13" s="54">
        <v>1</v>
      </c>
      <c r="N13" s="72">
        <v>1</v>
      </c>
      <c r="O13" s="24">
        <v>20174089.199999999</v>
      </c>
      <c r="P13" s="38">
        <v>19749595.710000001</v>
      </c>
      <c r="Q13" s="22">
        <v>19749595.710000001</v>
      </c>
      <c r="R13" s="22">
        <v>19749595.710000001</v>
      </c>
      <c r="S13" s="43">
        <v>19749595.710000001</v>
      </c>
      <c r="T13" s="38">
        <v>424493.48999999836</v>
      </c>
      <c r="U13" s="12"/>
      <c r="W13" s="66"/>
    </row>
    <row r="14" spans="1:27" ht="36">
      <c r="A14" s="26">
        <v>6</v>
      </c>
      <c r="B14" s="21">
        <v>12171425</v>
      </c>
      <c r="C14" s="18" t="s">
        <v>17</v>
      </c>
      <c r="D14" s="18" t="s">
        <v>89</v>
      </c>
      <c r="E14" s="18" t="s">
        <v>88</v>
      </c>
      <c r="F14" s="24">
        <v>18732485.309999999</v>
      </c>
      <c r="G14" s="25" t="s">
        <v>27</v>
      </c>
      <c r="H14" s="28" t="s">
        <v>122</v>
      </c>
      <c r="I14" s="28" t="s">
        <v>123</v>
      </c>
      <c r="J14" s="29">
        <v>43980</v>
      </c>
      <c r="K14" s="37">
        <v>18732485.309999999</v>
      </c>
      <c r="L14" s="71">
        <v>0</v>
      </c>
      <c r="M14" s="55">
        <v>0.83</v>
      </c>
      <c r="N14" s="72">
        <v>0.37</v>
      </c>
      <c r="O14" s="24">
        <v>18732485.309999999</v>
      </c>
      <c r="P14" s="24">
        <v>18732485.309999999</v>
      </c>
      <c r="Q14" s="22">
        <v>6903645.6399999997</v>
      </c>
      <c r="R14" s="22">
        <v>6903645.6399999997</v>
      </c>
      <c r="S14" s="43">
        <v>6903645.6399999997</v>
      </c>
      <c r="T14" s="38">
        <f t="shared" ref="T14:T15" si="1">O14-P14</f>
        <v>0</v>
      </c>
      <c r="U14" s="12"/>
      <c r="W14" s="66"/>
    </row>
    <row r="15" spans="1:27" ht="24">
      <c r="A15" s="26">
        <v>7</v>
      </c>
      <c r="B15" s="21">
        <v>12171366</v>
      </c>
      <c r="C15" s="18" t="s">
        <v>17</v>
      </c>
      <c r="D15" s="18" t="s">
        <v>74</v>
      </c>
      <c r="E15" s="18" t="s">
        <v>110</v>
      </c>
      <c r="F15" s="24">
        <v>32294695.16</v>
      </c>
      <c r="G15" s="25" t="s">
        <v>27</v>
      </c>
      <c r="H15" s="56" t="s">
        <v>120</v>
      </c>
      <c r="I15" s="28" t="s">
        <v>121</v>
      </c>
      <c r="J15" s="29">
        <v>43964</v>
      </c>
      <c r="K15" s="37">
        <v>32294695.16</v>
      </c>
      <c r="L15" s="71">
        <v>0</v>
      </c>
      <c r="M15" s="55">
        <v>0.7</v>
      </c>
      <c r="N15" s="72">
        <v>0.5</v>
      </c>
      <c r="O15" s="24">
        <v>32294695.16</v>
      </c>
      <c r="P15" s="22">
        <v>32294695.16</v>
      </c>
      <c r="Q15" s="22">
        <v>16099328.438399998</v>
      </c>
      <c r="R15" s="22">
        <v>16099328.438399998</v>
      </c>
      <c r="S15" s="43">
        <v>16099328.438399998</v>
      </c>
      <c r="T15" s="38">
        <f t="shared" si="1"/>
        <v>0</v>
      </c>
      <c r="U15" s="12"/>
      <c r="W15" s="66"/>
    </row>
    <row r="16" spans="1:27" ht="13.5" customHeight="1">
      <c r="A16" s="26"/>
      <c r="B16" s="21"/>
      <c r="C16" s="18"/>
      <c r="D16" s="18"/>
      <c r="E16" s="19"/>
      <c r="F16" s="22"/>
      <c r="G16" s="40"/>
      <c r="H16" s="30"/>
      <c r="I16" s="30"/>
      <c r="J16" s="46"/>
      <c r="K16" s="38"/>
      <c r="L16" s="38"/>
      <c r="M16" s="38"/>
      <c r="N16" s="45"/>
      <c r="O16" s="22"/>
      <c r="P16" s="22"/>
      <c r="Q16" s="22"/>
      <c r="R16" s="43"/>
      <c r="S16" s="43"/>
      <c r="T16" s="22"/>
      <c r="U16" s="12"/>
    </row>
    <row r="17" spans="1:21" ht="15" thickBot="1">
      <c r="A17" s="31"/>
      <c r="B17" s="32"/>
      <c r="C17" s="33"/>
      <c r="D17" s="34"/>
      <c r="E17" s="35" t="s">
        <v>14</v>
      </c>
      <c r="F17" s="39">
        <f>SUM(F9:F16)</f>
        <v>459850325.56999999</v>
      </c>
      <c r="G17" s="39"/>
      <c r="H17" s="36"/>
      <c r="I17" s="36"/>
      <c r="J17" s="36"/>
      <c r="K17" s="39">
        <f>SUM(K9:K16)</f>
        <v>364747026.70999998</v>
      </c>
      <c r="L17" s="39">
        <v>0</v>
      </c>
      <c r="M17" s="39"/>
      <c r="N17" s="13"/>
      <c r="O17" s="39">
        <f>SUM(O9:O16)</f>
        <v>459850325.56999999</v>
      </c>
      <c r="P17" s="39">
        <f>SUM(P9:P16)</f>
        <v>351065188.99000001</v>
      </c>
      <c r="Q17" s="39">
        <f>SUM(Q9:Q16)</f>
        <v>313042900.47839993</v>
      </c>
      <c r="R17" s="39">
        <f>SUM(R9:R16)</f>
        <v>313042900.47839993</v>
      </c>
      <c r="S17" s="39">
        <f>SUM(S9:S16)</f>
        <v>313042900.47839993</v>
      </c>
      <c r="T17" s="68"/>
      <c r="U17" s="14"/>
    </row>
    <row r="18" spans="1:2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16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7"/>
      <c r="M19" s="17"/>
      <c r="N19" s="15"/>
      <c r="O19" s="17"/>
      <c r="P19" s="17"/>
      <c r="Q19" s="15"/>
      <c r="R19" s="15"/>
      <c r="S19" s="15"/>
      <c r="T19" s="15"/>
      <c r="U19" s="15"/>
    </row>
    <row r="20" spans="1:21">
      <c r="A20" s="16" t="s">
        <v>124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8" spans="17:18">
      <c r="Q38" s="42"/>
      <c r="R38" s="42"/>
    </row>
  </sheetData>
  <mergeCells count="19">
    <mergeCell ref="A1:U1"/>
    <mergeCell ref="A2:U2"/>
    <mergeCell ref="N6:N7"/>
    <mergeCell ref="A6:A7"/>
    <mergeCell ref="I6:I7"/>
    <mergeCell ref="O6:S7"/>
    <mergeCell ref="U6:U7"/>
    <mergeCell ref="F6:F7"/>
    <mergeCell ref="E6:E7"/>
    <mergeCell ref="D6:D7"/>
    <mergeCell ref="C6:C7"/>
    <mergeCell ref="B6:B7"/>
    <mergeCell ref="G6:G7"/>
    <mergeCell ref="K6:K7"/>
    <mergeCell ref="J6:J7"/>
    <mergeCell ref="H6:H7"/>
    <mergeCell ref="L6:L7"/>
    <mergeCell ref="T6:T7"/>
    <mergeCell ref="M6:M7"/>
  </mergeCells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8"/>
  <sheetViews>
    <sheetView topLeftCell="A82" zoomScale="110" zoomScaleNormal="110" zoomScalePageLayoutView="125" workbookViewId="0">
      <selection activeCell="C108" sqref="C108"/>
    </sheetView>
  </sheetViews>
  <sheetFormatPr baseColWidth="10" defaultRowHeight="15"/>
  <cols>
    <col min="2" max="2" width="14.42578125" style="52" customWidth="1"/>
    <col min="3" max="3" width="90.42578125" bestFit="1" customWidth="1"/>
    <col min="6" max="6" width="24.42578125" customWidth="1"/>
  </cols>
  <sheetData>
    <row r="3" spans="2:6" ht="15.75">
      <c r="B3" s="90" t="s">
        <v>35</v>
      </c>
      <c r="C3" s="90"/>
      <c r="D3" s="47"/>
      <c r="E3" s="47"/>
      <c r="F3" s="47"/>
    </row>
    <row r="4" spans="2:6">
      <c r="B4" s="48" t="s">
        <v>31</v>
      </c>
      <c r="C4" s="48" t="s">
        <v>32</v>
      </c>
    </row>
    <row r="5" spans="2:6">
      <c r="B5" s="51">
        <v>4553.08</v>
      </c>
      <c r="C5" s="53" t="s">
        <v>38</v>
      </c>
    </row>
    <row r="6" spans="2:6">
      <c r="B6" s="49">
        <v>14.1</v>
      </c>
      <c r="C6" s="53" t="s">
        <v>39</v>
      </c>
    </row>
    <row r="7" spans="2:6">
      <c r="B7" s="51">
        <v>1099.5</v>
      </c>
      <c r="C7" s="53" t="s">
        <v>40</v>
      </c>
    </row>
    <row r="8" spans="2:6">
      <c r="B8" s="51">
        <v>200</v>
      </c>
      <c r="C8" s="53" t="s">
        <v>41</v>
      </c>
    </row>
    <row r="9" spans="2:6">
      <c r="B9" s="51">
        <v>2372.92</v>
      </c>
      <c r="C9" s="53" t="s">
        <v>42</v>
      </c>
    </row>
    <row r="10" spans="2:6">
      <c r="B10" s="49">
        <v>71</v>
      </c>
      <c r="C10" s="53" t="s">
        <v>44</v>
      </c>
    </row>
    <row r="11" spans="2:6">
      <c r="B11" s="49">
        <v>220</v>
      </c>
      <c r="C11" s="53" t="s">
        <v>43</v>
      </c>
    </row>
    <row r="12" spans="2:6">
      <c r="B12" s="49">
        <v>111</v>
      </c>
      <c r="C12" s="53" t="s">
        <v>45</v>
      </c>
    </row>
    <row r="13" spans="2:6">
      <c r="B13" s="49">
        <v>502</v>
      </c>
      <c r="C13" s="53" t="s">
        <v>46</v>
      </c>
    </row>
    <row r="14" spans="2:6">
      <c r="B14" s="49">
        <v>7</v>
      </c>
      <c r="C14" s="53" t="s">
        <v>33</v>
      </c>
    </row>
    <row r="15" spans="2:6">
      <c r="B15" s="49">
        <v>18</v>
      </c>
      <c r="C15" s="53" t="s">
        <v>34</v>
      </c>
    </row>
    <row r="16" spans="2:6">
      <c r="B16" s="49">
        <v>7900.73</v>
      </c>
      <c r="C16" s="53" t="s">
        <v>47</v>
      </c>
    </row>
    <row r="17" spans="2:3">
      <c r="B17" s="51">
        <v>5</v>
      </c>
      <c r="C17" s="53" t="s">
        <v>48</v>
      </c>
    </row>
    <row r="19" spans="2:3" ht="15.75">
      <c r="B19" s="90" t="s">
        <v>36</v>
      </c>
      <c r="C19" s="90"/>
    </row>
    <row r="20" spans="2:3">
      <c r="B20" s="48" t="s">
        <v>31</v>
      </c>
      <c r="C20" s="48" t="s">
        <v>32</v>
      </c>
    </row>
    <row r="21" spans="2:3">
      <c r="B21" s="49">
        <v>6940.67</v>
      </c>
      <c r="C21" s="53" t="s">
        <v>38</v>
      </c>
    </row>
    <row r="22" spans="2:3">
      <c r="B22" s="51">
        <v>1490</v>
      </c>
      <c r="C22" s="53" t="s">
        <v>40</v>
      </c>
    </row>
    <row r="23" spans="2:3">
      <c r="B23" s="49">
        <v>2785</v>
      </c>
      <c r="C23" s="50" t="s">
        <v>63</v>
      </c>
    </row>
    <row r="24" spans="2:3">
      <c r="B24" s="51">
        <v>399.19</v>
      </c>
      <c r="C24" s="53" t="s">
        <v>64</v>
      </c>
    </row>
    <row r="25" spans="2:3">
      <c r="B25" s="51">
        <v>119</v>
      </c>
      <c r="C25" s="53" t="s">
        <v>43</v>
      </c>
    </row>
    <row r="26" spans="2:3">
      <c r="B26" s="49">
        <v>81</v>
      </c>
      <c r="C26" s="53" t="s">
        <v>65</v>
      </c>
    </row>
    <row r="27" spans="2:3">
      <c r="B27" s="49">
        <v>6</v>
      </c>
      <c r="C27" s="50" t="s">
        <v>53</v>
      </c>
    </row>
    <row r="28" spans="2:3">
      <c r="B28" s="49">
        <v>41</v>
      </c>
      <c r="C28" s="50" t="s">
        <v>54</v>
      </c>
    </row>
    <row r="29" spans="2:3">
      <c r="B29" s="49">
        <v>211</v>
      </c>
      <c r="C29" s="53" t="s">
        <v>55</v>
      </c>
    </row>
    <row r="30" spans="2:3">
      <c r="B30" s="49">
        <v>16</v>
      </c>
      <c r="C30" s="53" t="s">
        <v>33</v>
      </c>
    </row>
    <row r="31" spans="2:3">
      <c r="B31" s="49">
        <v>32</v>
      </c>
      <c r="C31" s="53" t="s">
        <v>34</v>
      </c>
    </row>
    <row r="32" spans="2:3">
      <c r="B32" s="49">
        <v>3</v>
      </c>
      <c r="C32" s="50" t="s">
        <v>56</v>
      </c>
    </row>
    <row r="33" spans="2:3">
      <c r="B33" s="51">
        <v>2</v>
      </c>
      <c r="C33" s="50" t="s">
        <v>57</v>
      </c>
    </row>
    <row r="34" spans="2:3">
      <c r="B34" s="49">
        <v>3</v>
      </c>
      <c r="C34" s="50" t="s">
        <v>58</v>
      </c>
    </row>
    <row r="35" spans="2:3">
      <c r="B35" s="49">
        <v>16</v>
      </c>
      <c r="C35" s="53" t="s">
        <v>48</v>
      </c>
    </row>
    <row r="36" spans="2:3">
      <c r="B36" s="49">
        <v>7</v>
      </c>
      <c r="C36" s="50" t="s">
        <v>59</v>
      </c>
    </row>
    <row r="37" spans="2:3">
      <c r="B37" s="51">
        <v>14328.75</v>
      </c>
      <c r="C37" s="50" t="s">
        <v>47</v>
      </c>
    </row>
    <row r="38" spans="2:3">
      <c r="B38" s="51">
        <v>830</v>
      </c>
      <c r="C38" s="50" t="s">
        <v>60</v>
      </c>
    </row>
    <row r="39" spans="2:3">
      <c r="B39" s="51">
        <v>2</v>
      </c>
      <c r="C39" s="50" t="s">
        <v>61</v>
      </c>
    </row>
    <row r="40" spans="2:3">
      <c r="B40" s="51">
        <v>7</v>
      </c>
      <c r="C40" s="50" t="s">
        <v>62</v>
      </c>
    </row>
    <row r="42" spans="2:3" ht="15.75">
      <c r="B42" s="90" t="s">
        <v>37</v>
      </c>
      <c r="C42" s="90"/>
    </row>
    <row r="43" spans="2:3">
      <c r="B43" s="48" t="s">
        <v>31</v>
      </c>
      <c r="C43" s="48" t="s">
        <v>32</v>
      </c>
    </row>
    <row r="44" spans="2:3">
      <c r="B44" s="51">
        <v>3618.3</v>
      </c>
      <c r="C44" s="53" t="s">
        <v>38</v>
      </c>
    </row>
    <row r="45" spans="2:3">
      <c r="B45" s="51">
        <v>965</v>
      </c>
      <c r="C45" s="53" t="s">
        <v>40</v>
      </c>
    </row>
    <row r="46" spans="2:3">
      <c r="B46" s="51">
        <v>60.9</v>
      </c>
      <c r="C46" s="53" t="s">
        <v>49</v>
      </c>
    </row>
    <row r="47" spans="2:3">
      <c r="B47" s="51">
        <v>1781.4</v>
      </c>
      <c r="C47" s="53" t="s">
        <v>42</v>
      </c>
    </row>
    <row r="48" spans="2:3">
      <c r="B48" s="49">
        <v>60</v>
      </c>
      <c r="C48" s="53" t="s">
        <v>44</v>
      </c>
    </row>
    <row r="49" spans="2:3">
      <c r="B49" s="49">
        <v>174</v>
      </c>
      <c r="C49" s="53" t="s">
        <v>43</v>
      </c>
    </row>
    <row r="50" spans="2:3">
      <c r="B50" s="49">
        <v>415</v>
      </c>
      <c r="C50" s="53" t="s">
        <v>50</v>
      </c>
    </row>
    <row r="51" spans="2:3">
      <c r="B51" s="49">
        <v>415</v>
      </c>
      <c r="C51" s="53" t="s">
        <v>51</v>
      </c>
    </row>
    <row r="52" spans="2:3">
      <c r="B52" s="49">
        <v>34</v>
      </c>
      <c r="C52" s="53" t="s">
        <v>52</v>
      </c>
    </row>
    <row r="53" spans="2:3">
      <c r="B53" s="60"/>
      <c r="C53" s="61"/>
    </row>
    <row r="54" spans="2:3" ht="39.950000000000003" customHeight="1">
      <c r="B54" s="91" t="s">
        <v>84</v>
      </c>
      <c r="C54" s="92"/>
    </row>
    <row r="55" spans="2:3">
      <c r="B55" s="48" t="s">
        <v>31</v>
      </c>
      <c r="C55" s="48" t="s">
        <v>32</v>
      </c>
    </row>
    <row r="56" spans="2:3">
      <c r="B56" s="49">
        <v>96000</v>
      </c>
      <c r="C56" s="50" t="s">
        <v>85</v>
      </c>
    </row>
    <row r="57" spans="2:3">
      <c r="B57" s="49">
        <v>13500</v>
      </c>
      <c r="C57" s="50" t="s">
        <v>86</v>
      </c>
    </row>
    <row r="58" spans="2:3">
      <c r="B58" s="49">
        <v>37360</v>
      </c>
      <c r="C58" s="50" t="s">
        <v>87</v>
      </c>
    </row>
    <row r="59" spans="2:3">
      <c r="B59" s="62"/>
      <c r="C59" s="63"/>
    </row>
    <row r="60" spans="2:3" ht="15.75">
      <c r="B60" s="90" t="s">
        <v>76</v>
      </c>
      <c r="C60" s="90"/>
    </row>
    <row r="61" spans="2:3">
      <c r="B61" s="48" t="s">
        <v>31</v>
      </c>
      <c r="C61" s="48" t="s">
        <v>32</v>
      </c>
    </row>
    <row r="62" spans="2:3">
      <c r="B62" s="49">
        <v>500</v>
      </c>
      <c r="C62" s="50" t="s">
        <v>77</v>
      </c>
    </row>
    <row r="63" spans="2:3">
      <c r="B63" s="49">
        <v>27.2</v>
      </c>
      <c r="C63" s="50" t="s">
        <v>78</v>
      </c>
    </row>
    <row r="64" spans="2:3">
      <c r="B64" s="49">
        <v>5</v>
      </c>
      <c r="C64" s="50" t="s">
        <v>79</v>
      </c>
    </row>
    <row r="65" spans="2:3">
      <c r="B65" s="49">
        <v>5</v>
      </c>
      <c r="C65" s="50" t="s">
        <v>80</v>
      </c>
    </row>
    <row r="66" spans="2:3">
      <c r="B66" s="49">
        <v>47</v>
      </c>
      <c r="C66" s="50" t="s">
        <v>81</v>
      </c>
    </row>
    <row r="68" spans="2:3" ht="29.25" customHeight="1">
      <c r="B68" s="89" t="s">
        <v>90</v>
      </c>
      <c r="C68" s="89"/>
    </row>
    <row r="69" spans="2:3">
      <c r="B69" s="48" t="s">
        <v>31</v>
      </c>
      <c r="C69" s="48" t="s">
        <v>32</v>
      </c>
    </row>
    <row r="70" spans="2:3">
      <c r="B70" s="51">
        <v>2912</v>
      </c>
      <c r="C70" s="53" t="s">
        <v>91</v>
      </c>
    </row>
    <row r="71" spans="2:3">
      <c r="B71" s="51">
        <v>14960</v>
      </c>
      <c r="C71" s="53" t="s">
        <v>92</v>
      </c>
    </row>
    <row r="72" spans="2:3">
      <c r="B72" s="51">
        <v>3329</v>
      </c>
      <c r="C72" s="53" t="s">
        <v>93</v>
      </c>
    </row>
    <row r="73" spans="2:3">
      <c r="B73" s="51">
        <v>3.24</v>
      </c>
      <c r="C73" s="53" t="s">
        <v>94</v>
      </c>
    </row>
    <row r="74" spans="2:3">
      <c r="B74" s="49">
        <v>428</v>
      </c>
      <c r="C74" s="53" t="s">
        <v>95</v>
      </c>
    </row>
    <row r="75" spans="2:3">
      <c r="B75" s="49">
        <v>280</v>
      </c>
      <c r="C75" s="53" t="s">
        <v>96</v>
      </c>
    </row>
    <row r="76" spans="2:3">
      <c r="B76" s="49">
        <v>3906</v>
      </c>
      <c r="C76" s="53" t="s">
        <v>97</v>
      </c>
    </row>
    <row r="77" spans="2:3">
      <c r="B77" s="49">
        <v>15</v>
      </c>
      <c r="C77" s="53" t="s">
        <v>98</v>
      </c>
    </row>
    <row r="78" spans="2:3">
      <c r="B78" s="49">
        <v>6</v>
      </c>
      <c r="C78" s="53" t="s">
        <v>99</v>
      </c>
    </row>
    <row r="79" spans="2:3">
      <c r="B79" s="49">
        <v>2</v>
      </c>
      <c r="C79" s="50" t="s">
        <v>100</v>
      </c>
    </row>
    <row r="80" spans="2:3">
      <c r="B80" s="49">
        <v>38</v>
      </c>
      <c r="C80" s="50" t="s">
        <v>101</v>
      </c>
    </row>
    <row r="81" spans="2:3">
      <c r="B81" s="49">
        <v>2</v>
      </c>
      <c r="C81" s="50" t="s">
        <v>102</v>
      </c>
    </row>
    <row r="82" spans="2:3">
      <c r="B82" s="49">
        <v>4</v>
      </c>
      <c r="C82" s="50" t="s">
        <v>103</v>
      </c>
    </row>
    <row r="83" spans="2:3">
      <c r="B83" s="49">
        <v>25</v>
      </c>
      <c r="C83" s="50" t="s">
        <v>104</v>
      </c>
    </row>
    <row r="84" spans="2:3">
      <c r="B84" s="49">
        <v>3</v>
      </c>
      <c r="C84" s="50" t="s">
        <v>105</v>
      </c>
    </row>
    <row r="85" spans="2:3">
      <c r="B85" s="49">
        <v>12</v>
      </c>
      <c r="C85" s="50" t="s">
        <v>106</v>
      </c>
    </row>
    <row r="86" spans="2:3">
      <c r="B86" s="49">
        <v>1</v>
      </c>
      <c r="C86" s="50" t="s">
        <v>107</v>
      </c>
    </row>
    <row r="87" spans="2:3">
      <c r="B87" s="49">
        <v>1</v>
      </c>
      <c r="C87" s="50" t="s">
        <v>108</v>
      </c>
    </row>
    <row r="88" spans="2:3">
      <c r="B88" s="49">
        <v>1</v>
      </c>
      <c r="C88" s="50" t="s">
        <v>109</v>
      </c>
    </row>
    <row r="90" spans="2:3" ht="15" customHeight="1">
      <c r="B90" s="89" t="s">
        <v>111</v>
      </c>
      <c r="C90" s="89"/>
    </row>
    <row r="91" spans="2:3">
      <c r="B91" s="48" t="s">
        <v>31</v>
      </c>
      <c r="C91" s="48" t="s">
        <v>32</v>
      </c>
    </row>
    <row r="92" spans="2:3">
      <c r="B92" s="51">
        <v>17321.150000000001</v>
      </c>
      <c r="C92" s="53" t="s">
        <v>112</v>
      </c>
    </row>
    <row r="93" spans="2:3">
      <c r="B93" s="65">
        <v>11192.22</v>
      </c>
      <c r="C93" s="53" t="s">
        <v>113</v>
      </c>
    </row>
    <row r="94" spans="2:3">
      <c r="B94" s="51">
        <v>675</v>
      </c>
      <c r="C94" s="53" t="s">
        <v>114</v>
      </c>
    </row>
    <row r="95" spans="2:3">
      <c r="B95" s="51">
        <v>486</v>
      </c>
      <c r="C95" s="53" t="s">
        <v>115</v>
      </c>
    </row>
    <row r="96" spans="2:3">
      <c r="B96" s="49">
        <v>600</v>
      </c>
      <c r="C96" s="53" t="s">
        <v>117</v>
      </c>
    </row>
    <row r="97" spans="2:3">
      <c r="B97" s="65">
        <v>9500</v>
      </c>
      <c r="C97" s="53" t="s">
        <v>116</v>
      </c>
    </row>
    <row r="98" spans="2:3">
      <c r="B98" s="49">
        <v>195</v>
      </c>
      <c r="C98" s="53" t="s">
        <v>118</v>
      </c>
    </row>
    <row r="99" spans="2:3">
      <c r="B99" s="65">
        <v>2925</v>
      </c>
      <c r="C99" s="53" t="s">
        <v>119</v>
      </c>
    </row>
    <row r="101" spans="2:3">
      <c r="C101" s="64"/>
    </row>
    <row r="102" spans="2:3">
      <c r="C102" s="64"/>
    </row>
    <row r="106" spans="2:3">
      <c r="C106" s="64"/>
    </row>
    <row r="108" spans="2:3">
      <c r="C108" s="64"/>
    </row>
  </sheetData>
  <mergeCells count="7">
    <mergeCell ref="B90:C90"/>
    <mergeCell ref="B68:C68"/>
    <mergeCell ref="B3:C3"/>
    <mergeCell ref="B19:C19"/>
    <mergeCell ref="B42:C42"/>
    <mergeCell ref="B60:C60"/>
    <mergeCell ref="B54:C54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2020-07-06T17:47:23Z</cp:lastPrinted>
  <dcterms:created xsi:type="dcterms:W3CDTF">2019-01-11T22:56:43Z</dcterms:created>
  <dcterms:modified xsi:type="dcterms:W3CDTF">2021-01-15T23:14:07Z</dcterms:modified>
</cp:coreProperties>
</file>