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8\Fondo Metropolitano 2018\Publicaciones Pág NL\"/>
    </mc:Choice>
  </mc:AlternateContent>
  <bookViews>
    <workbookView xWindow="480" yWindow="360" windowWidth="19815" windowHeight="7650" firstSheet="1" activeTab="1"/>
  </bookViews>
  <sheets>
    <sheet name="Hoja4" sheetId="4" state="hidden" r:id="rId1"/>
    <sheet name="Hoja1" sheetId="1" r:id="rId2"/>
    <sheet name="Hoja2" sheetId="5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M14" i="1" l="1"/>
  <c r="M10" i="1" l="1"/>
  <c r="M11" i="1"/>
  <c r="M12" i="1"/>
  <c r="M13" i="1"/>
  <c r="M15" i="1"/>
  <c r="M16" i="1"/>
  <c r="M9" i="1"/>
  <c r="R17" i="1" l="1"/>
  <c r="Q17" i="1"/>
  <c r="P17" i="1"/>
  <c r="O17" i="1"/>
  <c r="N17" i="1"/>
  <c r="K13" i="1"/>
  <c r="K11" i="1"/>
  <c r="K10" i="1"/>
  <c r="K17" i="1" l="1"/>
  <c r="F17" i="1"/>
</calcChain>
</file>

<file path=xl/sharedStrings.xml><?xml version="1.0" encoding="utf-8"?>
<sst xmlns="http://schemas.openxmlformats.org/spreadsheetml/2006/main" count="123" uniqueCount="103">
  <si>
    <t>Fideicomiso Fondo Metropolitano</t>
  </si>
  <si>
    <t xml:space="preserve">Fecha de reporte: </t>
  </si>
  <si>
    <t xml:space="preserve">Zona Metropolitana: </t>
  </si>
  <si>
    <t>N°</t>
  </si>
  <si>
    <t>Folio</t>
  </si>
  <si>
    <t>Estado</t>
  </si>
  <si>
    <t>Municipio(s)</t>
  </si>
  <si>
    <t>Proyecto</t>
  </si>
  <si>
    <t>Monto Autorizado y Transferido</t>
  </si>
  <si>
    <t>Datos del Contrato</t>
  </si>
  <si>
    <t>Fecha de Contrato</t>
  </si>
  <si>
    <t>Monto del  Contrato</t>
  </si>
  <si>
    <t>Observaciones</t>
  </si>
  <si>
    <t>T</t>
  </si>
  <si>
    <t>ZMM</t>
  </si>
  <si>
    <t>TOTAL</t>
  </si>
  <si>
    <t>Nota:</t>
  </si>
  <si>
    <t>Monterrey</t>
  </si>
  <si>
    <t>Nuevo León</t>
  </si>
  <si>
    <t>San Nicolás de los Garza</t>
  </si>
  <si>
    <t>Rehabilitación de pavimento en la Av. Juan Pablo II.</t>
  </si>
  <si>
    <t>Rehabilitación de pavimento en la Av. Cristina Larralde.</t>
  </si>
  <si>
    <t>Cadereyta Jimenez</t>
  </si>
  <si>
    <t>Rehabilitación de la carretera Monterrey Reynosa Tramo 1+850 al 3+853.88</t>
  </si>
  <si>
    <t>Rehabilitación de pavimento en la Av. Jorge Treviño .</t>
  </si>
  <si>
    <t>Corredor peatonal Av. Juan Ignacio Ramón</t>
  </si>
  <si>
    <t>Corredor peatonal Av. Juárez</t>
  </si>
  <si>
    <t>3901-2018</t>
  </si>
  <si>
    <t>19-02-006</t>
  </si>
  <si>
    <t>3902-2018</t>
  </si>
  <si>
    <t>19-02-007</t>
  </si>
  <si>
    <t>19-02-008</t>
  </si>
  <si>
    <t>Rehabilitación del sistema de fijación de riel de la línea 1 de Metrorrey (De LA estación Felix U. Gomez  a la estación Talleres)</t>
  </si>
  <si>
    <t>Modernización en la infraestructura del Hospital Metropolitano Dr. Bernardo Sepulveda</t>
  </si>
  <si>
    <t>Metas</t>
  </si>
  <si>
    <t>52,151 piezas (Incluye suministro e instalación)</t>
  </si>
  <si>
    <t>58,205 M2 Rehabilitación de pavimento.</t>
  </si>
  <si>
    <t>105,466.34 M2 Rehabilitación de pavimento;  30 pzas. Nivelación de pozo de visita existente; 30 pzas. Nivelación de registros de agua.</t>
  </si>
  <si>
    <t>32,062.08 M2 Rehabilitación de pavimento.</t>
  </si>
  <si>
    <t>50,435 M2 Rehabilitación de pavimento.</t>
  </si>
  <si>
    <t>3,720 M2 Modernización de consulta externa especializada; 237 M2 Modernización de UCIA; 5,151 M2 Modernización de Hospitalización; 738 M2 Modernización de imagenología; 3,194 M2 Modernización de servicios generales; 726 M2 Modernización de Gobierno; 4,027 M2 Modernización de fachada.</t>
  </si>
  <si>
    <t>DGASG/09/2018, DGASG/11/2018/1-2, DGASG/11/2018/2-2</t>
  </si>
  <si>
    <t>3904-2018,           3903-2018</t>
  </si>
  <si>
    <t>19-02-003,                   19-02-004,                   19-02-005</t>
  </si>
  <si>
    <t>Proveedores</t>
  </si>
  <si>
    <t>Avance Financiero</t>
  </si>
  <si>
    <t>Avance Físico</t>
  </si>
  <si>
    <t>Autorizado</t>
  </si>
  <si>
    <t>Comprometido</t>
  </si>
  <si>
    <t>Devengado</t>
  </si>
  <si>
    <t>Ejercido</t>
  </si>
  <si>
    <t>Pagado</t>
  </si>
  <si>
    <t>Este reporte se basa en el artículo 52 de las Reglas de Operación del Fondo Metropolitano 2018.</t>
  </si>
  <si>
    <t xml:space="preserve">Reporte trimestral del ejercicio de los recursos de acuerdo a las Reglas de Operación del Fondo Metropolitano </t>
  </si>
  <si>
    <t>CONSEER SA DE CV,</t>
  </si>
  <si>
    <t>KAANS ADMINISTRACION SA DE CV</t>
  </si>
  <si>
    <t>TSO-NGE MEXICO SA DE CV, TSO-NGE MEXICO SA DE CV, INGENIERIA CONTROL Y ADMINISTRACION SA DE CV</t>
  </si>
  <si>
    <t>CONSTRUCTORA Y URBANIZADORA REGIOMONTANA SA DE CV</t>
  </si>
  <si>
    <t>CONSTRUCTORA Y URBANIZADORA REGIOMONTANA SA DE CV, BUFETE DE OBRAS SERVICIOS Y SUMINISTROS SA DE CV, DESARROLLO CONSTRUCTIVO URBANISTICO SA DE CV</t>
  </si>
  <si>
    <t>13/02/2019, 11/02/2019, 11/02/2019</t>
  </si>
  <si>
    <t>PROMOTORA ARVI SA DE CV, BUFETE DE INGENIEROS CONSTRUCTORES SA DE CV</t>
  </si>
  <si>
    <t>STRUCTOR CONSTRUCCIONES SA DE CV</t>
  </si>
  <si>
    <t>GRUPO CONSTRUCTOR PETREO SA DE CV</t>
  </si>
  <si>
    <t>Anexas Hoja 2</t>
  </si>
  <si>
    <t>Metas del proyecto "Corredor peatonal Av. Juan Ignacio Ramón":</t>
  </si>
  <si>
    <t>Programada</t>
  </si>
  <si>
    <t>Unidad de medida</t>
  </si>
  <si>
    <t>Pza. [Rampas rectas (concreto premezclado)]</t>
  </si>
  <si>
    <t>M2. [Construcción de banqueta (concreto premezclado)]</t>
  </si>
  <si>
    <t>Pza. [Reconexión descargas (42) y tomas de agua (42)]</t>
  </si>
  <si>
    <t>ML. (Guía tactil 30 x 30 cm)</t>
  </si>
  <si>
    <t>ML. [Construcción de guarnición tipo L (concreto premezclado)]</t>
  </si>
  <si>
    <t>Pza. (Arbolización: encino roble 64, arbusto cenizo 29, boj común 82 y evónimo 163)</t>
  </si>
  <si>
    <t>Pza. [Alcorques fijos (hierro con base fija de concreto)]</t>
  </si>
  <si>
    <t>Pza. [Bolardos fijos (concreto)]</t>
  </si>
  <si>
    <t>Pza. (35 bancas concreto prefabricado, 19 con jardinera concreto prefabricado)</t>
  </si>
  <si>
    <t>Pza. (Basurero concreto refabricado)</t>
  </si>
  <si>
    <t>Pza. (Luminaria)</t>
  </si>
  <si>
    <t>M2. (Construcción de 2,995 m2 de andadores peatonales de adoquín y 66 m2 de pasos pompeyanos)</t>
  </si>
  <si>
    <t>Pza. [Pergolado (acero al carbón)]</t>
  </si>
  <si>
    <t>Pza. [Señalamiento vertical (acero)]</t>
  </si>
  <si>
    <t>ML. [Señalamiento horizontal (pintura termoplástica)]</t>
  </si>
  <si>
    <t>Pza. [Semaforización vehicular led (10), peatonal led (10)]</t>
  </si>
  <si>
    <t>ML. [Red de riego por goteo (tubo pvc)]</t>
  </si>
  <si>
    <t>Pza. (Parabus de acero inoxidable)</t>
  </si>
  <si>
    <t>ML. (Instalación de cableado para luminarias y semáforos)</t>
  </si>
  <si>
    <t>Metas del proyecto "Corredor peatonal Av. Juárez":</t>
  </si>
  <si>
    <t>ML. [Construcción de guarnición tipo L (concreto)]</t>
  </si>
  <si>
    <t>M2. [Construcción de banqueta (concreto, acabado terrazo)]</t>
  </si>
  <si>
    <t>Pza. [Rampas de concreto premezclado(12.52 m2)]</t>
  </si>
  <si>
    <t>Pza. (Jardinería: árboles y arbustos)</t>
  </si>
  <si>
    <t>Pza. [Alcorques fijos (hierro granallado y base fija de concreto)]</t>
  </si>
  <si>
    <t>Pza. [Bolardos (concreto)]</t>
  </si>
  <si>
    <t>Pza. (Bancas concreto )</t>
  </si>
  <si>
    <t>Pza. (Luminarias peatonal led)</t>
  </si>
  <si>
    <t>ML. (Señalamiento horizontal)</t>
  </si>
  <si>
    <t>Pza. (Señalamiento vertical)</t>
  </si>
  <si>
    <t>Pza. (Semáforo vehicular)</t>
  </si>
  <si>
    <t>ML. [Red de riego (tubo pvc)]</t>
  </si>
  <si>
    <t>Pza. (Reconexión descargas)</t>
  </si>
  <si>
    <t>Pza. (Semáforo peatonal)</t>
  </si>
  <si>
    <t>Pza. [Reposición de tomas domiciliarias (agua potable)]</t>
  </si>
  <si>
    <t>30 de Septiembre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</si>
</sst>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Montserrat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43" fontId="7" fillId="2" borderId="9" xfId="1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4" fontId="9" fillId="0" borderId="15" xfId="2" applyNumberFormat="1" applyFont="1" applyFill="1" applyBorder="1" applyAlignment="1" applyProtection="1">
      <alignment horizontal="center" vertical="center" wrapText="1"/>
    </xf>
    <xf numFmtId="4" fontId="10" fillId="0" borderId="15" xfId="2" applyNumberFormat="1" applyFont="1" applyFill="1" applyBorder="1" applyAlignment="1" applyProtection="1">
      <alignment horizontal="center" vertical="center"/>
    </xf>
    <xf numFmtId="43" fontId="8" fillId="0" borderId="17" xfId="1" applyFont="1" applyFill="1" applyBorder="1" applyAlignment="1" applyProtection="1">
      <alignment horizontal="center" vertical="center"/>
    </xf>
    <xf numFmtId="4" fontId="10" fillId="0" borderId="7" xfId="2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6" fillId="0" borderId="0" xfId="0" applyFont="1"/>
    <xf numFmtId="44" fontId="8" fillId="0" borderId="0" xfId="0" applyNumberFormat="1" applyFont="1"/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justify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vertical="center"/>
    </xf>
    <xf numFmtId="44" fontId="11" fillId="0" borderId="13" xfId="2" applyFont="1" applyFill="1" applyBorder="1" applyAlignment="1" applyProtection="1">
      <alignment vertical="center" wrapText="1"/>
    </xf>
    <xf numFmtId="44" fontId="11" fillId="0" borderId="13" xfId="2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14" fontId="11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 wrapText="1"/>
    </xf>
    <xf numFmtId="14" fontId="12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/>
    </xf>
    <xf numFmtId="0" fontId="11" fillId="3" borderId="13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vertical="center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vertical="center" wrapText="1"/>
    </xf>
    <xf numFmtId="0" fontId="13" fillId="0" borderId="17" xfId="0" applyFont="1" applyFill="1" applyBorder="1" applyAlignment="1" applyProtection="1">
      <alignment horizontal="justify" vertical="center" wrapText="1"/>
    </xf>
    <xf numFmtId="0" fontId="11" fillId="0" borderId="17" xfId="0" applyNumberFormat="1" applyFont="1" applyFill="1" applyBorder="1" applyAlignment="1" applyProtection="1">
      <alignment horizontal="center" vertical="center"/>
    </xf>
    <xf numFmtId="44" fontId="12" fillId="0" borderId="13" xfId="2" applyFont="1" applyFill="1" applyBorder="1" applyAlignment="1" applyProtection="1">
      <alignment horizontal="center" vertical="center"/>
    </xf>
    <xf numFmtId="44" fontId="11" fillId="3" borderId="13" xfId="2" applyFont="1" applyFill="1" applyBorder="1" applyAlignment="1" applyProtection="1">
      <alignment horizontal="center" vertical="center"/>
    </xf>
    <xf numFmtId="44" fontId="13" fillId="0" borderId="17" xfId="2" applyFont="1" applyFill="1" applyBorder="1" applyAlignment="1" applyProtection="1">
      <alignment horizontal="center" vertical="center"/>
    </xf>
    <xf numFmtId="0" fontId="11" fillId="0" borderId="13" xfId="2" applyNumberFormat="1" applyFont="1" applyFill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10" fillId="0" borderId="20" xfId="2" applyNumberFormat="1" applyFont="1" applyFill="1" applyBorder="1" applyAlignment="1" applyProtection="1">
      <alignment horizontal="center" vertical="center"/>
    </xf>
    <xf numFmtId="44" fontId="11" fillId="0" borderId="18" xfId="2" applyFont="1" applyFill="1" applyBorder="1" applyAlignment="1" applyProtection="1">
      <alignment horizontal="center" vertical="center"/>
    </xf>
    <xf numFmtId="44" fontId="11" fillId="0" borderId="14" xfId="2" applyFont="1" applyFill="1" applyBorder="1" applyAlignment="1" applyProtection="1">
      <alignment horizontal="center" vertical="center"/>
    </xf>
    <xf numFmtId="0" fontId="11" fillId="0" borderId="0" xfId="0" applyFont="1"/>
    <xf numFmtId="9" fontId="8" fillId="0" borderId="13" xfId="3" applyFont="1" applyFill="1" applyBorder="1" applyAlignment="1" applyProtection="1">
      <alignment horizontal="center" vertical="center"/>
    </xf>
    <xf numFmtId="14" fontId="11" fillId="3" borderId="13" xfId="0" applyNumberFormat="1" applyFont="1" applyFill="1" applyBorder="1" applyAlignment="1" applyProtection="1">
      <alignment horizontal="center" vertical="center" wrapText="1"/>
    </xf>
    <xf numFmtId="44" fontId="3" fillId="0" borderId="0" xfId="0" applyNumberFormat="1" applyFont="1"/>
    <xf numFmtId="0" fontId="0" fillId="0" borderId="0" xfId="0" applyAlignment="1">
      <alignment horizontal="center"/>
    </xf>
    <xf numFmtId="0" fontId="14" fillId="0" borderId="0" xfId="0" applyFont="1" applyFill="1" applyBorder="1" applyAlignment="1" applyProtection="1">
      <alignment vertic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3" xfId="0" applyBorder="1"/>
    <xf numFmtId="4" fontId="0" fillId="0" borderId="13" xfId="0" applyNumberFormat="1" applyBorder="1" applyAlignment="1">
      <alignment horizontal="center"/>
    </xf>
    <xf numFmtId="9" fontId="8" fillId="3" borderId="13" xfId="3" applyFont="1" applyFill="1" applyBorder="1" applyAlignment="1" applyProtection="1">
      <alignment horizontal="center" vertical="center"/>
    </xf>
    <xf numFmtId="44" fontId="11" fillId="3" borderId="18" xfId="2" applyFont="1" applyFill="1" applyBorder="1" applyAlignment="1" applyProtection="1">
      <alignment horizontal="center" vertical="center"/>
    </xf>
    <xf numFmtId="4" fontId="9" fillId="3" borderId="20" xfId="2" applyNumberFormat="1" applyFont="1" applyFill="1" applyBorder="1" applyAlignment="1" applyProtection="1">
      <alignment horizontal="center" vertical="center" wrapText="1"/>
    </xf>
    <xf numFmtId="4" fontId="10" fillId="3" borderId="20" xfId="2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/>
    </xf>
    <xf numFmtId="44" fontId="11" fillId="0" borderId="13" xfId="2" applyNumberFormat="1" applyFont="1" applyFill="1" applyBorder="1" applyAlignment="1" applyProtection="1">
      <alignment horizontal="center" vertical="center"/>
    </xf>
    <xf numFmtId="44" fontId="11" fillId="0" borderId="18" xfId="2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99"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PCOEE7021WND\Users\catia_ramos\Desktop\FONREGION\FONREGION%202017\Cartera_proyectos_G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_GRAL"/>
      <sheetName val="RECURSOS_EDOS"/>
      <sheetName val="EXTRACCIÓN"/>
      <sheetName val="Valid_Datos"/>
      <sheetName val="IDH SE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abSelected="1" topLeftCell="I4" zoomScale="80" zoomScaleNormal="80" workbookViewId="0">
      <selection activeCell="P14" sqref="P14"/>
    </sheetView>
  </sheetViews>
  <sheetFormatPr baseColWidth="10" defaultColWidth="10.85546875" defaultRowHeight="14.25" x14ac:dyDescent="0.2"/>
  <cols>
    <col min="1" max="3" width="10.85546875" style="1"/>
    <col min="4" max="4" width="15.85546875" style="1" customWidth="1"/>
    <col min="5" max="5" width="30.28515625" style="1" customWidth="1"/>
    <col min="6" max="6" width="20.85546875" style="1" customWidth="1"/>
    <col min="7" max="7" width="38.140625" style="1" customWidth="1"/>
    <col min="8" max="8" width="18.7109375" style="1" customWidth="1"/>
    <col min="9" max="9" width="27.28515625" style="1" customWidth="1"/>
    <col min="10" max="10" width="10.85546875" style="1"/>
    <col min="11" max="11" width="21.5703125" style="1" customWidth="1"/>
    <col min="12" max="13" width="15.7109375" style="1" customWidth="1"/>
    <col min="14" max="15" width="21.42578125" style="1" customWidth="1"/>
    <col min="16" max="18" width="20.28515625" style="1" bestFit="1" customWidth="1"/>
    <col min="19" max="19" width="24.5703125" style="1" customWidth="1"/>
    <col min="20" max="16384" width="10.85546875" style="1"/>
  </cols>
  <sheetData>
    <row r="1" spans="1:22" ht="15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2" ht="15" x14ac:dyDescent="0.25">
      <c r="A2" s="64" t="s">
        <v>53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2" x14ac:dyDescent="0.2"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</row>
    <row r="4" spans="1:22" x14ac:dyDescent="0.2">
      <c r="A4" s="2" t="s">
        <v>1</v>
      </c>
      <c r="B4" s="3"/>
      <c r="C4" s="2" t="s">
        <v>102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22" ht="15" thickBot="1" x14ac:dyDescent="0.25">
      <c r="A5" s="2" t="s">
        <v>2</v>
      </c>
      <c r="B5" s="3"/>
      <c r="C5" s="2" t="s">
        <v>17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</row>
    <row r="6" spans="1:22" s="47" customFormat="1" ht="15" customHeight="1" x14ac:dyDescent="0.2">
      <c r="A6" s="61" t="s">
        <v>3</v>
      </c>
      <c r="B6" s="73" t="s">
        <v>4</v>
      </c>
      <c r="C6" s="71" t="s">
        <v>5</v>
      </c>
      <c r="D6" s="61" t="s">
        <v>6</v>
      </c>
      <c r="E6" s="61" t="s">
        <v>7</v>
      </c>
      <c r="F6" s="61" t="s">
        <v>8</v>
      </c>
      <c r="G6" s="61" t="s">
        <v>34</v>
      </c>
      <c r="H6" s="61" t="s">
        <v>9</v>
      </c>
      <c r="I6" s="61" t="s">
        <v>44</v>
      </c>
      <c r="J6" s="61" t="s">
        <v>10</v>
      </c>
      <c r="K6" s="61" t="s">
        <v>11</v>
      </c>
      <c r="L6" s="61" t="s">
        <v>46</v>
      </c>
      <c r="M6" s="61" t="s">
        <v>45</v>
      </c>
      <c r="N6" s="65" t="s">
        <v>45</v>
      </c>
      <c r="O6" s="66"/>
      <c r="P6" s="66"/>
      <c r="Q6" s="66"/>
      <c r="R6" s="67"/>
      <c r="S6" s="61" t="s">
        <v>12</v>
      </c>
    </row>
    <row r="7" spans="1:22" s="47" customFormat="1" ht="15.75" customHeight="1" thickBot="1" x14ac:dyDescent="0.25">
      <c r="A7" s="62"/>
      <c r="B7" s="74"/>
      <c r="C7" s="72"/>
      <c r="D7" s="62"/>
      <c r="E7" s="62"/>
      <c r="F7" s="62"/>
      <c r="G7" s="62"/>
      <c r="H7" s="62"/>
      <c r="I7" s="62"/>
      <c r="J7" s="62"/>
      <c r="K7" s="62"/>
      <c r="L7" s="62"/>
      <c r="M7" s="62"/>
      <c r="N7" s="68"/>
      <c r="O7" s="69"/>
      <c r="P7" s="69"/>
      <c r="Q7" s="69"/>
      <c r="R7" s="70"/>
      <c r="S7" s="62"/>
    </row>
    <row r="8" spans="1:22" x14ac:dyDescent="0.2">
      <c r="A8" s="5"/>
      <c r="B8" s="6"/>
      <c r="C8" s="6"/>
      <c r="D8" s="6"/>
      <c r="E8" s="6"/>
      <c r="F8" s="7" t="s">
        <v>13</v>
      </c>
      <c r="G8" s="7"/>
      <c r="H8" s="8"/>
      <c r="I8" s="8"/>
      <c r="J8" s="8"/>
      <c r="K8" s="8"/>
      <c r="L8" s="8"/>
      <c r="M8" s="8"/>
      <c r="N8" s="8" t="s">
        <v>47</v>
      </c>
      <c r="O8" s="8" t="s">
        <v>48</v>
      </c>
      <c r="P8" s="8" t="s">
        <v>49</v>
      </c>
      <c r="Q8" s="42" t="s">
        <v>50</v>
      </c>
      <c r="R8" s="9" t="s">
        <v>51</v>
      </c>
      <c r="S8" s="10"/>
    </row>
    <row r="9" spans="1:22" ht="57.75" customHeight="1" x14ac:dyDescent="0.2">
      <c r="A9" s="26">
        <v>1</v>
      </c>
      <c r="B9" s="21">
        <v>10357717</v>
      </c>
      <c r="C9" s="18" t="s">
        <v>18</v>
      </c>
      <c r="D9" s="18" t="s">
        <v>14</v>
      </c>
      <c r="E9" s="19" t="s">
        <v>32</v>
      </c>
      <c r="F9" s="23">
        <v>201000000</v>
      </c>
      <c r="G9" s="25" t="s">
        <v>35</v>
      </c>
      <c r="H9" s="20" t="s">
        <v>41</v>
      </c>
      <c r="I9" s="20" t="s">
        <v>56</v>
      </c>
      <c r="J9" s="27">
        <v>43465</v>
      </c>
      <c r="K9" s="22">
        <v>196190770.68000001</v>
      </c>
      <c r="L9" s="48">
        <v>0.28000000000000003</v>
      </c>
      <c r="M9" s="48">
        <f>R9/O9</f>
        <v>0.59363922908465738</v>
      </c>
      <c r="N9" s="22">
        <v>201000000</v>
      </c>
      <c r="O9" s="39">
        <v>196190770.68000001</v>
      </c>
      <c r="P9" s="22">
        <v>116466537.86</v>
      </c>
      <c r="Q9" s="45">
        <v>116466537.86</v>
      </c>
      <c r="R9" s="46">
        <v>116466537.86</v>
      </c>
      <c r="S9" s="11"/>
      <c r="U9" s="50"/>
      <c r="V9" s="50"/>
    </row>
    <row r="10" spans="1:22" ht="36" x14ac:dyDescent="0.2">
      <c r="A10" s="26">
        <v>2</v>
      </c>
      <c r="B10" s="21">
        <v>10357357</v>
      </c>
      <c r="C10" s="18" t="s">
        <v>18</v>
      </c>
      <c r="D10" s="18" t="s">
        <v>19</v>
      </c>
      <c r="E10" s="18" t="s">
        <v>20</v>
      </c>
      <c r="F10" s="24">
        <v>38191624.119999997</v>
      </c>
      <c r="G10" s="25" t="s">
        <v>37</v>
      </c>
      <c r="H10" s="28" t="s">
        <v>42</v>
      </c>
      <c r="I10" s="28" t="s">
        <v>60</v>
      </c>
      <c r="J10" s="29">
        <v>43487</v>
      </c>
      <c r="K10" s="38">
        <f>F10</f>
        <v>38191624.119999997</v>
      </c>
      <c r="L10" s="57">
        <v>0.94</v>
      </c>
      <c r="M10" s="57">
        <f t="shared" ref="M10:M16" si="0">R10/O10</f>
        <v>0.78085707932653381</v>
      </c>
      <c r="N10" s="39">
        <v>38191624.119999997</v>
      </c>
      <c r="O10" s="39">
        <v>38191624.119999997</v>
      </c>
      <c r="P10" s="39">
        <v>29822200.065080002</v>
      </c>
      <c r="Q10" s="58">
        <v>29822200.065080002</v>
      </c>
      <c r="R10" s="58">
        <v>29822200.065080002</v>
      </c>
      <c r="S10" s="59"/>
      <c r="U10" s="50"/>
      <c r="V10" s="50"/>
    </row>
    <row r="11" spans="1:22" ht="24" x14ac:dyDescent="0.2">
      <c r="A11" s="26">
        <v>3</v>
      </c>
      <c r="B11" s="21">
        <v>10381335</v>
      </c>
      <c r="C11" s="18" t="s">
        <v>18</v>
      </c>
      <c r="D11" s="18" t="s">
        <v>19</v>
      </c>
      <c r="E11" s="18" t="s">
        <v>21</v>
      </c>
      <c r="F11" s="23">
        <v>23112156.969999999</v>
      </c>
      <c r="G11" s="25" t="s">
        <v>36</v>
      </c>
      <c r="H11" s="30" t="s">
        <v>27</v>
      </c>
      <c r="I11" s="28" t="s">
        <v>61</v>
      </c>
      <c r="J11" s="29">
        <v>43487</v>
      </c>
      <c r="K11" s="38">
        <f>F11</f>
        <v>23112156.969999999</v>
      </c>
      <c r="L11" s="57">
        <v>0.96</v>
      </c>
      <c r="M11" s="57">
        <f t="shared" si="0"/>
        <v>0.91478644089703942</v>
      </c>
      <c r="N11" s="39">
        <v>23112156.969999999</v>
      </c>
      <c r="O11" s="39">
        <v>23112156.969999999</v>
      </c>
      <c r="P11" s="39">
        <v>21142687.816040002</v>
      </c>
      <c r="Q11" s="58">
        <v>21142687.816040002</v>
      </c>
      <c r="R11" s="58">
        <v>21142687.816040002</v>
      </c>
      <c r="S11" s="59"/>
      <c r="U11" s="50"/>
      <c r="V11" s="50"/>
    </row>
    <row r="12" spans="1:22" ht="36" x14ac:dyDescent="0.2">
      <c r="A12" s="26">
        <v>4</v>
      </c>
      <c r="B12" s="21">
        <v>10357117</v>
      </c>
      <c r="C12" s="18" t="s">
        <v>18</v>
      </c>
      <c r="D12" s="18" t="s">
        <v>22</v>
      </c>
      <c r="E12" s="18" t="s">
        <v>23</v>
      </c>
      <c r="F12" s="24">
        <v>13393923.32</v>
      </c>
      <c r="G12" s="25" t="s">
        <v>38</v>
      </c>
      <c r="H12" s="30" t="s">
        <v>28</v>
      </c>
      <c r="I12" s="28" t="s">
        <v>57</v>
      </c>
      <c r="J12" s="29">
        <v>43508</v>
      </c>
      <c r="K12" s="39">
        <v>13285368.529999999</v>
      </c>
      <c r="L12" s="48">
        <v>0.95</v>
      </c>
      <c r="M12" s="48">
        <f t="shared" si="0"/>
        <v>0.88658379191320369</v>
      </c>
      <c r="N12" s="22">
        <v>13393923.32</v>
      </c>
      <c r="O12" s="39">
        <v>13285386.530000001</v>
      </c>
      <c r="P12" s="22">
        <v>11778608.366800001</v>
      </c>
      <c r="Q12" s="22">
        <v>11778608.366800001</v>
      </c>
      <c r="R12" s="45">
        <v>11778608.366800001</v>
      </c>
      <c r="S12" s="44"/>
      <c r="U12" s="50"/>
      <c r="V12" s="50"/>
    </row>
    <row r="13" spans="1:22" ht="24" x14ac:dyDescent="0.2">
      <c r="A13" s="26">
        <v>5</v>
      </c>
      <c r="B13" s="21">
        <v>10380501</v>
      </c>
      <c r="C13" s="18" t="s">
        <v>18</v>
      </c>
      <c r="D13" s="18" t="s">
        <v>19</v>
      </c>
      <c r="E13" s="18" t="s">
        <v>24</v>
      </c>
      <c r="F13" s="24">
        <v>21290352.170000002</v>
      </c>
      <c r="G13" s="25" t="s">
        <v>39</v>
      </c>
      <c r="H13" s="30" t="s">
        <v>29</v>
      </c>
      <c r="I13" s="28" t="s">
        <v>62</v>
      </c>
      <c r="J13" s="29">
        <v>43487</v>
      </c>
      <c r="K13" s="38">
        <f>F13</f>
        <v>21290352.170000002</v>
      </c>
      <c r="L13" s="57">
        <v>0.98</v>
      </c>
      <c r="M13" s="57">
        <f t="shared" si="0"/>
        <v>0.5418295650259316</v>
      </c>
      <c r="N13" s="39">
        <v>21290352.170000002</v>
      </c>
      <c r="O13" s="39">
        <v>21290352.170000002</v>
      </c>
      <c r="P13" s="39">
        <v>11535742.255520001</v>
      </c>
      <c r="Q13" s="39">
        <v>11535742.255520001</v>
      </c>
      <c r="R13" s="58">
        <v>11535742.255520001</v>
      </c>
      <c r="S13" s="60"/>
      <c r="U13" s="50"/>
      <c r="V13" s="50"/>
    </row>
    <row r="14" spans="1:22" ht="24" x14ac:dyDescent="0.2">
      <c r="A14" s="26">
        <v>6</v>
      </c>
      <c r="B14" s="21">
        <v>10357237</v>
      </c>
      <c r="C14" s="18" t="s">
        <v>18</v>
      </c>
      <c r="D14" s="18" t="s">
        <v>17</v>
      </c>
      <c r="E14" s="18" t="s">
        <v>25</v>
      </c>
      <c r="F14" s="24">
        <v>33042718.809999999</v>
      </c>
      <c r="G14" s="25" t="s">
        <v>63</v>
      </c>
      <c r="H14" s="30" t="s">
        <v>30</v>
      </c>
      <c r="I14" s="28" t="s">
        <v>55</v>
      </c>
      <c r="J14" s="29">
        <v>43508</v>
      </c>
      <c r="K14" s="38">
        <v>33042718.809999999</v>
      </c>
      <c r="L14" s="48">
        <v>0.52</v>
      </c>
      <c r="M14" s="57">
        <f t="shared" si="0"/>
        <v>0.60999999987591824</v>
      </c>
      <c r="N14" s="22">
        <v>33042718.809999999</v>
      </c>
      <c r="O14" s="22">
        <v>33042718.809999999</v>
      </c>
      <c r="P14" s="76">
        <v>20156058.469999999</v>
      </c>
      <c r="Q14" s="76">
        <v>20156058.469999999</v>
      </c>
      <c r="R14" s="77">
        <v>20156058.469999999</v>
      </c>
      <c r="S14" s="44"/>
      <c r="U14" s="50"/>
      <c r="V14" s="50"/>
    </row>
    <row r="15" spans="1:22" x14ac:dyDescent="0.2">
      <c r="A15" s="26">
        <v>7</v>
      </c>
      <c r="B15" s="21">
        <v>10357177</v>
      </c>
      <c r="C15" s="18" t="s">
        <v>18</v>
      </c>
      <c r="D15" s="18" t="s">
        <v>17</v>
      </c>
      <c r="E15" s="18" t="s">
        <v>26</v>
      </c>
      <c r="F15" s="24">
        <v>35659974.43</v>
      </c>
      <c r="G15" s="25" t="s">
        <v>63</v>
      </c>
      <c r="H15" s="30" t="s">
        <v>31</v>
      </c>
      <c r="I15" s="30" t="s">
        <v>54</v>
      </c>
      <c r="J15" s="29">
        <v>43508</v>
      </c>
      <c r="K15" s="38">
        <v>35207761.57</v>
      </c>
      <c r="L15" s="48">
        <v>0.64</v>
      </c>
      <c r="M15" s="48">
        <f t="shared" si="0"/>
        <v>0.50086694912822882</v>
      </c>
      <c r="N15" s="22">
        <v>35659974.43</v>
      </c>
      <c r="O15" s="22">
        <v>35207761.57</v>
      </c>
      <c r="P15" s="22">
        <v>17634404.123199999</v>
      </c>
      <c r="Q15" s="22">
        <v>17634404.123199999</v>
      </c>
      <c r="R15" s="45">
        <v>17634404.123199999</v>
      </c>
      <c r="S15" s="44"/>
      <c r="U15" s="50"/>
      <c r="V15" s="50"/>
    </row>
    <row r="16" spans="1:22" ht="105.75" customHeight="1" x14ac:dyDescent="0.2">
      <c r="A16" s="26">
        <v>8</v>
      </c>
      <c r="B16" s="21">
        <v>10357537</v>
      </c>
      <c r="C16" s="18" t="s">
        <v>18</v>
      </c>
      <c r="D16" s="18" t="s">
        <v>19</v>
      </c>
      <c r="E16" s="19" t="s">
        <v>33</v>
      </c>
      <c r="F16" s="22">
        <v>217414303.40000001</v>
      </c>
      <c r="G16" s="41" t="s">
        <v>40</v>
      </c>
      <c r="H16" s="31" t="s">
        <v>43</v>
      </c>
      <c r="I16" s="31" t="s">
        <v>58</v>
      </c>
      <c r="J16" s="49" t="s">
        <v>59</v>
      </c>
      <c r="K16" s="39">
        <v>217156531.38999999</v>
      </c>
      <c r="L16" s="48">
        <v>0.51</v>
      </c>
      <c r="M16" s="48">
        <f t="shared" si="0"/>
        <v>0.39189463469169661</v>
      </c>
      <c r="N16" s="22">
        <v>217414303.40000001</v>
      </c>
      <c r="O16" s="22">
        <v>217156531.38999999</v>
      </c>
      <c r="P16" s="22">
        <v>85102479.539999992</v>
      </c>
      <c r="Q16" s="45">
        <v>85102479.539999992</v>
      </c>
      <c r="R16" s="46">
        <v>85102479.539999992</v>
      </c>
      <c r="S16" s="12"/>
      <c r="U16" s="50"/>
      <c r="V16" s="50"/>
    </row>
    <row r="17" spans="1:19" ht="15" thickBot="1" x14ac:dyDescent="0.25">
      <c r="A17" s="32"/>
      <c r="B17" s="33"/>
      <c r="C17" s="34"/>
      <c r="D17" s="35"/>
      <c r="E17" s="36" t="s">
        <v>15</v>
      </c>
      <c r="F17" s="40">
        <f>SUM(F9:F16)</f>
        <v>583105053.22000003</v>
      </c>
      <c r="G17" s="40"/>
      <c r="H17" s="37"/>
      <c r="I17" s="37"/>
      <c r="J17" s="37"/>
      <c r="K17" s="40">
        <f>SUM(K9:K16)</f>
        <v>577477284.24000001</v>
      </c>
      <c r="L17" s="13"/>
      <c r="M17" s="13"/>
      <c r="N17" s="40">
        <f>SUM(N9:N16)</f>
        <v>583105053.22000003</v>
      </c>
      <c r="O17" s="40">
        <f>SUM(O9:O16)</f>
        <v>577477302.24000001</v>
      </c>
      <c r="P17" s="40">
        <f>SUM(P9:P16)</f>
        <v>313638718.49664003</v>
      </c>
      <c r="Q17" s="40">
        <f>SUM(Q9:Q16)</f>
        <v>313638718.49664003</v>
      </c>
      <c r="R17" s="40">
        <f>SUM(R9:R16)</f>
        <v>313638718.49664003</v>
      </c>
      <c r="S17" s="14"/>
    </row>
    <row r="18" spans="1:19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 x14ac:dyDescent="0.2">
      <c r="A19" s="16" t="s">
        <v>16</v>
      </c>
      <c r="B19" s="15"/>
      <c r="C19" s="15"/>
      <c r="D19" s="15"/>
      <c r="E19" s="15"/>
      <c r="F19" s="15"/>
      <c r="G19" s="15"/>
      <c r="H19" s="15"/>
      <c r="I19" s="15"/>
      <c r="J19" s="15"/>
      <c r="K19" s="17"/>
      <c r="L19" s="15"/>
      <c r="M19" s="15"/>
      <c r="N19" s="15"/>
      <c r="O19" s="15"/>
      <c r="P19" s="15"/>
      <c r="Q19" s="15"/>
      <c r="R19" s="15"/>
      <c r="S19" s="15"/>
    </row>
    <row r="20" spans="1:19" x14ac:dyDescent="0.2">
      <c r="A20" s="15" t="s">
        <v>52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x14ac:dyDescent="0.2">
      <c r="A23" s="1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8" spans="16:17" x14ac:dyDescent="0.2">
      <c r="P38" s="43"/>
      <c r="Q38" s="43"/>
    </row>
  </sheetData>
  <mergeCells count="17">
    <mergeCell ref="H6:H7"/>
    <mergeCell ref="M6:M7"/>
    <mergeCell ref="A1:S1"/>
    <mergeCell ref="A2:S2"/>
    <mergeCell ref="L6:L7"/>
    <mergeCell ref="A6:A7"/>
    <mergeCell ref="I6:I7"/>
    <mergeCell ref="N6:R7"/>
    <mergeCell ref="S6:S7"/>
    <mergeCell ref="F6:F7"/>
    <mergeCell ref="E6:E7"/>
    <mergeCell ref="D6:D7"/>
    <mergeCell ref="C6:C7"/>
    <mergeCell ref="B6:B7"/>
    <mergeCell ref="G6:G7"/>
    <mergeCell ref="K6:K7"/>
    <mergeCell ref="J6:J7"/>
  </mergeCells>
  <conditionalFormatting sqref="A8">
    <cfRule type="duplicateValues" dxfId="98" priority="103"/>
  </conditionalFormatting>
  <conditionalFormatting sqref="A8">
    <cfRule type="duplicateValues" dxfId="97" priority="102"/>
  </conditionalFormatting>
  <conditionalFormatting sqref="B6 B8">
    <cfRule type="duplicateValues" dxfId="96" priority="101"/>
  </conditionalFormatting>
  <conditionalFormatting sqref="B6 B8">
    <cfRule type="duplicateValues" dxfId="95" priority="100"/>
  </conditionalFormatting>
  <conditionalFormatting sqref="B6 B8">
    <cfRule type="duplicateValues" dxfId="94" priority="98"/>
    <cfRule type="duplicateValues" dxfId="93" priority="99"/>
  </conditionalFormatting>
  <conditionalFormatting sqref="B16">
    <cfRule type="duplicateValues" dxfId="92" priority="97"/>
  </conditionalFormatting>
  <conditionalFormatting sqref="A16">
    <cfRule type="duplicateValues" dxfId="91" priority="96"/>
  </conditionalFormatting>
  <conditionalFormatting sqref="A16">
    <cfRule type="duplicateValues" dxfId="90" priority="95"/>
  </conditionalFormatting>
  <conditionalFormatting sqref="B16">
    <cfRule type="duplicateValues" dxfId="89" priority="93"/>
    <cfRule type="duplicateValues" dxfId="88" priority="94"/>
  </conditionalFormatting>
  <conditionalFormatting sqref="B16">
    <cfRule type="duplicateValues" dxfId="87" priority="92"/>
  </conditionalFormatting>
  <conditionalFormatting sqref="B16">
    <cfRule type="duplicateValues" dxfId="86" priority="91"/>
  </conditionalFormatting>
  <conditionalFormatting sqref="B17">
    <cfRule type="duplicateValues" dxfId="85" priority="90"/>
  </conditionalFormatting>
  <conditionalFormatting sqref="A17">
    <cfRule type="duplicateValues" dxfId="84" priority="89"/>
  </conditionalFormatting>
  <conditionalFormatting sqref="A17">
    <cfRule type="duplicateValues" dxfId="83" priority="88"/>
  </conditionalFormatting>
  <conditionalFormatting sqref="B17">
    <cfRule type="duplicateValues" dxfId="82" priority="86"/>
    <cfRule type="duplicateValues" dxfId="81" priority="87"/>
  </conditionalFormatting>
  <conditionalFormatting sqref="B17">
    <cfRule type="duplicateValues" dxfId="80" priority="85"/>
  </conditionalFormatting>
  <conditionalFormatting sqref="B17">
    <cfRule type="duplicateValues" dxfId="79" priority="84"/>
  </conditionalFormatting>
  <conditionalFormatting sqref="B6 B8">
    <cfRule type="duplicateValues" dxfId="78" priority="83"/>
  </conditionalFormatting>
  <conditionalFormatting sqref="A15">
    <cfRule type="duplicateValues" dxfId="77" priority="82"/>
  </conditionalFormatting>
  <conditionalFormatting sqref="A15">
    <cfRule type="duplicateValues" dxfId="76" priority="81"/>
  </conditionalFormatting>
  <conditionalFormatting sqref="B9">
    <cfRule type="duplicateValues" dxfId="75" priority="76"/>
  </conditionalFormatting>
  <conditionalFormatting sqref="A9:A14">
    <cfRule type="duplicateValues" dxfId="74" priority="75"/>
  </conditionalFormatting>
  <conditionalFormatting sqref="A9:A14">
    <cfRule type="duplicateValues" dxfId="73" priority="74"/>
  </conditionalFormatting>
  <conditionalFormatting sqref="B9">
    <cfRule type="duplicateValues" dxfId="72" priority="72"/>
    <cfRule type="duplicateValues" dxfId="71" priority="73"/>
  </conditionalFormatting>
  <conditionalFormatting sqref="B9">
    <cfRule type="duplicateValues" dxfId="70" priority="71"/>
  </conditionalFormatting>
  <conditionalFormatting sqref="B9">
    <cfRule type="duplicateValues" dxfId="69" priority="70"/>
  </conditionalFormatting>
  <conditionalFormatting sqref="B11:B12 B14:B15">
    <cfRule type="duplicateValues" dxfId="68" priority="61"/>
  </conditionalFormatting>
  <conditionalFormatting sqref="B11:B12 B14:B15">
    <cfRule type="duplicateValues" dxfId="67" priority="62"/>
    <cfRule type="duplicateValues" dxfId="66" priority="63"/>
  </conditionalFormatting>
  <conditionalFormatting sqref="B11:B12 B14:B15">
    <cfRule type="duplicateValues" dxfId="65" priority="64"/>
  </conditionalFormatting>
  <conditionalFormatting sqref="B11:B12 B14:B15">
    <cfRule type="duplicateValues" dxfId="64" priority="65"/>
  </conditionalFormatting>
  <conditionalFormatting sqref="B13">
    <cfRule type="duplicateValues" dxfId="63" priority="23"/>
  </conditionalFormatting>
  <conditionalFormatting sqref="B13">
    <cfRule type="duplicateValues" dxfId="62" priority="24"/>
    <cfRule type="duplicateValues" dxfId="61" priority="25"/>
  </conditionalFormatting>
  <conditionalFormatting sqref="B13">
    <cfRule type="duplicateValues" dxfId="60" priority="26"/>
  </conditionalFormatting>
  <conditionalFormatting sqref="B13">
    <cfRule type="duplicateValues" dxfId="59" priority="27"/>
  </conditionalFormatting>
  <conditionalFormatting sqref="B10">
    <cfRule type="duplicateValues" dxfId="58" priority="66"/>
  </conditionalFormatting>
  <conditionalFormatting sqref="B10">
    <cfRule type="duplicateValues" dxfId="57" priority="67"/>
    <cfRule type="duplicateValues" dxfId="56" priority="68"/>
  </conditionalFormatting>
  <conditionalFormatting sqref="B10">
    <cfRule type="duplicateValues" dxfId="55" priority="69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0" operator="containsText" id="{320BA9F2-F446-4144-9D7E-8FD2068F8353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51" operator="containsText" id="{195E0A5F-55F3-4E26-9B71-5737C67DE3FF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52" operator="containsText" id="{832D6F90-7E67-4A0E-A9D7-242B2841AD96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53" operator="containsText" id="{DF17397C-4CDC-4967-BA18-C9206FE25DA2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54" operator="containsText" id="{794577B8-C6E3-43A9-B8E1-D5273A685904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5" operator="containsText" id="{BCB493EA-749C-4829-B488-5AD20794B1B0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56" operator="containsText" id="{067E62C7-2AC4-414E-A3EB-6F7BAE412A46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57" operator="containsText" id="{C5E8BA15-768F-435B-9D41-ABD741794B41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58" operator="containsText" id="{4A9EA69F-41FA-4B91-8E91-5FE5F5246457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59" operator="containsText" id="{D851ED3B-1314-4574-8EE9-8064FF9B1EBB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60" operator="containsText" id="{71BA9961-187F-4586-8CCF-0667DE2B57B3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39" operator="containsText" id="{0D3C8B55-028D-47DB-82AA-4BABC9881856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40" operator="containsText" id="{54B8FFF5-BD5E-4E36-9CD1-922065121FBF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41" operator="containsText" id="{A98DE86A-0847-42D6-930B-9958F41C6C3C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42" operator="containsText" id="{9F2A7C18-35C6-456E-9C67-00E7476BB3A3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43" operator="containsText" id="{FB890D8E-D6FF-48F7-AC91-4E2BF63844D9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4" operator="containsText" id="{99F66169-D5A5-41A5-B4F7-E4B6FE4F552F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45" operator="containsText" id="{D063BFEA-18A2-4074-BC57-9B3A342A0039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46" operator="containsText" id="{458B311A-E09B-485C-A52E-ACEF65A8C53A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47" operator="containsText" id="{9D97E34F-A354-4659-A287-1CFF3E35075B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48" operator="containsText" id="{A0DA9DDD-D81F-46C7-A6BD-D921D0079C14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49" operator="containsText" id="{E6FF9331-2A62-49AB-9302-D9EA70071312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28" operator="containsText" id="{CF12FB0E-85EC-40B1-AEDC-996FE891D978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29" operator="containsText" id="{6A08994B-0C3E-44FC-845C-C67D6466694A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30" operator="containsText" id="{27E7883C-C104-4A26-9898-D781A394DF3C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31" operator="containsText" id="{F8B78618-CE96-437C-85D9-727483059730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32" operator="containsText" id="{56EF0581-D68E-4C61-92AB-72FDCC815EA9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3" operator="containsText" id="{527626E7-9BB7-4C77-A158-31C203E43A57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34" operator="containsText" id="{A36D56D8-1352-4FC6-BBF3-E0D91B1970D3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35" operator="containsText" id="{E464487A-41A0-42E3-B146-035E8266CD2A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36" operator="containsText" id="{7CBF1660-DB70-4CD4-9A59-49539A176A42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7" operator="containsText" id="{55760B83-8FEA-41C4-9BB2-E71CAE7FA548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38" operator="containsText" id="{B0BEC0ED-532A-4A66-813D-AB55458DAB1C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C12 C14:C15</xm:sqref>
        </x14:conditionalFormatting>
        <x14:conditionalFormatting xmlns:xm="http://schemas.microsoft.com/office/excel/2006/main">
          <x14:cfRule type="containsText" priority="12" operator="containsText" id="{88725E2D-2EB7-4FF0-A10D-279C7620CCB4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13" operator="containsText" id="{351B5606-393A-423A-86A8-AEADEFAF778C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14" operator="containsText" id="{BF1E1162-E724-4EB6-B970-53CE1B049CD4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15" operator="containsText" id="{DB59BD51-B71D-49D2-8B5C-EB2DB9B8C69C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16" operator="containsText" id="{A9FBE75B-1AF5-4265-977E-8F8F21C824D4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7" operator="containsText" id="{4B3D556F-25EA-476A-8A13-B4471EDAF32D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18" operator="containsText" id="{655F893D-FB82-4921-88B5-B9A7D1A1508B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19" operator="containsText" id="{9A560214-676A-40AB-9FC9-F98E60E6E7A2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20" operator="containsText" id="{96088569-1DC5-4F46-B979-BD27FEA85C5A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1" operator="containsText" id="{56C13BBA-2D1E-49A7-B24E-72E924AC525C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22" operator="containsText" id="{6FCC0216-520A-4DB4-89B7-AE81B14BFD83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ontainsText" priority="1" operator="containsText" id="{6B37B4C6-C4C8-44D7-8BEB-C04631C8D4D2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2" operator="containsText" id="{8F4AE357-3BEC-4372-939B-1A9E140269BC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3" operator="containsText" id="{984939E1-5811-4884-B8D5-E56A710DE3B6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4" operator="containsText" id="{DB79E8B4-4DD3-454C-8D7E-F318F724B82D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5" operator="containsText" id="{7DF2CD1E-1BBF-4192-92B3-256E6E83777C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" operator="containsText" id="{3A49341D-3295-4B0E-AB3F-62545F0EBA50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7" operator="containsText" id="{DE6303AE-B0FF-40C4-8098-31ACC57F0709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8" operator="containsText" id="{3B1E38C2-D3E5-4E55-BF70-9C183B244CFD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9" operator="containsText" id="{7499C55F-06A4-4D8B-AFA7-419FB53216F8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0" operator="containsText" id="{8AA96FEC-8980-4F04-8497-0BC48BA3E633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11" operator="containsText" id="{AB7647F4-1826-4117-BC2D-545EC641DB80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6"/>
  <sheetViews>
    <sheetView workbookViewId="0">
      <selection activeCell="C46" sqref="C46"/>
    </sheetView>
  </sheetViews>
  <sheetFormatPr baseColWidth="10" defaultRowHeight="15" x14ac:dyDescent="0.25"/>
  <cols>
    <col min="2" max="2" width="14.5703125" style="51" customWidth="1"/>
    <col min="3" max="3" width="90.5703125" bestFit="1" customWidth="1"/>
    <col min="6" max="6" width="24.42578125" customWidth="1"/>
  </cols>
  <sheetData>
    <row r="3" spans="2:6" ht="15.75" x14ac:dyDescent="0.25">
      <c r="B3" s="75" t="s">
        <v>64</v>
      </c>
      <c r="C3" s="75"/>
      <c r="D3" s="52"/>
      <c r="E3" s="52"/>
      <c r="F3" s="52"/>
    </row>
    <row r="4" spans="2:6" x14ac:dyDescent="0.25">
      <c r="B4" s="53" t="s">
        <v>65</v>
      </c>
      <c r="C4" s="53" t="s">
        <v>66</v>
      </c>
    </row>
    <row r="5" spans="2:6" x14ac:dyDescent="0.25">
      <c r="B5" s="54">
        <v>84</v>
      </c>
      <c r="C5" s="55" t="s">
        <v>69</v>
      </c>
    </row>
    <row r="6" spans="2:6" x14ac:dyDescent="0.25">
      <c r="B6" s="56">
        <v>7495.94</v>
      </c>
      <c r="C6" s="55" t="s">
        <v>68</v>
      </c>
    </row>
    <row r="7" spans="2:6" x14ac:dyDescent="0.25">
      <c r="B7" s="54">
        <v>20</v>
      </c>
      <c r="C7" s="55" t="s">
        <v>67</v>
      </c>
    </row>
    <row r="8" spans="2:6" x14ac:dyDescent="0.25">
      <c r="B8" s="56">
        <v>1194.74</v>
      </c>
      <c r="C8" s="55" t="s">
        <v>70</v>
      </c>
    </row>
    <row r="9" spans="2:6" x14ac:dyDescent="0.25">
      <c r="B9" s="56">
        <v>1451.41</v>
      </c>
      <c r="C9" s="55" t="s">
        <v>71</v>
      </c>
    </row>
    <row r="10" spans="2:6" x14ac:dyDescent="0.25">
      <c r="B10" s="54">
        <v>338</v>
      </c>
      <c r="C10" s="55" t="s">
        <v>72</v>
      </c>
    </row>
    <row r="11" spans="2:6" x14ac:dyDescent="0.25">
      <c r="B11" s="54">
        <v>31</v>
      </c>
      <c r="C11" s="55" t="s">
        <v>73</v>
      </c>
    </row>
    <row r="12" spans="2:6" x14ac:dyDescent="0.25">
      <c r="B12" s="54">
        <v>12</v>
      </c>
      <c r="C12" s="55" t="s">
        <v>74</v>
      </c>
    </row>
    <row r="13" spans="2:6" x14ac:dyDescent="0.25">
      <c r="B13" s="54">
        <v>54</v>
      </c>
      <c r="C13" s="55" t="s">
        <v>75</v>
      </c>
    </row>
    <row r="14" spans="2:6" x14ac:dyDescent="0.25">
      <c r="B14" s="54">
        <v>32</v>
      </c>
      <c r="C14" s="55" t="s">
        <v>76</v>
      </c>
    </row>
    <row r="15" spans="2:6" x14ac:dyDescent="0.25">
      <c r="B15" s="54">
        <v>206</v>
      </c>
      <c r="C15" s="55" t="s">
        <v>77</v>
      </c>
    </row>
    <row r="16" spans="2:6" x14ac:dyDescent="0.25">
      <c r="B16" s="54">
        <v>3061</v>
      </c>
      <c r="C16" s="55" t="s">
        <v>78</v>
      </c>
    </row>
    <row r="17" spans="2:3" x14ac:dyDescent="0.25">
      <c r="B17" s="54">
        <v>10</v>
      </c>
      <c r="C17" s="55" t="s">
        <v>79</v>
      </c>
    </row>
    <row r="18" spans="2:3" x14ac:dyDescent="0.25">
      <c r="B18" s="54">
        <v>35</v>
      </c>
      <c r="C18" s="55" t="s">
        <v>80</v>
      </c>
    </row>
    <row r="19" spans="2:3" x14ac:dyDescent="0.25">
      <c r="B19" s="56">
        <v>1864.8</v>
      </c>
      <c r="C19" s="55" t="s">
        <v>81</v>
      </c>
    </row>
    <row r="20" spans="2:3" x14ac:dyDescent="0.25">
      <c r="B20" s="54">
        <v>20</v>
      </c>
      <c r="C20" s="55" t="s">
        <v>82</v>
      </c>
    </row>
    <row r="21" spans="2:3" x14ac:dyDescent="0.25">
      <c r="B21" s="54">
        <v>420</v>
      </c>
      <c r="C21" s="55" t="s">
        <v>83</v>
      </c>
    </row>
    <row r="22" spans="2:3" x14ac:dyDescent="0.25">
      <c r="B22" s="54">
        <v>13</v>
      </c>
      <c r="C22" s="55" t="s">
        <v>84</v>
      </c>
    </row>
    <row r="23" spans="2:3" x14ac:dyDescent="0.25">
      <c r="B23" s="56">
        <v>20009.87</v>
      </c>
      <c r="C23" s="55" t="s">
        <v>85</v>
      </c>
    </row>
    <row r="26" spans="2:3" ht="15.75" x14ac:dyDescent="0.25">
      <c r="B26" s="75" t="s">
        <v>86</v>
      </c>
      <c r="C26" s="75"/>
    </row>
    <row r="27" spans="2:3" x14ac:dyDescent="0.25">
      <c r="B27" s="53" t="s">
        <v>65</v>
      </c>
      <c r="C27" s="53" t="s">
        <v>66</v>
      </c>
    </row>
    <row r="28" spans="2:3" x14ac:dyDescent="0.25">
      <c r="B28" s="54">
        <v>57</v>
      </c>
      <c r="C28" s="55" t="s">
        <v>99</v>
      </c>
    </row>
    <row r="29" spans="2:3" x14ac:dyDescent="0.25">
      <c r="B29" s="56">
        <v>7794</v>
      </c>
      <c r="C29" s="55" t="s">
        <v>88</v>
      </c>
    </row>
    <row r="30" spans="2:3" x14ac:dyDescent="0.25">
      <c r="B30" s="54">
        <v>50</v>
      </c>
      <c r="C30" s="55" t="s">
        <v>89</v>
      </c>
    </row>
    <row r="31" spans="2:3" x14ac:dyDescent="0.25">
      <c r="B31" s="56">
        <v>1728.67</v>
      </c>
      <c r="C31" s="55" t="s">
        <v>70</v>
      </c>
    </row>
    <row r="32" spans="2:3" x14ac:dyDescent="0.25">
      <c r="B32" s="56">
        <v>2033</v>
      </c>
      <c r="C32" s="55" t="s">
        <v>87</v>
      </c>
    </row>
    <row r="33" spans="2:3" x14ac:dyDescent="0.25">
      <c r="B33" s="54">
        <v>449</v>
      </c>
      <c r="C33" s="55" t="s">
        <v>90</v>
      </c>
    </row>
    <row r="34" spans="2:3" x14ac:dyDescent="0.25">
      <c r="B34" s="54">
        <v>18</v>
      </c>
      <c r="C34" s="55" t="s">
        <v>91</v>
      </c>
    </row>
    <row r="35" spans="2:3" x14ac:dyDescent="0.25">
      <c r="B35" s="54">
        <v>110</v>
      </c>
      <c r="C35" s="55" t="s">
        <v>92</v>
      </c>
    </row>
    <row r="36" spans="2:3" x14ac:dyDescent="0.25">
      <c r="B36" s="54">
        <v>40</v>
      </c>
      <c r="C36" s="55" t="s">
        <v>93</v>
      </c>
    </row>
    <row r="37" spans="2:3" x14ac:dyDescent="0.25">
      <c r="B37" s="54">
        <v>37</v>
      </c>
      <c r="C37" s="55" t="s">
        <v>76</v>
      </c>
    </row>
    <row r="38" spans="2:3" x14ac:dyDescent="0.25">
      <c r="B38" s="54">
        <v>140</v>
      </c>
      <c r="C38" s="55" t="s">
        <v>94</v>
      </c>
    </row>
    <row r="39" spans="2:3" x14ac:dyDescent="0.25">
      <c r="B39" s="54">
        <v>82</v>
      </c>
      <c r="C39" s="55" t="s">
        <v>96</v>
      </c>
    </row>
    <row r="40" spans="2:3" x14ac:dyDescent="0.25">
      <c r="B40" s="56">
        <v>4048.76</v>
      </c>
      <c r="C40" s="55" t="s">
        <v>95</v>
      </c>
    </row>
    <row r="41" spans="2:3" x14ac:dyDescent="0.25">
      <c r="B41" s="54">
        <v>25</v>
      </c>
      <c r="C41" s="55" t="s">
        <v>97</v>
      </c>
    </row>
    <row r="42" spans="2:3" x14ac:dyDescent="0.25">
      <c r="B42" s="54">
        <v>30</v>
      </c>
      <c r="C42" s="55" t="s">
        <v>100</v>
      </c>
    </row>
    <row r="43" spans="2:3" x14ac:dyDescent="0.25">
      <c r="B43" s="54">
        <v>665</v>
      </c>
      <c r="C43" s="55" t="s">
        <v>98</v>
      </c>
    </row>
    <row r="44" spans="2:3" x14ac:dyDescent="0.25">
      <c r="B44" s="54">
        <v>4</v>
      </c>
      <c r="C44" s="55" t="s">
        <v>84</v>
      </c>
    </row>
    <row r="45" spans="2:3" x14ac:dyDescent="0.25">
      <c r="B45" s="56">
        <v>1830.15</v>
      </c>
      <c r="C45" s="55" t="s">
        <v>85</v>
      </c>
    </row>
    <row r="46" spans="2:3" x14ac:dyDescent="0.25">
      <c r="B46" s="56">
        <v>57</v>
      </c>
      <c r="C46" s="55" t="s">
        <v>101</v>
      </c>
    </row>
  </sheetData>
  <mergeCells count="2">
    <mergeCell ref="B3:C3"/>
    <mergeCell ref="B26:C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Hoja4</vt:lpstr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Jefe.Tesoreria</dc:creator>
  <cp:lastModifiedBy>Roberto Josimar Guerrero Lopez</cp:lastModifiedBy>
  <cp:lastPrinted>2019-03-29T22:20:30Z</cp:lastPrinted>
  <dcterms:created xsi:type="dcterms:W3CDTF">2019-01-11T22:56:43Z</dcterms:created>
  <dcterms:modified xsi:type="dcterms:W3CDTF">2019-10-07T14:34:30Z</dcterms:modified>
</cp:coreProperties>
</file>