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ULR870108H79\AppData\Local\Microsoft\Windows\INetCache\Content.Outlook\65GSKFM7\"/>
    </mc:Choice>
  </mc:AlternateContent>
  <bookViews>
    <workbookView xWindow="1425" yWindow="360" windowWidth="25320" windowHeight="14385" firstSheet="1" activeTab="1"/>
  </bookViews>
  <sheets>
    <sheet name="Hoja4" sheetId="4" state="hidden" r:id="rId1"/>
    <sheet name="Hoja1" sheetId="1" r:id="rId2"/>
    <sheet name="Hoja2" sheetId="5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9" i="1" l="1"/>
  <c r="O17" i="1"/>
  <c r="N17" i="1"/>
  <c r="M16" i="1"/>
  <c r="R17" i="1"/>
  <c r="Q17" i="1"/>
  <c r="P17" i="1"/>
  <c r="M15" i="1"/>
  <c r="M14" i="1"/>
  <c r="M10" i="1"/>
  <c r="M11" i="1"/>
  <c r="M12" i="1"/>
  <c r="M13" i="1"/>
  <c r="K13" i="1"/>
  <c r="K11" i="1"/>
  <c r="K10" i="1"/>
  <c r="K17" i="1"/>
  <c r="F17" i="1"/>
</calcChain>
</file>

<file path=xl/sharedStrings.xml><?xml version="1.0" encoding="utf-8"?>
<sst xmlns="http://schemas.openxmlformats.org/spreadsheetml/2006/main" count="127" uniqueCount="107">
  <si>
    <t>Fideicomiso Fondo Metropolitano</t>
  </si>
  <si>
    <t xml:space="preserve">Fecha de reporte: </t>
  </si>
  <si>
    <t xml:space="preserve">Zona Metropolitana: </t>
  </si>
  <si>
    <t>N°</t>
  </si>
  <si>
    <t>Folio</t>
  </si>
  <si>
    <t>Estado</t>
  </si>
  <si>
    <t>Municipio(s)</t>
  </si>
  <si>
    <t>Proyecto</t>
  </si>
  <si>
    <t>Monto Autorizado y Transferido</t>
  </si>
  <si>
    <t>Datos del Contrato</t>
  </si>
  <si>
    <t>Fecha de Contrato</t>
  </si>
  <si>
    <t>Monto del  Contrato</t>
  </si>
  <si>
    <t>Observaciones</t>
  </si>
  <si>
    <t>T</t>
  </si>
  <si>
    <t>ZMM</t>
  </si>
  <si>
    <t>TOTAL</t>
  </si>
  <si>
    <t>Nota:</t>
  </si>
  <si>
    <t>Monterrey</t>
  </si>
  <si>
    <t>Nuevo León</t>
  </si>
  <si>
    <t>San Nicolás de los Garza</t>
  </si>
  <si>
    <t>Rehabilitación de pavimento en la Av. Juan Pablo II.</t>
  </si>
  <si>
    <t>Rehabilitación de pavimento en la Av. Cristina Larralde.</t>
  </si>
  <si>
    <t>Cadereyta Jimenez</t>
  </si>
  <si>
    <t>Rehabilitación de la carretera Monterrey Reynosa Tramo 1+850 al 3+853.88</t>
  </si>
  <si>
    <t>Rehabilitación de pavimento en la Av. Jorge Treviño .</t>
  </si>
  <si>
    <t>Corredor peatonal Av. Juan Ignacio Ramón</t>
  </si>
  <si>
    <t>Corredor peatonal Av. Juárez</t>
  </si>
  <si>
    <t>3901-2018</t>
  </si>
  <si>
    <t>19-02-006</t>
  </si>
  <si>
    <t>3902-2018</t>
  </si>
  <si>
    <t>19-02-007</t>
  </si>
  <si>
    <t>19-02-008</t>
  </si>
  <si>
    <t>Rehabilitación del sistema de fijación de riel de la línea 1 de Metrorrey (De LA estación Felix U. Gomez  a la estación Talleres)</t>
  </si>
  <si>
    <t>Modernización en la infraestructura del Hospital Metropolitano Dr. Bernardo Sepulveda</t>
  </si>
  <si>
    <t>Metas</t>
  </si>
  <si>
    <t>52,151 piezas (Incluye suministro e instalación)</t>
  </si>
  <si>
    <t>58,205 M2 Rehabilitación de pavimento.</t>
  </si>
  <si>
    <t>105,466.34 M2 Rehabilitación de pavimento;  30 pzas. Nivelación de pozo de visita existente; 30 pzas. Nivelación de registros de agua.</t>
  </si>
  <si>
    <t>32,062.08 M2 Rehabilitación de pavimento.</t>
  </si>
  <si>
    <t>50,435 M2 Rehabilitación de pavimento.</t>
  </si>
  <si>
    <t>3,720 M2 Modernización de consulta externa especializada; 237 M2 Modernización de UCIA; 5,151 M2 Modernización de Hospitalización; 738 M2 Modernización de imagenología; 3,194 M2 Modernización de servicios generales; 726 M2 Modernización de Gobierno; 4,027 M2 Modernización de fachada.</t>
  </si>
  <si>
    <t>3904-2018,           3903-2018</t>
  </si>
  <si>
    <t>19-02-003,                   19-02-004,                   19-02-005</t>
  </si>
  <si>
    <t>Proveedores</t>
  </si>
  <si>
    <t>Avance Financiero</t>
  </si>
  <si>
    <t>Avance Físico</t>
  </si>
  <si>
    <t>Autorizado</t>
  </si>
  <si>
    <t>Comprometido</t>
  </si>
  <si>
    <t>Devengado</t>
  </si>
  <si>
    <t>Ejercido</t>
  </si>
  <si>
    <t>Pagado</t>
  </si>
  <si>
    <t>Este reporte se basa en el artículo 52 de las Reglas de Operación del Fondo Metropolitano 2018.</t>
  </si>
  <si>
    <t xml:space="preserve">Reporte trimestral del ejercicio de los recursos de acuerdo a las Reglas de Operación del Fondo Metropolitano </t>
  </si>
  <si>
    <t>CONSEER SA DE CV,</t>
  </si>
  <si>
    <t>KAANS ADMINISTRACION SA DE CV</t>
  </si>
  <si>
    <t>CONSTRUCTORA Y URBANIZADORA REGIOMONTANA SA DE CV</t>
  </si>
  <si>
    <t>CONSTRUCTORA Y URBANIZADORA REGIOMONTANA SA DE CV, BUFETE DE OBRAS SERVICIOS Y SUMINISTROS SA DE CV, DESARROLLO CONSTRUCTIVO URBANISTICO SA DE CV</t>
  </si>
  <si>
    <t>13/02/2019, 11/02/2019, 11/02/2019</t>
  </si>
  <si>
    <t>PROMOTORA ARVI SA DE CV, BUFETE DE INGENIEROS CONSTRUCTORES SA DE CV</t>
  </si>
  <si>
    <t>STRUCTOR CONSTRUCCIONES SA DE CV</t>
  </si>
  <si>
    <t>GRUPO CONSTRUCTOR PETREO SA DE CV</t>
  </si>
  <si>
    <t>Anexas Hoja 2</t>
  </si>
  <si>
    <t>Metas del proyecto "Corredor peatonal Av. Juan Ignacio Ramón":</t>
  </si>
  <si>
    <t>Programada</t>
  </si>
  <si>
    <t>Unidad de medida</t>
  </si>
  <si>
    <t>Pza. [Rampas rectas (concreto premezclado)]</t>
  </si>
  <si>
    <t>M2. [Construcción de banqueta (concreto premezclado)]</t>
  </si>
  <si>
    <t>Pza. [Reconexión descargas (42) y tomas de agua (42)]</t>
  </si>
  <si>
    <t>ML. (Guía tactil 30 x 30 cm)</t>
  </si>
  <si>
    <t>ML. [Construcción de guarnición tipo L (concreto premezclado)]</t>
  </si>
  <si>
    <t>Pza. (Arbolización: encino roble 64, arbusto cenizo 29, boj común 82 y evónimo 163)</t>
  </si>
  <si>
    <t>Pza. [Alcorques fijos (hierro con base fija de concreto)]</t>
  </si>
  <si>
    <t>Pza. [Bolardos fijos (concreto)]</t>
  </si>
  <si>
    <t>Pza. (35 bancas concreto prefabricado, 19 con jardinera concreto prefabricado)</t>
  </si>
  <si>
    <t>Pza. (Basurero concreto refabricado)</t>
  </si>
  <si>
    <t>Pza. (Luminaria)</t>
  </si>
  <si>
    <t>M2. (Construcción de 2,995 m2 de andadores peatonales de adoquín y 66 m2 de pasos pompeyanos)</t>
  </si>
  <si>
    <t>Pza. [Pergolado (acero al carbón)]</t>
  </si>
  <si>
    <t>Pza. [Señalamiento vertical (acero)]</t>
  </si>
  <si>
    <t>ML. [Señalamiento horizontal (pintura termoplástica)]</t>
  </si>
  <si>
    <t>Pza. [Semaforización vehicular led (10), peatonal led (10)]</t>
  </si>
  <si>
    <t>ML. [Red de riego por goteo (tubo pvc)]</t>
  </si>
  <si>
    <t>Pza. (Parabus de acero inoxidable)</t>
  </si>
  <si>
    <t>ML. (Instalación de cableado para luminarias y semáforos)</t>
  </si>
  <si>
    <t>Metas del proyecto "Corredor peatonal Av. Juárez":</t>
  </si>
  <si>
    <t>ML. [Construcción de guarnición tipo L (concreto)]</t>
  </si>
  <si>
    <t>M2. [Construcción de banqueta (concreto, acabado terrazo)]</t>
  </si>
  <si>
    <t>Pza. [Rampas de concreto premezclado(12.52 m2)]</t>
  </si>
  <si>
    <t>Pza. (Jardinería: árboles y arbustos)</t>
  </si>
  <si>
    <t>Pza. [Alcorques fijos (hierro granallado y base fija de concreto)]</t>
  </si>
  <si>
    <t>Pza. [Bolardos (concreto)]</t>
  </si>
  <si>
    <t>Pza. (Bancas concreto )</t>
  </si>
  <si>
    <t>Pza. (Luminarias peatonal led)</t>
  </si>
  <si>
    <t>ML. (Señalamiento horizontal)</t>
  </si>
  <si>
    <t>Pza. (Señalamiento vertical)</t>
  </si>
  <si>
    <t>Pza. (Semáforo vehicular)</t>
  </si>
  <si>
    <t>ML. [Red de riego (tubo pvc)]</t>
  </si>
  <si>
    <t>Pza. (Reconexión descargas)</t>
  </si>
  <si>
    <t>Pza. (Semáforo peatonal)</t>
  </si>
  <si>
    <t>Pza. [Reposición de tomas domiciliarias (agua potable)]</t>
  </si>
  <si>
    <t>DGASG/09/2018, DGASG/11/2018/1-2, DGASG/11/2018/2-2</t>
  </si>
  <si>
    <t>TSO-NGE MEXICO SA DE CV, TSO-NGE MEXICO SA DE CV, INGENIERIA CONTROL Y ADMINISTRACION SA DE CV</t>
  </si>
  <si>
    <t>Se autorizó prorróga para su ejecución al 30 de Septiembre de 2020.</t>
  </si>
  <si>
    <t>Se reintegraron $13,245,796 al término del calendario, por dicha razón no se tiene el 100% de avance financiero</t>
  </si>
  <si>
    <t>Se reintegraron $424,374.72 al término del calendario, por dicha razón no se tiene el 100% de avance financiero</t>
  </si>
  <si>
    <t>Se reintegraron $199,264.60 al término del calendario, por dicha razón no se tiene el 100% de avance financiero</t>
  </si>
  <si>
    <t>13 de Abril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</si>
</sst>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Montserrat"/>
    </font>
    <font>
      <b/>
      <sz val="9"/>
      <color theme="1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43" fontId="7" fillId="2" borderId="9" xfId="1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4" fontId="9" fillId="0" borderId="15" xfId="2" applyNumberFormat="1" applyFont="1" applyFill="1" applyBorder="1" applyAlignment="1" applyProtection="1">
      <alignment horizontal="center" vertical="center" wrapText="1"/>
    </xf>
    <xf numFmtId="43" fontId="8" fillId="0" borderId="17" xfId="1" applyFont="1" applyFill="1" applyBorder="1" applyAlignment="1" applyProtection="1">
      <alignment horizontal="center" vertical="center"/>
    </xf>
    <xf numFmtId="4" fontId="10" fillId="0" borderId="7" xfId="2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6" fillId="0" borderId="0" xfId="0" applyFont="1"/>
    <xf numFmtId="44" fontId="8" fillId="0" borderId="0" xfId="0" applyNumberFormat="1" applyFont="1"/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justify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horizontal="center" vertical="center"/>
    </xf>
    <xf numFmtId="44" fontId="11" fillId="0" borderId="13" xfId="2" applyFont="1" applyFill="1" applyBorder="1" applyAlignment="1" applyProtection="1">
      <alignment vertical="center"/>
    </xf>
    <xf numFmtId="44" fontId="11" fillId="0" borderId="13" xfId="2" applyFont="1" applyFill="1" applyBorder="1" applyAlignment="1" applyProtection="1">
      <alignment vertical="center" wrapText="1"/>
    </xf>
    <xf numFmtId="44" fontId="11" fillId="0" borderId="13" xfId="2" applyFont="1" applyFill="1" applyBorder="1" applyAlignment="1" applyProtection="1">
      <alignment horizontal="left" vertical="center" wrapText="1"/>
    </xf>
    <xf numFmtId="0" fontId="11" fillId="0" borderId="12" xfId="0" applyFont="1" applyFill="1" applyBorder="1" applyAlignment="1" applyProtection="1">
      <alignment horizontal="center" vertical="center"/>
    </xf>
    <xf numFmtId="14" fontId="11" fillId="0" borderId="13" xfId="0" applyNumberFormat="1" applyFont="1" applyFill="1" applyBorder="1" applyAlignment="1" applyProtection="1">
      <alignment horizontal="center" vertical="center"/>
    </xf>
    <xf numFmtId="43" fontId="12" fillId="0" borderId="13" xfId="1" applyFont="1" applyFill="1" applyBorder="1" applyAlignment="1" applyProtection="1">
      <alignment horizontal="center" vertical="center" wrapText="1"/>
    </xf>
    <xf numFmtId="14" fontId="12" fillId="0" borderId="13" xfId="0" applyNumberFormat="1" applyFont="1" applyFill="1" applyBorder="1" applyAlignment="1" applyProtection="1">
      <alignment horizontal="center" vertical="center"/>
    </xf>
    <xf numFmtId="43" fontId="12" fillId="0" borderId="13" xfId="1" applyFont="1" applyFill="1" applyBorder="1" applyAlignment="1" applyProtection="1">
      <alignment horizontal="center" vertical="center"/>
    </xf>
    <xf numFmtId="0" fontId="11" fillId="3" borderId="13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vertical="center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vertical="center" wrapText="1"/>
    </xf>
    <xf numFmtId="0" fontId="13" fillId="0" borderId="17" xfId="0" applyFont="1" applyFill="1" applyBorder="1" applyAlignment="1" applyProtection="1">
      <alignment horizontal="justify" vertical="center" wrapText="1"/>
    </xf>
    <xf numFmtId="0" fontId="11" fillId="0" borderId="17" xfId="0" applyNumberFormat="1" applyFont="1" applyFill="1" applyBorder="1" applyAlignment="1" applyProtection="1">
      <alignment horizontal="center" vertical="center"/>
    </xf>
    <xf numFmtId="44" fontId="12" fillId="0" borderId="13" xfId="2" applyFont="1" applyFill="1" applyBorder="1" applyAlignment="1" applyProtection="1">
      <alignment horizontal="center" vertical="center"/>
    </xf>
    <xf numFmtId="44" fontId="11" fillId="3" borderId="13" xfId="2" applyFont="1" applyFill="1" applyBorder="1" applyAlignment="1" applyProtection="1">
      <alignment horizontal="center" vertical="center"/>
    </xf>
    <xf numFmtId="44" fontId="13" fillId="0" borderId="17" xfId="2" applyFont="1" applyFill="1" applyBorder="1" applyAlignment="1" applyProtection="1">
      <alignment horizontal="center" vertical="center"/>
    </xf>
    <xf numFmtId="0" fontId="11" fillId="0" borderId="13" xfId="2" applyNumberFormat="1" applyFont="1" applyFill="1" applyBorder="1" applyAlignment="1" applyProtection="1">
      <alignment horizontal="left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44" fontId="11" fillId="0" borderId="18" xfId="2" applyFont="1" applyFill="1" applyBorder="1" applyAlignment="1" applyProtection="1">
      <alignment horizontal="center" vertical="center"/>
    </xf>
    <xf numFmtId="44" fontId="11" fillId="0" borderId="14" xfId="2" applyFont="1" applyFill="1" applyBorder="1" applyAlignment="1" applyProtection="1">
      <alignment horizontal="center" vertical="center"/>
    </xf>
    <xf numFmtId="0" fontId="11" fillId="0" borderId="0" xfId="0" applyFont="1"/>
    <xf numFmtId="9" fontId="8" fillId="0" borderId="13" xfId="3" applyFont="1" applyFill="1" applyBorder="1" applyAlignment="1" applyProtection="1">
      <alignment horizontal="center" vertical="center"/>
    </xf>
    <xf numFmtId="14" fontId="11" fillId="3" borderId="13" xfId="0" applyNumberFormat="1" applyFont="1" applyFill="1" applyBorder="1" applyAlignment="1" applyProtection="1">
      <alignment horizontal="center" vertical="center" wrapText="1"/>
    </xf>
    <xf numFmtId="44" fontId="3" fillId="0" borderId="0" xfId="0" applyNumberFormat="1" applyFont="1"/>
    <xf numFmtId="0" fontId="0" fillId="0" borderId="0" xfId="0" applyAlignment="1">
      <alignment horizontal="center"/>
    </xf>
    <xf numFmtId="0" fontId="14" fillId="0" borderId="0" xfId="0" applyFont="1" applyFill="1" applyBorder="1" applyAlignment="1" applyProtection="1">
      <alignment vertical="center"/>
    </xf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3" xfId="0" applyBorder="1"/>
    <xf numFmtId="4" fontId="0" fillId="0" borderId="13" xfId="0" applyNumberFormat="1" applyBorder="1" applyAlignment="1">
      <alignment horizontal="center"/>
    </xf>
    <xf numFmtId="9" fontId="8" fillId="3" borderId="13" xfId="3" applyFont="1" applyFill="1" applyBorder="1" applyAlignment="1" applyProtection="1">
      <alignment horizontal="center" vertical="center"/>
    </xf>
    <xf numFmtId="4" fontId="9" fillId="3" borderId="20" xfId="2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2" borderId="22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2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/>
    </xf>
    <xf numFmtId="4" fontId="9" fillId="3" borderId="15" xfId="2" applyNumberFormat="1" applyFont="1" applyFill="1" applyBorder="1" applyAlignment="1" applyProtection="1">
      <alignment horizontal="center" vertical="center" wrapText="1"/>
    </xf>
  </cellXfs>
  <cellStyles count="6">
    <cellStyle name="Hipervínculo" xfId="4" builtinId="8" hidden="1"/>
    <cellStyle name="Hipervínculo visitado" xfId="5" builtinId="9" hidden="1"/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tabSelected="1" zoomScaleNormal="100" zoomScalePageLayoutView="125" workbookViewId="0">
      <selection activeCell="P13" sqref="P13"/>
    </sheetView>
  </sheetViews>
  <sheetFormatPr baseColWidth="10" defaultColWidth="10.85546875" defaultRowHeight="14.25"/>
  <cols>
    <col min="1" max="1" width="4.42578125" style="1" customWidth="1"/>
    <col min="2" max="2" width="14.28515625" style="1" customWidth="1"/>
    <col min="3" max="3" width="10.85546875" style="1" customWidth="1"/>
    <col min="4" max="4" width="15.85546875" style="1" customWidth="1"/>
    <col min="5" max="5" width="30.28515625" style="1" customWidth="1"/>
    <col min="6" max="6" width="16.85546875" style="1" customWidth="1"/>
    <col min="7" max="7" width="38.140625" style="1" customWidth="1"/>
    <col min="8" max="8" width="14.7109375" style="1" customWidth="1"/>
    <col min="9" max="9" width="27.28515625" style="1" customWidth="1"/>
    <col min="10" max="10" width="10.85546875" style="1"/>
    <col min="11" max="11" width="16" style="1" customWidth="1"/>
    <col min="12" max="12" width="10.42578125" style="1" customWidth="1"/>
    <col min="13" max="13" width="12.7109375" style="1" customWidth="1"/>
    <col min="14" max="18" width="16" style="1" customWidth="1"/>
    <col min="19" max="19" width="16" style="1" bestFit="1" customWidth="1"/>
    <col min="20" max="20" width="10.85546875" style="1"/>
    <col min="21" max="21" width="16.85546875" style="1" bestFit="1" customWidth="1"/>
    <col min="22" max="16384" width="10.85546875" style="1"/>
  </cols>
  <sheetData>
    <row r="1" spans="1:22" ht="1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22" ht="15">
      <c r="A2" s="60" t="s">
        <v>52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22"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</row>
    <row r="4" spans="1:22">
      <c r="A4" s="2" t="s">
        <v>1</v>
      </c>
      <c r="B4" s="3"/>
      <c r="C4" s="2" t="s">
        <v>106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</row>
    <row r="5" spans="1:22" ht="15" thickBot="1">
      <c r="A5" s="2" t="s">
        <v>2</v>
      </c>
      <c r="B5" s="3"/>
      <c r="C5" s="2" t="s">
        <v>17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</row>
    <row r="6" spans="1:22" s="45" customFormat="1" ht="15" customHeight="1">
      <c r="A6" s="57" t="s">
        <v>3</v>
      </c>
      <c r="B6" s="69" t="s">
        <v>4</v>
      </c>
      <c r="C6" s="67" t="s">
        <v>5</v>
      </c>
      <c r="D6" s="57" t="s">
        <v>6</v>
      </c>
      <c r="E6" s="57" t="s">
        <v>7</v>
      </c>
      <c r="F6" s="57" t="s">
        <v>8</v>
      </c>
      <c r="G6" s="57" t="s">
        <v>34</v>
      </c>
      <c r="H6" s="57" t="s">
        <v>9</v>
      </c>
      <c r="I6" s="57" t="s">
        <v>43</v>
      </c>
      <c r="J6" s="57" t="s">
        <v>10</v>
      </c>
      <c r="K6" s="57" t="s">
        <v>11</v>
      </c>
      <c r="L6" s="57" t="s">
        <v>45</v>
      </c>
      <c r="M6" s="57" t="s">
        <v>44</v>
      </c>
      <c r="N6" s="61" t="s">
        <v>44</v>
      </c>
      <c r="O6" s="62"/>
      <c r="P6" s="62"/>
      <c r="Q6" s="62"/>
      <c r="R6" s="63"/>
      <c r="S6" s="57" t="s">
        <v>12</v>
      </c>
    </row>
    <row r="7" spans="1:22" s="45" customFormat="1" ht="15.75" customHeight="1" thickBot="1">
      <c r="A7" s="58"/>
      <c r="B7" s="70"/>
      <c r="C7" s="68"/>
      <c r="D7" s="58"/>
      <c r="E7" s="58"/>
      <c r="F7" s="58"/>
      <c r="G7" s="58"/>
      <c r="H7" s="58"/>
      <c r="I7" s="58"/>
      <c r="J7" s="58"/>
      <c r="K7" s="58"/>
      <c r="L7" s="58"/>
      <c r="M7" s="58"/>
      <c r="N7" s="64"/>
      <c r="O7" s="65"/>
      <c r="P7" s="65"/>
      <c r="Q7" s="65"/>
      <c r="R7" s="66"/>
      <c r="S7" s="58"/>
    </row>
    <row r="8" spans="1:22">
      <c r="A8" s="5"/>
      <c r="B8" s="6"/>
      <c r="C8" s="6"/>
      <c r="D8" s="6"/>
      <c r="E8" s="6"/>
      <c r="F8" s="7" t="s">
        <v>13</v>
      </c>
      <c r="G8" s="7"/>
      <c r="H8" s="8"/>
      <c r="I8" s="8"/>
      <c r="J8" s="8"/>
      <c r="K8" s="8"/>
      <c r="L8" s="8"/>
      <c r="M8" s="8"/>
      <c r="N8" s="8" t="s">
        <v>46</v>
      </c>
      <c r="O8" s="8" t="s">
        <v>47</v>
      </c>
      <c r="P8" s="8" t="s">
        <v>48</v>
      </c>
      <c r="Q8" s="41" t="s">
        <v>49</v>
      </c>
      <c r="R8" s="9" t="s">
        <v>50</v>
      </c>
      <c r="S8" s="10"/>
    </row>
    <row r="9" spans="1:22" ht="78" customHeight="1">
      <c r="A9" s="25">
        <v>1</v>
      </c>
      <c r="B9" s="20">
        <v>10357717</v>
      </c>
      <c r="C9" s="17" t="s">
        <v>18</v>
      </c>
      <c r="D9" s="17" t="s">
        <v>14</v>
      </c>
      <c r="E9" s="18" t="s">
        <v>32</v>
      </c>
      <c r="F9" s="22">
        <v>201000000</v>
      </c>
      <c r="G9" s="24" t="s">
        <v>35</v>
      </c>
      <c r="H9" s="19" t="s">
        <v>100</v>
      </c>
      <c r="I9" s="19" t="s">
        <v>101</v>
      </c>
      <c r="J9" s="26">
        <v>43465</v>
      </c>
      <c r="K9" s="21">
        <v>196190770.68000001</v>
      </c>
      <c r="L9" s="46">
        <v>1</v>
      </c>
      <c r="M9" s="55">
        <f>R9/O9</f>
        <v>0.93248512173080378</v>
      </c>
      <c r="N9" s="21">
        <v>201000000</v>
      </c>
      <c r="O9" s="38">
        <v>196190770.68000001</v>
      </c>
      <c r="P9" s="21">
        <v>182944974.68000001</v>
      </c>
      <c r="Q9" s="43">
        <v>182944974.68000001</v>
      </c>
      <c r="R9" s="44">
        <v>182944974.68000001</v>
      </c>
      <c r="S9" s="72" t="s">
        <v>103</v>
      </c>
      <c r="U9" s="48"/>
      <c r="V9" s="48"/>
    </row>
    <row r="10" spans="1:22" ht="36">
      <c r="A10" s="25">
        <v>2</v>
      </c>
      <c r="B10" s="20">
        <v>10357357</v>
      </c>
      <c r="C10" s="17" t="s">
        <v>18</v>
      </c>
      <c r="D10" s="17" t="s">
        <v>19</v>
      </c>
      <c r="E10" s="17" t="s">
        <v>20</v>
      </c>
      <c r="F10" s="23">
        <v>38191624.119999997</v>
      </c>
      <c r="G10" s="24" t="s">
        <v>37</v>
      </c>
      <c r="H10" s="27" t="s">
        <v>41</v>
      </c>
      <c r="I10" s="27" t="s">
        <v>58</v>
      </c>
      <c r="J10" s="28">
        <v>43487</v>
      </c>
      <c r="K10" s="37">
        <f>F10</f>
        <v>38191624.119999997</v>
      </c>
      <c r="L10" s="46">
        <v>1</v>
      </c>
      <c r="M10" s="55">
        <f t="shared" ref="M10:M14" si="0">R10/O10</f>
        <v>0.99999999880287882</v>
      </c>
      <c r="N10" s="38">
        <v>38191624.119999997</v>
      </c>
      <c r="O10" s="38">
        <v>38191624.119999997</v>
      </c>
      <c r="P10" s="38">
        <v>38191624.074279994</v>
      </c>
      <c r="Q10" s="38">
        <v>38191624.074279994</v>
      </c>
      <c r="R10" s="38">
        <v>38191624.074279994</v>
      </c>
      <c r="S10" s="56"/>
      <c r="U10" s="48"/>
      <c r="V10" s="48"/>
    </row>
    <row r="11" spans="1:22" ht="24">
      <c r="A11" s="25">
        <v>3</v>
      </c>
      <c r="B11" s="20">
        <v>10381335</v>
      </c>
      <c r="C11" s="17" t="s">
        <v>18</v>
      </c>
      <c r="D11" s="17" t="s">
        <v>19</v>
      </c>
      <c r="E11" s="17" t="s">
        <v>21</v>
      </c>
      <c r="F11" s="22">
        <v>23112156.969999999</v>
      </c>
      <c r="G11" s="24" t="s">
        <v>36</v>
      </c>
      <c r="H11" s="29" t="s">
        <v>27</v>
      </c>
      <c r="I11" s="27" t="s">
        <v>59</v>
      </c>
      <c r="J11" s="28">
        <v>43487</v>
      </c>
      <c r="K11" s="37">
        <f>F11</f>
        <v>23112156.969999999</v>
      </c>
      <c r="L11" s="46">
        <v>1</v>
      </c>
      <c r="M11" s="55">
        <f t="shared" si="0"/>
        <v>0.99999995783171602</v>
      </c>
      <c r="N11" s="38">
        <v>23112156.969999999</v>
      </c>
      <c r="O11" s="38">
        <v>23112156.969999999</v>
      </c>
      <c r="P11" s="38">
        <v>23112155.9954</v>
      </c>
      <c r="Q11" s="38">
        <v>23112155.9954</v>
      </c>
      <c r="R11" s="38">
        <v>23112155.9954</v>
      </c>
      <c r="S11" s="56"/>
      <c r="U11" s="48"/>
      <c r="V11" s="48"/>
    </row>
    <row r="12" spans="1:22" ht="78.75">
      <c r="A12" s="25">
        <v>4</v>
      </c>
      <c r="B12" s="20">
        <v>10357117</v>
      </c>
      <c r="C12" s="17" t="s">
        <v>18</v>
      </c>
      <c r="D12" s="17" t="s">
        <v>22</v>
      </c>
      <c r="E12" s="17" t="s">
        <v>23</v>
      </c>
      <c r="F12" s="23">
        <v>13393923.32</v>
      </c>
      <c r="G12" s="24" t="s">
        <v>38</v>
      </c>
      <c r="H12" s="29" t="s">
        <v>28</v>
      </c>
      <c r="I12" s="27" t="s">
        <v>55</v>
      </c>
      <c r="J12" s="28">
        <v>43508</v>
      </c>
      <c r="K12" s="38">
        <v>13285386.530000001</v>
      </c>
      <c r="L12" s="46">
        <v>1</v>
      </c>
      <c r="M12" s="46">
        <f t="shared" si="0"/>
        <v>0.96805702904904489</v>
      </c>
      <c r="N12" s="21">
        <v>13393923.32</v>
      </c>
      <c r="O12" s="38">
        <v>13285386.530000001</v>
      </c>
      <c r="P12" s="21">
        <v>12861011.814000001</v>
      </c>
      <c r="Q12" s="21">
        <v>12861011.814000001</v>
      </c>
      <c r="R12" s="43">
        <v>12861011.814000001</v>
      </c>
      <c r="S12" s="56" t="s">
        <v>104</v>
      </c>
      <c r="U12" s="48"/>
      <c r="V12" s="48"/>
    </row>
    <row r="13" spans="1:22" ht="24">
      <c r="A13" s="25">
        <v>5</v>
      </c>
      <c r="B13" s="20">
        <v>10380501</v>
      </c>
      <c r="C13" s="17" t="s">
        <v>18</v>
      </c>
      <c r="D13" s="17" t="s">
        <v>19</v>
      </c>
      <c r="E13" s="17" t="s">
        <v>24</v>
      </c>
      <c r="F13" s="23">
        <v>21290352.170000002</v>
      </c>
      <c r="G13" s="24" t="s">
        <v>39</v>
      </c>
      <c r="H13" s="29" t="s">
        <v>29</v>
      </c>
      <c r="I13" s="27" t="s">
        <v>60</v>
      </c>
      <c r="J13" s="28">
        <v>43487</v>
      </c>
      <c r="K13" s="37">
        <f>F13</f>
        <v>21290352.170000002</v>
      </c>
      <c r="L13" s="46">
        <v>1</v>
      </c>
      <c r="M13" s="55">
        <f t="shared" si="0"/>
        <v>0.99999982954344901</v>
      </c>
      <c r="N13" s="38">
        <v>21290352.170000002</v>
      </c>
      <c r="O13" s="38">
        <v>21290352.170000002</v>
      </c>
      <c r="P13" s="38">
        <v>21290348.540920001</v>
      </c>
      <c r="Q13" s="38">
        <v>21290348.540920001</v>
      </c>
      <c r="R13" s="38">
        <v>21290348.540920001</v>
      </c>
      <c r="S13" s="56"/>
      <c r="U13" s="48"/>
      <c r="V13" s="48"/>
    </row>
    <row r="14" spans="1:22" ht="24">
      <c r="A14" s="25">
        <v>6</v>
      </c>
      <c r="B14" s="20">
        <v>10357237</v>
      </c>
      <c r="C14" s="17" t="s">
        <v>18</v>
      </c>
      <c r="D14" s="17" t="s">
        <v>17</v>
      </c>
      <c r="E14" s="17" t="s">
        <v>25</v>
      </c>
      <c r="F14" s="23">
        <v>33042718.809999999</v>
      </c>
      <c r="G14" s="24" t="s">
        <v>61</v>
      </c>
      <c r="H14" s="29" t="s">
        <v>30</v>
      </c>
      <c r="I14" s="27" t="s">
        <v>54</v>
      </c>
      <c r="J14" s="28">
        <v>43508</v>
      </c>
      <c r="K14" s="37">
        <v>33042718.809999999</v>
      </c>
      <c r="L14" s="46">
        <v>1</v>
      </c>
      <c r="M14" s="55">
        <f t="shared" si="0"/>
        <v>1</v>
      </c>
      <c r="N14" s="21">
        <v>33042718.809999999</v>
      </c>
      <c r="O14" s="21">
        <v>33042718.809999999</v>
      </c>
      <c r="P14" s="21">
        <v>33042718.809999999</v>
      </c>
      <c r="Q14" s="21">
        <v>33042718.809999999</v>
      </c>
      <c r="R14" s="21">
        <v>33042718.809999999</v>
      </c>
      <c r="S14" s="56"/>
      <c r="U14" s="48"/>
      <c r="V14" s="48"/>
    </row>
    <row r="15" spans="1:22" ht="78.75">
      <c r="A15" s="25">
        <v>7</v>
      </c>
      <c r="B15" s="20">
        <v>10357177</v>
      </c>
      <c r="C15" s="17" t="s">
        <v>18</v>
      </c>
      <c r="D15" s="17" t="s">
        <v>17</v>
      </c>
      <c r="E15" s="17" t="s">
        <v>26</v>
      </c>
      <c r="F15" s="23">
        <v>35659974.43</v>
      </c>
      <c r="G15" s="24" t="s">
        <v>61</v>
      </c>
      <c r="H15" s="29" t="s">
        <v>31</v>
      </c>
      <c r="I15" s="29" t="s">
        <v>53</v>
      </c>
      <c r="J15" s="28">
        <v>43508</v>
      </c>
      <c r="K15" s="37">
        <v>35207761.57</v>
      </c>
      <c r="L15" s="46">
        <v>1</v>
      </c>
      <c r="M15" s="46">
        <f>R15/O15</f>
        <v>0.994340321908741</v>
      </c>
      <c r="N15" s="21">
        <v>35659974.43</v>
      </c>
      <c r="O15" s="21">
        <v>35207761.57</v>
      </c>
      <c r="P15" s="21">
        <v>35008496.973200001</v>
      </c>
      <c r="Q15" s="21">
        <v>35008496.973200001</v>
      </c>
      <c r="R15" s="43">
        <v>35008496.973200001</v>
      </c>
      <c r="S15" s="56" t="s">
        <v>105</v>
      </c>
      <c r="U15" s="48"/>
      <c r="V15" s="48"/>
    </row>
    <row r="16" spans="1:22" ht="105.75" customHeight="1">
      <c r="A16" s="25">
        <v>8</v>
      </c>
      <c r="B16" s="20">
        <v>10357537</v>
      </c>
      <c r="C16" s="17" t="s">
        <v>18</v>
      </c>
      <c r="D16" s="17" t="s">
        <v>19</v>
      </c>
      <c r="E16" s="18" t="s">
        <v>33</v>
      </c>
      <c r="F16" s="21">
        <v>217414303.40000001</v>
      </c>
      <c r="G16" s="40" t="s">
        <v>40</v>
      </c>
      <c r="H16" s="30" t="s">
        <v>42</v>
      </c>
      <c r="I16" s="30" t="s">
        <v>56</v>
      </c>
      <c r="J16" s="47" t="s">
        <v>57</v>
      </c>
      <c r="K16" s="38">
        <v>217156531.38999999</v>
      </c>
      <c r="L16" s="46">
        <v>0.56999999999999995</v>
      </c>
      <c r="M16" s="46">
        <f>R16/O16</f>
        <v>0.5672125700718027</v>
      </c>
      <c r="N16" s="21">
        <v>217414303.40000001</v>
      </c>
      <c r="O16" s="21">
        <v>217156531.38999999</v>
      </c>
      <c r="P16" s="21">
        <v>126919865.27359998</v>
      </c>
      <c r="Q16" s="43">
        <v>126919865.27359998</v>
      </c>
      <c r="R16" s="44">
        <v>123173914.27759999</v>
      </c>
      <c r="S16" s="11" t="s">
        <v>102</v>
      </c>
      <c r="U16" s="48"/>
      <c r="V16" s="48"/>
    </row>
    <row r="17" spans="1:19" ht="15" thickBot="1">
      <c r="A17" s="31"/>
      <c r="B17" s="32"/>
      <c r="C17" s="33"/>
      <c r="D17" s="34"/>
      <c r="E17" s="35" t="s">
        <v>15</v>
      </c>
      <c r="F17" s="39">
        <f>SUM(F9:F16)</f>
        <v>583105053.22000003</v>
      </c>
      <c r="G17" s="39"/>
      <c r="H17" s="36"/>
      <c r="I17" s="36"/>
      <c r="J17" s="36"/>
      <c r="K17" s="39">
        <f>SUM(K9:K16)</f>
        <v>577477302.24000001</v>
      </c>
      <c r="L17" s="12"/>
      <c r="M17" s="12"/>
      <c r="N17" s="39">
        <f>SUM(N9:N16)</f>
        <v>583105053.22000003</v>
      </c>
      <c r="O17" s="39">
        <f>SUM(O9:O16)</f>
        <v>577477302.24000001</v>
      </c>
      <c r="P17" s="39">
        <f>SUM(P9:P16)</f>
        <v>473371196.16140002</v>
      </c>
      <c r="Q17" s="39">
        <f>SUM(Q9:Q16)</f>
        <v>473371196.16140002</v>
      </c>
      <c r="R17" s="39">
        <f>SUM(R9:R16)</f>
        <v>469625245.16540003</v>
      </c>
      <c r="S17" s="13"/>
    </row>
    <row r="18" spans="1:19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>
      <c r="A19" s="15" t="s">
        <v>16</v>
      </c>
      <c r="B19" s="14"/>
      <c r="C19" s="14"/>
      <c r="D19" s="14"/>
      <c r="E19" s="14"/>
      <c r="F19" s="14"/>
      <c r="G19" s="14"/>
      <c r="H19" s="14"/>
      <c r="I19" s="14"/>
      <c r="J19" s="14"/>
      <c r="K19" s="16"/>
      <c r="L19" s="14"/>
      <c r="M19" s="14"/>
      <c r="N19" s="14"/>
      <c r="O19" s="14"/>
      <c r="P19" s="14"/>
      <c r="Q19" s="14"/>
      <c r="R19" s="14"/>
      <c r="S19" s="14"/>
    </row>
    <row r="20" spans="1:19">
      <c r="A20" s="14" t="s">
        <v>51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1:19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>
      <c r="A23" s="15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19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19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8" spans="16:17">
      <c r="P38" s="42"/>
      <c r="Q38" s="42"/>
    </row>
  </sheetData>
  <mergeCells count="17">
    <mergeCell ref="A1:S1"/>
    <mergeCell ref="A2:S2"/>
    <mergeCell ref="L6:L7"/>
    <mergeCell ref="A6:A7"/>
    <mergeCell ref="I6:I7"/>
    <mergeCell ref="N6:R7"/>
    <mergeCell ref="S6:S7"/>
    <mergeCell ref="F6:F7"/>
    <mergeCell ref="E6:E7"/>
    <mergeCell ref="D6:D7"/>
    <mergeCell ref="C6:C7"/>
    <mergeCell ref="B6:B7"/>
    <mergeCell ref="G6:G7"/>
    <mergeCell ref="K6:K7"/>
    <mergeCell ref="J6:J7"/>
    <mergeCell ref="H6:H7"/>
    <mergeCell ref="M6:M7"/>
  </mergeCells>
  <printOptions horizontalCentered="1"/>
  <pageMargins left="0.25" right="0.25" top="0.75" bottom="0.75" header="0.3" footer="0.3"/>
  <pageSetup paperSize="120" scale="41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6"/>
  <sheetViews>
    <sheetView workbookViewId="0">
      <selection activeCell="C46" sqref="C46"/>
    </sheetView>
  </sheetViews>
  <sheetFormatPr baseColWidth="10" defaultRowHeight="15"/>
  <cols>
    <col min="2" max="2" width="14.42578125" style="49" customWidth="1"/>
    <col min="3" max="3" width="90.42578125" bestFit="1" customWidth="1"/>
    <col min="6" max="6" width="24.42578125" customWidth="1"/>
  </cols>
  <sheetData>
    <row r="3" spans="2:6" ht="15.75">
      <c r="B3" s="71" t="s">
        <v>62</v>
      </c>
      <c r="C3" s="71"/>
      <c r="D3" s="50"/>
      <c r="E3" s="50"/>
      <c r="F3" s="50"/>
    </row>
    <row r="4" spans="2:6">
      <c r="B4" s="51" t="s">
        <v>63</v>
      </c>
      <c r="C4" s="51" t="s">
        <v>64</v>
      </c>
    </row>
    <row r="5" spans="2:6">
      <c r="B5" s="52">
        <v>84</v>
      </c>
      <c r="C5" s="53" t="s">
        <v>67</v>
      </c>
    </row>
    <row r="6" spans="2:6">
      <c r="B6" s="54">
        <v>7495.94</v>
      </c>
      <c r="C6" s="53" t="s">
        <v>66</v>
      </c>
    </row>
    <row r="7" spans="2:6">
      <c r="B7" s="52">
        <v>20</v>
      </c>
      <c r="C7" s="53" t="s">
        <v>65</v>
      </c>
    </row>
    <row r="8" spans="2:6">
      <c r="B8" s="54">
        <v>1194.74</v>
      </c>
      <c r="C8" s="53" t="s">
        <v>68</v>
      </c>
    </row>
    <row r="9" spans="2:6">
      <c r="B9" s="54">
        <v>1451.41</v>
      </c>
      <c r="C9" s="53" t="s">
        <v>69</v>
      </c>
    </row>
    <row r="10" spans="2:6">
      <c r="B10" s="52">
        <v>338</v>
      </c>
      <c r="C10" s="53" t="s">
        <v>70</v>
      </c>
    </row>
    <row r="11" spans="2:6">
      <c r="B11" s="52">
        <v>31</v>
      </c>
      <c r="C11" s="53" t="s">
        <v>71</v>
      </c>
    </row>
    <row r="12" spans="2:6">
      <c r="B12" s="52">
        <v>12</v>
      </c>
      <c r="C12" s="53" t="s">
        <v>72</v>
      </c>
    </row>
    <row r="13" spans="2:6">
      <c r="B13" s="52">
        <v>54</v>
      </c>
      <c r="C13" s="53" t="s">
        <v>73</v>
      </c>
    </row>
    <row r="14" spans="2:6">
      <c r="B14" s="52">
        <v>32</v>
      </c>
      <c r="C14" s="53" t="s">
        <v>74</v>
      </c>
    </row>
    <row r="15" spans="2:6">
      <c r="B15" s="52">
        <v>206</v>
      </c>
      <c r="C15" s="53" t="s">
        <v>75</v>
      </c>
    </row>
    <row r="16" spans="2:6">
      <c r="B16" s="52">
        <v>3061</v>
      </c>
      <c r="C16" s="53" t="s">
        <v>76</v>
      </c>
    </row>
    <row r="17" spans="2:3">
      <c r="B17" s="52">
        <v>10</v>
      </c>
      <c r="C17" s="53" t="s">
        <v>77</v>
      </c>
    </row>
    <row r="18" spans="2:3">
      <c r="B18" s="52">
        <v>35</v>
      </c>
      <c r="C18" s="53" t="s">
        <v>78</v>
      </c>
    </row>
    <row r="19" spans="2:3">
      <c r="B19" s="54">
        <v>1864.8</v>
      </c>
      <c r="C19" s="53" t="s">
        <v>79</v>
      </c>
    </row>
    <row r="20" spans="2:3">
      <c r="B20" s="52">
        <v>20</v>
      </c>
      <c r="C20" s="53" t="s">
        <v>80</v>
      </c>
    </row>
    <row r="21" spans="2:3">
      <c r="B21" s="52">
        <v>420</v>
      </c>
      <c r="C21" s="53" t="s">
        <v>81</v>
      </c>
    </row>
    <row r="22" spans="2:3">
      <c r="B22" s="52">
        <v>13</v>
      </c>
      <c r="C22" s="53" t="s">
        <v>82</v>
      </c>
    </row>
    <row r="23" spans="2:3">
      <c r="B23" s="54">
        <v>20009.87</v>
      </c>
      <c r="C23" s="53" t="s">
        <v>83</v>
      </c>
    </row>
    <row r="26" spans="2:3" ht="15.75">
      <c r="B26" s="71" t="s">
        <v>84</v>
      </c>
      <c r="C26" s="71"/>
    </row>
    <row r="27" spans="2:3">
      <c r="B27" s="51" t="s">
        <v>63</v>
      </c>
      <c r="C27" s="51" t="s">
        <v>64</v>
      </c>
    </row>
    <row r="28" spans="2:3">
      <c r="B28" s="52">
        <v>57</v>
      </c>
      <c r="C28" s="53" t="s">
        <v>97</v>
      </c>
    </row>
    <row r="29" spans="2:3">
      <c r="B29" s="54">
        <v>7794</v>
      </c>
      <c r="C29" s="53" t="s">
        <v>86</v>
      </c>
    </row>
    <row r="30" spans="2:3">
      <c r="B30" s="52">
        <v>50</v>
      </c>
      <c r="C30" s="53" t="s">
        <v>87</v>
      </c>
    </row>
    <row r="31" spans="2:3">
      <c r="B31" s="54">
        <v>1728.67</v>
      </c>
      <c r="C31" s="53" t="s">
        <v>68</v>
      </c>
    </row>
    <row r="32" spans="2:3">
      <c r="B32" s="54">
        <v>2033</v>
      </c>
      <c r="C32" s="53" t="s">
        <v>85</v>
      </c>
    </row>
    <row r="33" spans="2:3">
      <c r="B33" s="52">
        <v>449</v>
      </c>
      <c r="C33" s="53" t="s">
        <v>88</v>
      </c>
    </row>
    <row r="34" spans="2:3">
      <c r="B34" s="52">
        <v>18</v>
      </c>
      <c r="C34" s="53" t="s">
        <v>89</v>
      </c>
    </row>
    <row r="35" spans="2:3">
      <c r="B35" s="52">
        <v>110</v>
      </c>
      <c r="C35" s="53" t="s">
        <v>90</v>
      </c>
    </row>
    <row r="36" spans="2:3">
      <c r="B36" s="52">
        <v>40</v>
      </c>
      <c r="C36" s="53" t="s">
        <v>91</v>
      </c>
    </row>
    <row r="37" spans="2:3">
      <c r="B37" s="52">
        <v>37</v>
      </c>
      <c r="C37" s="53" t="s">
        <v>74</v>
      </c>
    </row>
    <row r="38" spans="2:3">
      <c r="B38" s="52">
        <v>140</v>
      </c>
      <c r="C38" s="53" t="s">
        <v>92</v>
      </c>
    </row>
    <row r="39" spans="2:3">
      <c r="B39" s="52">
        <v>82</v>
      </c>
      <c r="C39" s="53" t="s">
        <v>94</v>
      </c>
    </row>
    <row r="40" spans="2:3">
      <c r="B40" s="54">
        <v>4048.76</v>
      </c>
      <c r="C40" s="53" t="s">
        <v>93</v>
      </c>
    </row>
    <row r="41" spans="2:3">
      <c r="B41" s="52">
        <v>25</v>
      </c>
      <c r="C41" s="53" t="s">
        <v>95</v>
      </c>
    </row>
    <row r="42" spans="2:3">
      <c r="B42" s="52">
        <v>30</v>
      </c>
      <c r="C42" s="53" t="s">
        <v>98</v>
      </c>
    </row>
    <row r="43" spans="2:3">
      <c r="B43" s="52">
        <v>665</v>
      </c>
      <c r="C43" s="53" t="s">
        <v>96</v>
      </c>
    </row>
    <row r="44" spans="2:3">
      <c r="B44" s="52">
        <v>4</v>
      </c>
      <c r="C44" s="53" t="s">
        <v>82</v>
      </c>
    </row>
    <row r="45" spans="2:3">
      <c r="B45" s="54">
        <v>1830.15</v>
      </c>
      <c r="C45" s="53" t="s">
        <v>83</v>
      </c>
    </row>
    <row r="46" spans="2:3">
      <c r="B46" s="54">
        <v>57</v>
      </c>
      <c r="C46" s="53" t="s">
        <v>99</v>
      </c>
    </row>
  </sheetData>
  <mergeCells count="2">
    <mergeCell ref="B3:C3"/>
    <mergeCell ref="B26:C26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Hoja4</vt:lpstr>
      <vt:lpstr>Hoja1</vt:lpstr>
      <vt:lpstr>Hoja2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Jefe.Tesoreria</dc:creator>
  <cp:lastModifiedBy>Roberto Josimar Guerrero Lopez</cp:lastModifiedBy>
  <cp:lastPrinted>2020-01-21T15:47:16Z</cp:lastPrinted>
  <dcterms:created xsi:type="dcterms:W3CDTF">2019-01-11T22:56:43Z</dcterms:created>
  <dcterms:modified xsi:type="dcterms:W3CDTF">2020-04-14T15:56:18Z</dcterms:modified>
</cp:coreProperties>
</file>