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585" windowWidth="15480" windowHeight="6705" firstSheet="2" activeTab="2"/>
  </bookViews>
  <sheets>
    <sheet name="Hoja1 (3)" sheetId="5" state="hidden" r:id="rId1"/>
    <sheet name="2007" sheetId="6" state="hidden" r:id="rId2"/>
    <sheet name="ARCHIVO" sheetId="8" r:id="rId3"/>
    <sheet name="EDIFICIOS" sheetId="18" r:id="rId4"/>
    <sheet name="AUTOS" sheetId="19" r:id="rId5"/>
    <sheet name="Hoja2" sheetId="20" state="hidden" r:id="rId6"/>
  </sheets>
  <definedNames>
    <definedName name="_xlnm._FilterDatabase" localSheetId="2" hidden="1">ARCHIVO!$A$7:$WVF$5581</definedName>
    <definedName name="_xlnm.Print_Area" localSheetId="2">ARCHIVO!$A$5703:$C$5714</definedName>
    <definedName name="_xlnm.Print_Area" localSheetId="0">'Hoja1 (3)'!$A$1:$C$106</definedName>
  </definedNames>
  <calcPr calcId="125725"/>
</workbook>
</file>

<file path=xl/calcChain.xml><?xml version="1.0" encoding="utf-8"?>
<calcChain xmlns="http://schemas.openxmlformats.org/spreadsheetml/2006/main">
  <c r="C4856" i="8"/>
  <c r="C4855"/>
  <c r="C4854"/>
  <c r="C4853"/>
  <c r="C4852"/>
  <c r="C4851"/>
  <c r="C4850"/>
  <c r="C4849"/>
  <c r="C4848"/>
  <c r="C4847"/>
  <c r="C337"/>
  <c r="C336"/>
  <c r="C335"/>
  <c r="C334"/>
  <c r="C333"/>
  <c r="C332"/>
  <c r="C331"/>
  <c r="C330"/>
  <c r="C329"/>
  <c r="C328"/>
  <c r="C327"/>
  <c r="C326"/>
  <c r="C325"/>
  <c r="C324"/>
  <c r="C323"/>
  <c r="C322"/>
  <c r="C321"/>
  <c r="C320"/>
  <c r="C319"/>
  <c r="C318"/>
  <c r="C317"/>
  <c r="C316"/>
  <c r="C315"/>
  <c r="C314"/>
  <c r="C313"/>
  <c r="C312"/>
  <c r="C311"/>
  <c r="C310"/>
  <c r="C309"/>
  <c r="C308"/>
  <c r="C307"/>
  <c r="C4403" i="6" l="1"/>
  <c r="C4402"/>
  <c r="C4401"/>
  <c r="C4400"/>
  <c r="C4399"/>
  <c r="C4398"/>
  <c r="C4397"/>
  <c r="C4396"/>
  <c r="C4395"/>
  <c r="C4394"/>
  <c r="C4393"/>
  <c r="C4392"/>
  <c r="C4391"/>
  <c r="C4390"/>
  <c r="C4389"/>
  <c r="C4388"/>
  <c r="C4387"/>
  <c r="C4386"/>
  <c r="C4385"/>
  <c r="C4384"/>
  <c r="C4383"/>
  <c r="C4382"/>
  <c r="C4381"/>
  <c r="C4380"/>
  <c r="C4379"/>
  <c r="C4378"/>
  <c r="C4377"/>
  <c r="C4376"/>
  <c r="C4375"/>
  <c r="C4373"/>
  <c r="C4372"/>
  <c r="C4371"/>
  <c r="C4370"/>
  <c r="C4369"/>
  <c r="C4368"/>
  <c r="C4367"/>
  <c r="C4366"/>
  <c r="C4365"/>
  <c r="C4364"/>
  <c r="C4363"/>
  <c r="C4362"/>
  <c r="C4361"/>
  <c r="C4360"/>
  <c r="C4359"/>
  <c r="C4358"/>
  <c r="C4357"/>
  <c r="C4356"/>
  <c r="C4355"/>
  <c r="C4354"/>
  <c r="C4353"/>
  <c r="C4352"/>
  <c r="C4351"/>
  <c r="C4350"/>
  <c r="C4349"/>
  <c r="C4348"/>
  <c r="C4347"/>
  <c r="C4346"/>
  <c r="C4345"/>
  <c r="C4344"/>
  <c r="C4343"/>
  <c r="C4342"/>
  <c r="C4341"/>
  <c r="C4340"/>
  <c r="C4339"/>
  <c r="C4338"/>
  <c r="C4337"/>
  <c r="C4336"/>
  <c r="C4335"/>
  <c r="C4334"/>
  <c r="C4333"/>
  <c r="C4332"/>
  <c r="C4331"/>
  <c r="C4330"/>
  <c r="C4329"/>
  <c r="C4328"/>
  <c r="C4327"/>
  <c r="C4326"/>
  <c r="C4325"/>
  <c r="C4324"/>
  <c r="C4323"/>
  <c r="C4322"/>
  <c r="C4321"/>
  <c r="C4320"/>
  <c r="C4319"/>
  <c r="C4318"/>
  <c r="C4317"/>
  <c r="C4316"/>
  <c r="C4315"/>
  <c r="C4314"/>
  <c r="C4313"/>
  <c r="C4312"/>
  <c r="C4311"/>
  <c r="C4310"/>
  <c r="C4309"/>
  <c r="C4308"/>
  <c r="C4307"/>
  <c r="C4306"/>
  <c r="C4305"/>
  <c r="C4304"/>
  <c r="C4303"/>
  <c r="C4302"/>
  <c r="C4301"/>
  <c r="C4300"/>
  <c r="C4299"/>
  <c r="C4298"/>
  <c r="C4297"/>
  <c r="C4296"/>
  <c r="C4295"/>
  <c r="C4294"/>
  <c r="C4293"/>
  <c r="C4292"/>
  <c r="C4291"/>
  <c r="C4290"/>
  <c r="C4289"/>
  <c r="C4288"/>
  <c r="C4287"/>
  <c r="C4286"/>
  <c r="C4285"/>
  <c r="C4284"/>
  <c r="C4283"/>
  <c r="C4282"/>
  <c r="C4281"/>
  <c r="C4280"/>
  <c r="C4279"/>
  <c r="C4278"/>
  <c r="C4277"/>
  <c r="C4276"/>
  <c r="C4275"/>
  <c r="C4274"/>
  <c r="C4273"/>
  <c r="C4272"/>
  <c r="C4271"/>
  <c r="C4270"/>
  <c r="C4269"/>
  <c r="C4268"/>
  <c r="C4267"/>
  <c r="C4266"/>
  <c r="C4265"/>
  <c r="C4264"/>
  <c r="C4263"/>
  <c r="C4262"/>
  <c r="C4261"/>
  <c r="C4260"/>
  <c r="C4259"/>
  <c r="C4258"/>
  <c r="C4257"/>
  <c r="C4256"/>
  <c r="C4255"/>
  <c r="C4254"/>
  <c r="C4253"/>
  <c r="C4252"/>
  <c r="C4251"/>
  <c r="C4250"/>
  <c r="C4249"/>
  <c r="C4248"/>
  <c r="C4247"/>
  <c r="C4246"/>
  <c r="C4245"/>
  <c r="C4244"/>
  <c r="C4243"/>
  <c r="C4242"/>
  <c r="C4241"/>
  <c r="C4240"/>
  <c r="C4239"/>
  <c r="C4238"/>
  <c r="C4237"/>
  <c r="C4236"/>
  <c r="C4235"/>
  <c r="C4234"/>
  <c r="C4233"/>
  <c r="C4232"/>
  <c r="C4231"/>
  <c r="C4230"/>
  <c r="C4229"/>
  <c r="C4228"/>
  <c r="C4227"/>
  <c r="C4226"/>
  <c r="C4225"/>
  <c r="C4224"/>
  <c r="C4223"/>
  <c r="C4222"/>
  <c r="C4221"/>
  <c r="C4220"/>
  <c r="C4219"/>
  <c r="C4218"/>
  <c r="C4217"/>
  <c r="C4216"/>
  <c r="C4215"/>
  <c r="C4214"/>
  <c r="C4213"/>
  <c r="C4212"/>
  <c r="C4211"/>
  <c r="C4210"/>
  <c r="C4209"/>
  <c r="C4208"/>
  <c r="C4207"/>
  <c r="C4206"/>
  <c r="C4205"/>
  <c r="C4204"/>
  <c r="C4203"/>
  <c r="C4202"/>
  <c r="C4201"/>
  <c r="C4200"/>
  <c r="C4199"/>
  <c r="C4198"/>
  <c r="C4197"/>
  <c r="C4196"/>
  <c r="C4195"/>
  <c r="C4194"/>
  <c r="C4193"/>
  <c r="C4192"/>
  <c r="C4191"/>
  <c r="C4190"/>
  <c r="C4189"/>
  <c r="C4188"/>
  <c r="C4187"/>
  <c r="C4186"/>
  <c r="C4185"/>
  <c r="C4184"/>
  <c r="C4183"/>
  <c r="C4182"/>
  <c r="C4181"/>
  <c r="C4180"/>
  <c r="C4179"/>
  <c r="C4178"/>
  <c r="C4177"/>
  <c r="C4176"/>
  <c r="C4175"/>
  <c r="C4174"/>
  <c r="C4173"/>
  <c r="C4172"/>
  <c r="C4171"/>
  <c r="C4170"/>
  <c r="C4169"/>
  <c r="C4168"/>
  <c r="C4167"/>
  <c r="C4166"/>
  <c r="C4165"/>
  <c r="C4164"/>
  <c r="C4163"/>
  <c r="C4162"/>
  <c r="C4161"/>
  <c r="C4160"/>
  <c r="C4159"/>
  <c r="C4158"/>
  <c r="C4157"/>
  <c r="C4156"/>
  <c r="C4155"/>
  <c r="C4154"/>
  <c r="C4153"/>
  <c r="C4152"/>
  <c r="C4151"/>
  <c r="C4150"/>
  <c r="C4149"/>
  <c r="C4148"/>
  <c r="C4147"/>
  <c r="C4146"/>
  <c r="C4145"/>
  <c r="C4144"/>
  <c r="C4143"/>
  <c r="C4142"/>
  <c r="C4141"/>
  <c r="C4140"/>
  <c r="C4139"/>
  <c r="C4138"/>
  <c r="C4137"/>
  <c r="C4136"/>
  <c r="C4135"/>
  <c r="C4134"/>
  <c r="C4133"/>
  <c r="C4132"/>
  <c r="C4131"/>
  <c r="C4130"/>
  <c r="C4129"/>
  <c r="C4128"/>
  <c r="C4127"/>
  <c r="C4126"/>
  <c r="C4125"/>
  <c r="C4124"/>
  <c r="C4123"/>
  <c r="C4122"/>
  <c r="C4121"/>
  <c r="C4120"/>
  <c r="C4119"/>
  <c r="C4118"/>
  <c r="C4117"/>
  <c r="C4116"/>
  <c r="C4115"/>
  <c r="C4114"/>
  <c r="C4113"/>
  <c r="C4112"/>
  <c r="C4111"/>
  <c r="C4110"/>
  <c r="C4109"/>
  <c r="C4108"/>
  <c r="C4107"/>
  <c r="C4106"/>
  <c r="C4105"/>
  <c r="C4104"/>
  <c r="C4103"/>
  <c r="C4102"/>
  <c r="C4101"/>
  <c r="C4100"/>
  <c r="C4099"/>
  <c r="C4098"/>
  <c r="C4097"/>
  <c r="C4096"/>
  <c r="C4095"/>
  <c r="C4094"/>
  <c r="C4093"/>
  <c r="C4092"/>
  <c r="C4091"/>
  <c r="C4090"/>
  <c r="C4089"/>
  <c r="C4088"/>
  <c r="C4087"/>
  <c r="C4086"/>
  <c r="C4085"/>
  <c r="C4084"/>
  <c r="C4083"/>
  <c r="C4082"/>
  <c r="C4081"/>
  <c r="C4080"/>
  <c r="C4079"/>
  <c r="C4078"/>
  <c r="C4077"/>
  <c r="C4076"/>
  <c r="C4075"/>
  <c r="C4074"/>
  <c r="C4073"/>
  <c r="C4072"/>
  <c r="C4071"/>
  <c r="C4070"/>
  <c r="C4069"/>
  <c r="C4068"/>
  <c r="C4067"/>
  <c r="C4066"/>
  <c r="C4065"/>
  <c r="C4064"/>
  <c r="C4063"/>
  <c r="C4062"/>
  <c r="C4061"/>
  <c r="C4060"/>
  <c r="C4059"/>
  <c r="C4058"/>
  <c r="C4057"/>
  <c r="C4056"/>
  <c r="C4055"/>
  <c r="C4054"/>
  <c r="C4053"/>
  <c r="C4052"/>
  <c r="C4051"/>
  <c r="C4050"/>
  <c r="C4049"/>
  <c r="C4048"/>
  <c r="C4047"/>
  <c r="C4046"/>
  <c r="C4045"/>
  <c r="C4044"/>
  <c r="C4043"/>
  <c r="C4042"/>
  <c r="C4041"/>
  <c r="C4040"/>
  <c r="C4039"/>
  <c r="C4038"/>
  <c r="C4037"/>
  <c r="C4036"/>
  <c r="C4035"/>
  <c r="C4034"/>
  <c r="C4033"/>
  <c r="C4032"/>
  <c r="C4031"/>
  <c r="C4030"/>
  <c r="C4029"/>
  <c r="C4028"/>
  <c r="C4027"/>
  <c r="C4026"/>
  <c r="C4025"/>
  <c r="C4024"/>
  <c r="C4023"/>
  <c r="C4022"/>
  <c r="C4021"/>
  <c r="C4020"/>
  <c r="C4019"/>
  <c r="C4018"/>
  <c r="C4017"/>
  <c r="C4016"/>
  <c r="C4015"/>
  <c r="C4014"/>
  <c r="C4013"/>
  <c r="C4012"/>
  <c r="C4011"/>
  <c r="C4010"/>
  <c r="C4009"/>
  <c r="C4008"/>
  <c r="C4007"/>
  <c r="C4006"/>
  <c r="C4005"/>
  <c r="C4004"/>
  <c r="C4003"/>
  <c r="C4002"/>
  <c r="C4001"/>
  <c r="C4000"/>
  <c r="C3999"/>
  <c r="C3998"/>
  <c r="C3997"/>
  <c r="C3996"/>
  <c r="C3995"/>
  <c r="C3994"/>
  <c r="C3993"/>
  <c r="C3992"/>
  <c r="C3991"/>
  <c r="C3990"/>
  <c r="C3989"/>
  <c r="C3988"/>
  <c r="C3987"/>
  <c r="C3986"/>
  <c r="C3985"/>
  <c r="C3984"/>
  <c r="C3983"/>
  <c r="C3982"/>
  <c r="C3981"/>
  <c r="C3980"/>
  <c r="C3979"/>
  <c r="C3978"/>
  <c r="C3977"/>
  <c r="C3976"/>
  <c r="C3975"/>
  <c r="C3974"/>
  <c r="C3973"/>
  <c r="C3972"/>
  <c r="C3971"/>
  <c r="C3970"/>
  <c r="C3969"/>
  <c r="C3968"/>
  <c r="C3967"/>
  <c r="C3966"/>
  <c r="C3965"/>
  <c r="C3964"/>
  <c r="C3963"/>
  <c r="C3962"/>
  <c r="C3961"/>
  <c r="C3960"/>
  <c r="C3959"/>
  <c r="C3958"/>
  <c r="C3957"/>
  <c r="C3956"/>
  <c r="C3955"/>
  <c r="C3954"/>
  <c r="C3953"/>
  <c r="C3952"/>
  <c r="C3951"/>
  <c r="C3950"/>
  <c r="C3949"/>
  <c r="C3948"/>
  <c r="C3947"/>
  <c r="C3946"/>
  <c r="C3945"/>
  <c r="C3944"/>
  <c r="C3943"/>
  <c r="C3942"/>
  <c r="C3941"/>
  <c r="C3940"/>
  <c r="C3939"/>
  <c r="C3938"/>
  <c r="C3937"/>
  <c r="C3936"/>
  <c r="C3935"/>
  <c r="C3934"/>
  <c r="C3933"/>
  <c r="C3932"/>
  <c r="C3931"/>
  <c r="C3930"/>
  <c r="C3929"/>
  <c r="C3928"/>
  <c r="C3927"/>
  <c r="C3926"/>
  <c r="C3925"/>
  <c r="C3924"/>
  <c r="C3923"/>
  <c r="C3922"/>
  <c r="C3921"/>
  <c r="C3920"/>
  <c r="C3919"/>
  <c r="C3918"/>
  <c r="C3917"/>
  <c r="C3916"/>
  <c r="C3915"/>
  <c r="C3914"/>
  <c r="C3913"/>
  <c r="C3912"/>
  <c r="C3911"/>
  <c r="C3910"/>
  <c r="C3909"/>
  <c r="C3908"/>
  <c r="C3907"/>
  <c r="C3906"/>
  <c r="C3905"/>
  <c r="C3904"/>
  <c r="C3903"/>
  <c r="C3902"/>
  <c r="C3901"/>
  <c r="C3900"/>
  <c r="C3899"/>
  <c r="C3898"/>
  <c r="C3897"/>
  <c r="C3896"/>
  <c r="C3895"/>
  <c r="C3894"/>
  <c r="C3893"/>
  <c r="C3892"/>
  <c r="C3891"/>
  <c r="C3890"/>
  <c r="C3889"/>
  <c r="C3888"/>
  <c r="C3887"/>
  <c r="C3886"/>
  <c r="C3885"/>
  <c r="C3884"/>
  <c r="C3883"/>
  <c r="C3882"/>
  <c r="C3881"/>
  <c r="C3880"/>
  <c r="C3879"/>
  <c r="C3878"/>
  <c r="C3877"/>
  <c r="C3876"/>
  <c r="C3875"/>
  <c r="C3874"/>
  <c r="C3873"/>
  <c r="C3872"/>
  <c r="C3871"/>
  <c r="C3870"/>
  <c r="C3869"/>
  <c r="C3868"/>
  <c r="C3867"/>
  <c r="C3866"/>
  <c r="C3865"/>
  <c r="C3864"/>
  <c r="C3863"/>
  <c r="C3862"/>
  <c r="C3861"/>
  <c r="C3860"/>
  <c r="C3859"/>
  <c r="C3858"/>
  <c r="C3857"/>
  <c r="C3856"/>
  <c r="C3855"/>
  <c r="C3854"/>
  <c r="C3853"/>
  <c r="C3852"/>
  <c r="C3851"/>
  <c r="C3850"/>
  <c r="C3849"/>
  <c r="C3848"/>
  <c r="C3847"/>
  <c r="C3846"/>
  <c r="C3845"/>
  <c r="C3844"/>
  <c r="C3843"/>
  <c r="C3842"/>
  <c r="C3841"/>
  <c r="C3840"/>
  <c r="C3839"/>
  <c r="C3838"/>
  <c r="C3837"/>
  <c r="C3836"/>
  <c r="C3835"/>
  <c r="C3834"/>
  <c r="C3833"/>
  <c r="C3832"/>
  <c r="C3831"/>
  <c r="C3830"/>
  <c r="C3829"/>
  <c r="C3828"/>
  <c r="C3827"/>
  <c r="C3826"/>
  <c r="C3825"/>
  <c r="C3824"/>
  <c r="C3823"/>
  <c r="C3822"/>
  <c r="C3821"/>
  <c r="C3820"/>
  <c r="C3819"/>
  <c r="C3818"/>
  <c r="C3817"/>
  <c r="C3816"/>
  <c r="C3815"/>
  <c r="C3814"/>
  <c r="C3813"/>
  <c r="C3812"/>
  <c r="C3811"/>
  <c r="C3810"/>
  <c r="C3809"/>
  <c r="C3808"/>
  <c r="C3807"/>
  <c r="C3806"/>
  <c r="C3805"/>
  <c r="C3804"/>
  <c r="C3803"/>
  <c r="C3802"/>
  <c r="C3801"/>
  <c r="C3800"/>
  <c r="C3799"/>
  <c r="C3798"/>
  <c r="C3797"/>
  <c r="C3796"/>
  <c r="C3795"/>
  <c r="C3794"/>
  <c r="C3793"/>
  <c r="C3792"/>
  <c r="C3791"/>
  <c r="C3790"/>
  <c r="C3789"/>
  <c r="C3788"/>
  <c r="C3787"/>
  <c r="C3786"/>
  <c r="C3785"/>
  <c r="C3784"/>
  <c r="C3783"/>
  <c r="C3782"/>
  <c r="C3781"/>
  <c r="C3780"/>
  <c r="C3779"/>
  <c r="C3778"/>
  <c r="C3777"/>
  <c r="C3776"/>
  <c r="C3775"/>
  <c r="C3774"/>
  <c r="C3773"/>
  <c r="C3772"/>
  <c r="C3771"/>
  <c r="C3770"/>
  <c r="C3769"/>
  <c r="C3768"/>
  <c r="C3767"/>
  <c r="C3766"/>
  <c r="C3765"/>
  <c r="C3764"/>
  <c r="C3763"/>
  <c r="C3762"/>
  <c r="C3761"/>
  <c r="C3760"/>
  <c r="C3759"/>
  <c r="C3758"/>
  <c r="C3757"/>
  <c r="C3756"/>
  <c r="C3755"/>
  <c r="C3754"/>
  <c r="C3753"/>
  <c r="C3752"/>
  <c r="C3751"/>
  <c r="C3750"/>
  <c r="C3749"/>
  <c r="C3748"/>
  <c r="C3747"/>
  <c r="C3746"/>
  <c r="C3745"/>
  <c r="C3744"/>
  <c r="C3743"/>
  <c r="C3742"/>
  <c r="C3741"/>
  <c r="C3740"/>
  <c r="C3739"/>
  <c r="C3738"/>
  <c r="C3737"/>
  <c r="C3736"/>
  <c r="C3735"/>
  <c r="C3734"/>
  <c r="C3733"/>
  <c r="C3732"/>
  <c r="C3731"/>
  <c r="C3730"/>
  <c r="C3729"/>
  <c r="C3728"/>
  <c r="C3727"/>
  <c r="C3726"/>
  <c r="C3725"/>
  <c r="C3724"/>
  <c r="C3723"/>
  <c r="C3722"/>
  <c r="C3721"/>
  <c r="C3720"/>
  <c r="C3719"/>
  <c r="C3718"/>
  <c r="C3717"/>
  <c r="C3716"/>
  <c r="C3715"/>
  <c r="C3714"/>
  <c r="C3713"/>
  <c r="C3712"/>
  <c r="C3711"/>
  <c r="C3710"/>
  <c r="C3709"/>
  <c r="C3708"/>
  <c r="C3707"/>
  <c r="C3706"/>
  <c r="C3705"/>
  <c r="C3704"/>
  <c r="C3703"/>
  <c r="C3702"/>
  <c r="C3701"/>
  <c r="C3700"/>
  <c r="C3699"/>
  <c r="C3698"/>
  <c r="C3697"/>
  <c r="C3696"/>
  <c r="C3695"/>
  <c r="C3694"/>
  <c r="C3693"/>
  <c r="C3692"/>
  <c r="C3691"/>
  <c r="C3690"/>
  <c r="C3689"/>
  <c r="C3688"/>
  <c r="C3687"/>
  <c r="C3686"/>
  <c r="C3685"/>
  <c r="C3684"/>
  <c r="C3683"/>
  <c r="C3682"/>
  <c r="C3681"/>
  <c r="C3680"/>
  <c r="C3679"/>
  <c r="C3678"/>
  <c r="C3677"/>
  <c r="C3676"/>
  <c r="C3675"/>
  <c r="C3674"/>
  <c r="C3673"/>
  <c r="C3672"/>
  <c r="C3671"/>
  <c r="C3670"/>
  <c r="C3669"/>
  <c r="C3668"/>
  <c r="C3667"/>
  <c r="C3666"/>
  <c r="C3665"/>
  <c r="C3664"/>
  <c r="C3663"/>
  <c r="C3662"/>
  <c r="C3661"/>
  <c r="C3660"/>
  <c r="C3659"/>
  <c r="C3658"/>
  <c r="C3657"/>
  <c r="C3656"/>
  <c r="C3655"/>
  <c r="C3654"/>
  <c r="C3653"/>
  <c r="C3652"/>
  <c r="C3651"/>
  <c r="C3650"/>
  <c r="C3649"/>
  <c r="C3648"/>
  <c r="C3647"/>
  <c r="C3646"/>
  <c r="C3645"/>
  <c r="C3644"/>
  <c r="C3643"/>
  <c r="C3642"/>
  <c r="C3641"/>
  <c r="C3640"/>
  <c r="C3639"/>
  <c r="C3638"/>
  <c r="C3637"/>
  <c r="C3636"/>
  <c r="C3635"/>
  <c r="C3634"/>
  <c r="C3633"/>
  <c r="C3632"/>
  <c r="C3631"/>
  <c r="C3630"/>
  <c r="C3629"/>
  <c r="C3628"/>
  <c r="C3627"/>
  <c r="C3626"/>
  <c r="C3625"/>
  <c r="C3624"/>
  <c r="C3623"/>
  <c r="C3622"/>
  <c r="C3621"/>
  <c r="C3620"/>
  <c r="C3619"/>
  <c r="C3618"/>
  <c r="C3617"/>
  <c r="C3616"/>
  <c r="C3615"/>
  <c r="C3614"/>
  <c r="C3613"/>
  <c r="C3612"/>
  <c r="C3611"/>
  <c r="C3610"/>
  <c r="C3609"/>
  <c r="C3608"/>
  <c r="C3607"/>
  <c r="C3606"/>
  <c r="C3605"/>
  <c r="C3604"/>
  <c r="C3603"/>
  <c r="C3602"/>
  <c r="C3601"/>
  <c r="C3600"/>
  <c r="C3599"/>
  <c r="C3598"/>
  <c r="C3597"/>
  <c r="C3596"/>
  <c r="C3595"/>
  <c r="C3594"/>
  <c r="C3593"/>
  <c r="C3592"/>
  <c r="C3591"/>
  <c r="C3590"/>
  <c r="C3589"/>
  <c r="C3588"/>
  <c r="C3587"/>
  <c r="C3586"/>
  <c r="C3585"/>
  <c r="C3584"/>
  <c r="C3583"/>
  <c r="C3582"/>
  <c r="C3581"/>
  <c r="C3580"/>
  <c r="C3579"/>
  <c r="C3578"/>
  <c r="C3577"/>
  <c r="C3576"/>
  <c r="C3575"/>
  <c r="C3574"/>
  <c r="C3573"/>
  <c r="C3572"/>
  <c r="C3571"/>
  <c r="C3570"/>
  <c r="C3569"/>
  <c r="C3568"/>
  <c r="C3567"/>
  <c r="C3566"/>
  <c r="C3565"/>
  <c r="C3564"/>
  <c r="C3563"/>
  <c r="C3562"/>
  <c r="C3561"/>
  <c r="C3560"/>
  <c r="C3559"/>
  <c r="C3558"/>
  <c r="C3557"/>
  <c r="C3556"/>
  <c r="C3555"/>
  <c r="C3554"/>
  <c r="C3553"/>
  <c r="C3552"/>
  <c r="C3551"/>
  <c r="C3550"/>
  <c r="C3549"/>
  <c r="C3548"/>
  <c r="C3547"/>
  <c r="C3546"/>
  <c r="C3545"/>
  <c r="C3544"/>
  <c r="C3543"/>
  <c r="C3542"/>
  <c r="C3541"/>
  <c r="C3540"/>
  <c r="C3539"/>
  <c r="C3538"/>
  <c r="C3537"/>
  <c r="C3536"/>
  <c r="C3535"/>
  <c r="C3534"/>
  <c r="C3533"/>
  <c r="C3532"/>
  <c r="C3531"/>
  <c r="C3530"/>
  <c r="C3529"/>
  <c r="C3528"/>
  <c r="C3527"/>
  <c r="C3526"/>
  <c r="C3525"/>
  <c r="C3524"/>
  <c r="C3523"/>
  <c r="C3522"/>
  <c r="C3521"/>
  <c r="C3520"/>
  <c r="C3519"/>
  <c r="C3518"/>
  <c r="C3517"/>
  <c r="C3516"/>
  <c r="C3515"/>
  <c r="C3514"/>
  <c r="C3513"/>
  <c r="C3512"/>
  <c r="C3511"/>
  <c r="C3510"/>
  <c r="C3509"/>
  <c r="C3508"/>
  <c r="C3507"/>
  <c r="C3506"/>
  <c r="C3505"/>
  <c r="C3504"/>
  <c r="C3503"/>
  <c r="C3502"/>
  <c r="C3501"/>
  <c r="C3500"/>
  <c r="C3499"/>
  <c r="C3498"/>
  <c r="C3497"/>
  <c r="C3496"/>
  <c r="C3495"/>
  <c r="C3494"/>
  <c r="C3493"/>
  <c r="C3492"/>
  <c r="C3491"/>
  <c r="C3490"/>
  <c r="C3489"/>
  <c r="C3488"/>
  <c r="C3487"/>
  <c r="C3486"/>
  <c r="C3485"/>
  <c r="C3484"/>
  <c r="C3483"/>
  <c r="C3482"/>
  <c r="C3481"/>
  <c r="C3480"/>
  <c r="C3479"/>
  <c r="C3478"/>
  <c r="C3477"/>
  <c r="C3476"/>
  <c r="C3475"/>
  <c r="C3474"/>
  <c r="C3473"/>
  <c r="C3472"/>
  <c r="C3471"/>
  <c r="C3470"/>
  <c r="C3469"/>
  <c r="C3468"/>
  <c r="C3467"/>
  <c r="C3466"/>
  <c r="C3465"/>
  <c r="C3464"/>
  <c r="C3463"/>
  <c r="C3462"/>
  <c r="C3461"/>
  <c r="C3460"/>
  <c r="C3459"/>
  <c r="C3458"/>
  <c r="C3457"/>
  <c r="C3456"/>
  <c r="C3455"/>
  <c r="C3454"/>
  <c r="C3453"/>
  <c r="C3452"/>
  <c r="C3451"/>
  <c r="C3450"/>
  <c r="C3449"/>
  <c r="C3448"/>
  <c r="C3447"/>
  <c r="C3446"/>
  <c r="C3445"/>
  <c r="C3444"/>
  <c r="C3443"/>
  <c r="C3442"/>
  <c r="C3441"/>
  <c r="C3440"/>
  <c r="C3439"/>
  <c r="C3438"/>
  <c r="C3437"/>
  <c r="C3436"/>
  <c r="C3435"/>
  <c r="C3434"/>
  <c r="C3433"/>
  <c r="C3432"/>
  <c r="C3431"/>
  <c r="C3430"/>
  <c r="C3429"/>
  <c r="C3428"/>
  <c r="C3427"/>
  <c r="C3426"/>
  <c r="C3425"/>
  <c r="C3424"/>
  <c r="C3423"/>
  <c r="C3422"/>
  <c r="C3421"/>
  <c r="C3420"/>
  <c r="C3419"/>
  <c r="C3418"/>
  <c r="C3417"/>
  <c r="C3416"/>
  <c r="C3415"/>
  <c r="C3414"/>
  <c r="C3413"/>
  <c r="C3412"/>
  <c r="C3411"/>
  <c r="C3410"/>
  <c r="C3409"/>
  <c r="C3408"/>
  <c r="C3407"/>
  <c r="C3406"/>
  <c r="C3405"/>
  <c r="C3404"/>
  <c r="C3403"/>
  <c r="C3402"/>
  <c r="C3401"/>
  <c r="C3400"/>
  <c r="C3399"/>
  <c r="C3398"/>
  <c r="C3397"/>
  <c r="C3396"/>
  <c r="C3395"/>
  <c r="C3394"/>
  <c r="C3393"/>
  <c r="C3392"/>
  <c r="C3391"/>
  <c r="C3390"/>
  <c r="C3389"/>
  <c r="C3388"/>
  <c r="C3387"/>
  <c r="C3386"/>
  <c r="C3385"/>
  <c r="C3384"/>
  <c r="C3383"/>
  <c r="C3382"/>
  <c r="C3381"/>
  <c r="C3380"/>
  <c r="C3379"/>
  <c r="C3378"/>
  <c r="C3377"/>
  <c r="C3376"/>
  <c r="C3375"/>
  <c r="C3374"/>
  <c r="C3373"/>
  <c r="C3372"/>
  <c r="C3371"/>
  <c r="C3370"/>
  <c r="C3369"/>
  <c r="C3368"/>
  <c r="C3367"/>
  <c r="C3366"/>
  <c r="C3365"/>
  <c r="C3364"/>
  <c r="C3363"/>
  <c r="C3362"/>
  <c r="C3361"/>
  <c r="C3360"/>
  <c r="C3359"/>
  <c r="C3358"/>
  <c r="C3357"/>
  <c r="C3356"/>
  <c r="C3355"/>
  <c r="C3354"/>
  <c r="C3353"/>
  <c r="C3352"/>
  <c r="C3351"/>
  <c r="C3350"/>
  <c r="C3349"/>
  <c r="C3348"/>
  <c r="C3347"/>
  <c r="C3346"/>
  <c r="C3345"/>
  <c r="C3344"/>
  <c r="C3343"/>
  <c r="C3342"/>
  <c r="C3341"/>
  <c r="C3340"/>
  <c r="C3339"/>
  <c r="C3338"/>
  <c r="C3337"/>
  <c r="C3336"/>
  <c r="C3335"/>
  <c r="C3334"/>
  <c r="C3333"/>
  <c r="C3332"/>
  <c r="C3331"/>
  <c r="C3330"/>
  <c r="C3329"/>
  <c r="C3328"/>
  <c r="C3327"/>
  <c r="C3326"/>
  <c r="C3325"/>
  <c r="C3324"/>
  <c r="C3323"/>
  <c r="C3322"/>
  <c r="C3321"/>
  <c r="C3320"/>
  <c r="C3319"/>
  <c r="C3318"/>
  <c r="C3317"/>
  <c r="C3316"/>
  <c r="C3315"/>
  <c r="C3314"/>
  <c r="C3313"/>
  <c r="C3312"/>
  <c r="C3311"/>
  <c r="C3310"/>
  <c r="C3309"/>
  <c r="C3308"/>
  <c r="C3307"/>
  <c r="C3306"/>
  <c r="C3305"/>
  <c r="C3304"/>
  <c r="C3303"/>
  <c r="C3302"/>
  <c r="C3301"/>
  <c r="C3300"/>
  <c r="C3299"/>
  <c r="C3298"/>
  <c r="C3297"/>
  <c r="C3296"/>
  <c r="C3295"/>
  <c r="C3294"/>
  <c r="C3293"/>
  <c r="C3292"/>
  <c r="C3291"/>
  <c r="C3290"/>
  <c r="C3289"/>
  <c r="C3288"/>
  <c r="C3287"/>
  <c r="C3286"/>
  <c r="C3285"/>
  <c r="C3284"/>
  <c r="C3283"/>
  <c r="C3282"/>
  <c r="C3281"/>
  <c r="C3280"/>
  <c r="C3279"/>
  <c r="C3278"/>
  <c r="C3277"/>
  <c r="C3276"/>
  <c r="C3275"/>
  <c r="C3274"/>
  <c r="C3273"/>
  <c r="C3272"/>
  <c r="C3271"/>
  <c r="C3270"/>
  <c r="C3269"/>
  <c r="C3268"/>
  <c r="C3267"/>
  <c r="C3266"/>
  <c r="C3265"/>
  <c r="C3264"/>
  <c r="C3263"/>
  <c r="C3262"/>
  <c r="C3261"/>
  <c r="C3260"/>
  <c r="C3259"/>
  <c r="C3258"/>
  <c r="C3257"/>
  <c r="C3256"/>
  <c r="C3255"/>
  <c r="C3254"/>
  <c r="C3253"/>
  <c r="C3252"/>
  <c r="C3251"/>
  <c r="C3250"/>
  <c r="C3249"/>
  <c r="C3248"/>
  <c r="C3247"/>
  <c r="C3246"/>
  <c r="C3245"/>
  <c r="C3244"/>
  <c r="C3243"/>
  <c r="C3242"/>
  <c r="C3241"/>
  <c r="C3240"/>
  <c r="C3239"/>
  <c r="C3238"/>
  <c r="C3237"/>
  <c r="C3236"/>
  <c r="C3235"/>
  <c r="C3234"/>
  <c r="C3233"/>
  <c r="C3232"/>
  <c r="C3231"/>
  <c r="C3230"/>
  <c r="C3229"/>
  <c r="C3228"/>
  <c r="C3227"/>
  <c r="C3226"/>
  <c r="C3225"/>
  <c r="C3224"/>
  <c r="C3223"/>
  <c r="C3222"/>
  <c r="C3221"/>
  <c r="C3220"/>
  <c r="C3219"/>
  <c r="C3218"/>
  <c r="C3217"/>
  <c r="C3216"/>
  <c r="C3215"/>
  <c r="C3214"/>
  <c r="C3213"/>
  <c r="C3212"/>
  <c r="C3211"/>
  <c r="C3210"/>
  <c r="C3209"/>
  <c r="C3208"/>
  <c r="C3207"/>
  <c r="C3206"/>
  <c r="C3205"/>
  <c r="C3204"/>
  <c r="C3203"/>
  <c r="C3202"/>
  <c r="C3201"/>
  <c r="C3200"/>
  <c r="C3199"/>
  <c r="C3198"/>
  <c r="C3197"/>
  <c r="C3196"/>
  <c r="C3195"/>
  <c r="C3194"/>
  <c r="C3193"/>
  <c r="C3192"/>
  <c r="C3191"/>
  <c r="C3190"/>
  <c r="C3189"/>
  <c r="C3188"/>
  <c r="C3187"/>
  <c r="C3186"/>
  <c r="C3185"/>
  <c r="C3184"/>
  <c r="C3183"/>
  <c r="C3182"/>
  <c r="C3181"/>
  <c r="C3180"/>
  <c r="C3179"/>
  <c r="C3178"/>
  <c r="C3177"/>
  <c r="C3176"/>
  <c r="C3175"/>
  <c r="C3174"/>
  <c r="C3173"/>
  <c r="C3172"/>
  <c r="C3171"/>
  <c r="C3170"/>
  <c r="C3169"/>
  <c r="C3168"/>
  <c r="C3167"/>
  <c r="C3166"/>
  <c r="C3165"/>
  <c r="C3164"/>
  <c r="C3163"/>
  <c r="C3162"/>
  <c r="C3161"/>
  <c r="C3160"/>
  <c r="C3159"/>
  <c r="C3158"/>
  <c r="C3157"/>
  <c r="C3156"/>
  <c r="C3155"/>
  <c r="C3154"/>
  <c r="C3153"/>
  <c r="C3152"/>
  <c r="C3151"/>
  <c r="C3150"/>
  <c r="C3149"/>
  <c r="C3148"/>
  <c r="C3147"/>
  <c r="C3146"/>
  <c r="C3145"/>
  <c r="C3144"/>
  <c r="C3143"/>
  <c r="C3142"/>
  <c r="C3141"/>
  <c r="C3140"/>
  <c r="C3139"/>
  <c r="C3138"/>
  <c r="C3137"/>
  <c r="C3136"/>
  <c r="C3135"/>
  <c r="C3134"/>
  <c r="C3133"/>
  <c r="C3132"/>
  <c r="C3131"/>
  <c r="C3130"/>
  <c r="C3129"/>
  <c r="C3128"/>
  <c r="C3127"/>
  <c r="C3126"/>
  <c r="C3125"/>
  <c r="C3124"/>
  <c r="C3123"/>
  <c r="C3122"/>
  <c r="C3121"/>
  <c r="C3120"/>
  <c r="C3119"/>
  <c r="C3118"/>
  <c r="C3117"/>
  <c r="C3116"/>
  <c r="C3115"/>
  <c r="C3114"/>
  <c r="C3113"/>
  <c r="C3112"/>
  <c r="C3111"/>
  <c r="C3110"/>
  <c r="C3109"/>
  <c r="C3108"/>
  <c r="C3107"/>
  <c r="C3106"/>
  <c r="C3105"/>
  <c r="C3104"/>
  <c r="C3103"/>
  <c r="C3102"/>
  <c r="C3101"/>
  <c r="C3100"/>
  <c r="C3099"/>
  <c r="C3098"/>
  <c r="C3097"/>
  <c r="C3096"/>
  <c r="C3095"/>
  <c r="C3094"/>
  <c r="C3093"/>
  <c r="C3092"/>
  <c r="C3091"/>
  <c r="C3090"/>
  <c r="C3089"/>
  <c r="C3088"/>
  <c r="C3087"/>
  <c r="C3086"/>
  <c r="C3085"/>
  <c r="C3084"/>
  <c r="C3083"/>
  <c r="C3082"/>
  <c r="C3081"/>
  <c r="C3080"/>
  <c r="C3079"/>
  <c r="C3078"/>
  <c r="C3077"/>
  <c r="C3076"/>
  <c r="C3075"/>
  <c r="C3074"/>
  <c r="C3073"/>
  <c r="C3072"/>
  <c r="C3071"/>
  <c r="C3070"/>
  <c r="C3069"/>
  <c r="C3068"/>
  <c r="C3067"/>
  <c r="C3066"/>
  <c r="C3065"/>
  <c r="C3064"/>
  <c r="C3063"/>
  <c r="C3062"/>
  <c r="C3061"/>
  <c r="C3060"/>
  <c r="C3059"/>
  <c r="C3058"/>
  <c r="C3057"/>
  <c r="C3056"/>
  <c r="C3055"/>
  <c r="C3054"/>
  <c r="C3053"/>
  <c r="C3052"/>
  <c r="C3051" l="1"/>
  <c r="C3050"/>
  <c r="C3049"/>
  <c r="C3048"/>
  <c r="C3047"/>
  <c r="C3046"/>
  <c r="C3045"/>
  <c r="C3044"/>
  <c r="C3043"/>
  <c r="C3042"/>
  <c r="C3041"/>
  <c r="C3040"/>
  <c r="C3039"/>
  <c r="C3038"/>
  <c r="C3037"/>
  <c r="C3036"/>
  <c r="C3035"/>
  <c r="C3034"/>
  <c r="C3033"/>
  <c r="C3032"/>
  <c r="C3031"/>
  <c r="C3030"/>
  <c r="C3029"/>
  <c r="C3028"/>
  <c r="C3027"/>
  <c r="C3026"/>
  <c r="C3025"/>
  <c r="C3024"/>
  <c r="C3023"/>
  <c r="C3022"/>
  <c r="C3021"/>
  <c r="C3020"/>
  <c r="C3019"/>
  <c r="C3018"/>
  <c r="C3017"/>
  <c r="C3016"/>
  <c r="C3015"/>
  <c r="C3014"/>
  <c r="C3013"/>
  <c r="C3012"/>
  <c r="C3011"/>
  <c r="C3010"/>
  <c r="C3009"/>
  <c r="C3008"/>
  <c r="C3007"/>
  <c r="C3006"/>
  <c r="C3005"/>
  <c r="C3004"/>
  <c r="C3003"/>
  <c r="C3002"/>
  <c r="C3001"/>
  <c r="C3000"/>
  <c r="C2999"/>
  <c r="C2998"/>
  <c r="C2997"/>
  <c r="C2996"/>
  <c r="C986"/>
  <c r="C985"/>
  <c r="C984"/>
  <c r="C983"/>
  <c r="C586"/>
  <c r="C399"/>
  <c r="C398"/>
  <c r="C391"/>
  <c r="C390"/>
  <c r="C389"/>
  <c r="C388"/>
  <c r="C387"/>
  <c r="C386"/>
  <c r="C385"/>
  <c r="C384"/>
  <c r="C383"/>
  <c r="C382"/>
  <c r="C381"/>
  <c r="C380"/>
  <c r="C379"/>
  <c r="C378"/>
  <c r="C377"/>
  <c r="C376"/>
  <c r="C375"/>
  <c r="C374"/>
  <c r="C373"/>
  <c r="C372"/>
  <c r="C371"/>
  <c r="C370"/>
  <c r="C369"/>
  <c r="C368"/>
  <c r="C367"/>
  <c r="C366"/>
  <c r="C365"/>
  <c r="C364"/>
  <c r="C363"/>
  <c r="C362"/>
  <c r="C361"/>
  <c r="C360"/>
  <c r="C359"/>
  <c r="C358"/>
  <c r="C357"/>
  <c r="C356"/>
  <c r="C355"/>
  <c r="C354"/>
  <c r="C353"/>
  <c r="C352"/>
  <c r="C351"/>
  <c r="C350"/>
  <c r="C349"/>
  <c r="C348"/>
  <c r="C347"/>
  <c r="C346"/>
  <c r="C345"/>
  <c r="C344"/>
  <c r="C343"/>
  <c r="C342"/>
  <c r="C341"/>
  <c r="C340"/>
  <c r="C339"/>
  <c r="C338"/>
  <c r="C337"/>
  <c r="C336"/>
  <c r="C335"/>
  <c r="C334"/>
  <c r="C282"/>
  <c r="C281"/>
  <c r="C280"/>
  <c r="C279"/>
  <c r="C278"/>
  <c r="C277"/>
  <c r="C276"/>
  <c r="C275"/>
  <c r="C274"/>
  <c r="C273"/>
  <c r="C272"/>
  <c r="C271"/>
  <c r="C270"/>
  <c r="C269"/>
  <c r="C268"/>
  <c r="C266"/>
  <c r="C265"/>
  <c r="C264"/>
  <c r="C263"/>
  <c r="C242"/>
  <c r="C241"/>
  <c r="C240"/>
  <c r="C239"/>
  <c r="C238"/>
  <c r="C236"/>
  <c r="C235"/>
  <c r="C234"/>
  <c r="C233"/>
  <c r="C232"/>
  <c r="C231"/>
  <c r="C230"/>
  <c r="C229"/>
  <c r="C228"/>
  <c r="C227"/>
  <c r="C226"/>
  <c r="C225"/>
  <c r="C224"/>
  <c r="C223"/>
  <c r="C222"/>
  <c r="C221"/>
  <c r="C220"/>
  <c r="C219"/>
  <c r="C218"/>
  <c r="C217"/>
  <c r="C216"/>
  <c r="C215"/>
  <c r="C214"/>
  <c r="C213"/>
  <c r="C212"/>
  <c r="C211"/>
  <c r="C210"/>
  <c r="C209"/>
  <c r="C208"/>
  <c r="C207"/>
  <c r="C206"/>
  <c r="C205"/>
  <c r="C204"/>
  <c r="C203"/>
  <c r="C202"/>
  <c r="C201"/>
  <c r="C200"/>
  <c r="C199"/>
  <c r="C198"/>
  <c r="C197"/>
  <c r="C196"/>
  <c r="C195"/>
  <c r="C194"/>
  <c r="C193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1796" i="5" l="1"/>
  <c r="C1795"/>
  <c r="C1794"/>
  <c r="C1793"/>
  <c r="C1792"/>
  <c r="C1791"/>
  <c r="C1790"/>
  <c r="C1789"/>
  <c r="C1788"/>
  <c r="C1787" l="1"/>
  <c r="C1505"/>
  <c r="C1504"/>
  <c r="C1503"/>
  <c r="C1386"/>
  <c r="C1385"/>
  <c r="C1384"/>
  <c r="C1383"/>
  <c r="C1358"/>
  <c r="C1357"/>
  <c r="C1356"/>
  <c r="C1355"/>
  <c r="C1354"/>
  <c r="C1353"/>
  <c r="C1352"/>
  <c r="C1351"/>
  <c r="C1350"/>
  <c r="C1349"/>
  <c r="C1216"/>
  <c r="C1215"/>
  <c r="C1214"/>
  <c r="C1213"/>
  <c r="C816"/>
  <c r="C629"/>
  <c r="C628"/>
  <c r="C621"/>
  <c r="C620"/>
  <c r="C619"/>
  <c r="C618"/>
  <c r="C617"/>
  <c r="C616"/>
  <c r="C615"/>
  <c r="C614"/>
  <c r="C613"/>
  <c r="C612"/>
  <c r="C611"/>
  <c r="C610"/>
  <c r="C609"/>
  <c r="C608"/>
  <c r="C607"/>
  <c r="C606"/>
  <c r="C605"/>
  <c r="C604"/>
  <c r="C603"/>
  <c r="C602"/>
  <c r="C601"/>
  <c r="C600"/>
  <c r="C599"/>
  <c r="C598"/>
  <c r="C597"/>
  <c r="C596"/>
  <c r="C595"/>
  <c r="C594"/>
  <c r="C593"/>
  <c r="C592"/>
  <c r="C591"/>
  <c r="C590"/>
  <c r="C589"/>
  <c r="C588"/>
  <c r="C587"/>
  <c r="C586"/>
  <c r="C585"/>
  <c r="C584"/>
  <c r="C583"/>
  <c r="C582"/>
  <c r="C581"/>
  <c r="C580"/>
  <c r="C579"/>
  <c r="C578"/>
  <c r="C577"/>
  <c r="C576"/>
  <c r="C575"/>
  <c r="C574"/>
  <c r="C573"/>
  <c r="C572"/>
  <c r="C571"/>
  <c r="C570"/>
  <c r="C569"/>
  <c r="C568"/>
  <c r="C567"/>
  <c r="C566"/>
  <c r="C565"/>
  <c r="C564"/>
  <c r="C512"/>
  <c r="C511"/>
  <c r="C510"/>
  <c r="C509"/>
  <c r="C508"/>
  <c r="C507"/>
  <c r="C506"/>
  <c r="C505"/>
  <c r="C504"/>
  <c r="C503"/>
  <c r="C502"/>
  <c r="C501"/>
  <c r="C500"/>
  <c r="C499"/>
  <c r="C498"/>
  <c r="C496"/>
  <c r="C495"/>
  <c r="C494"/>
  <c r="C493"/>
  <c r="C472"/>
  <c r="C471"/>
  <c r="C470"/>
  <c r="C469"/>
  <c r="C468"/>
  <c r="C466"/>
  <c r="C465"/>
  <c r="C464"/>
  <c r="C463"/>
  <c r="C462"/>
  <c r="C461"/>
  <c r="C460"/>
  <c r="C459"/>
  <c r="C458"/>
  <c r="C457"/>
  <c r="C456"/>
  <c r="C455"/>
  <c r="C454"/>
  <c r="C453"/>
  <c r="C452"/>
  <c r="C451"/>
  <c r="C450"/>
  <c r="C449"/>
  <c r="C448"/>
  <c r="C447"/>
  <c r="C446"/>
  <c r="C445"/>
  <c r="C444"/>
  <c r="C443"/>
  <c r="C442"/>
  <c r="C441"/>
  <c r="C440"/>
  <c r="C439"/>
  <c r="C438"/>
  <c r="C437"/>
  <c r="C436"/>
  <c r="C435"/>
  <c r="C434"/>
  <c r="C433"/>
  <c r="C432"/>
  <c r="C431"/>
  <c r="C430"/>
  <c r="C429"/>
  <c r="C428"/>
  <c r="C427"/>
  <c r="C426"/>
  <c r="C425"/>
  <c r="C424"/>
  <c r="C423"/>
  <c r="C422"/>
  <c r="C421"/>
  <c r="C420"/>
  <c r="C419"/>
  <c r="C418"/>
  <c r="C417"/>
  <c r="C416"/>
  <c r="C415"/>
  <c r="C414"/>
  <c r="C413"/>
  <c r="C412"/>
  <c r="C411"/>
  <c r="C410"/>
  <c r="C409"/>
  <c r="C408"/>
  <c r="C407"/>
  <c r="C406"/>
  <c r="C405"/>
  <c r="C404"/>
  <c r="C403"/>
  <c r="C402"/>
  <c r="C401"/>
  <c r="C400"/>
  <c r="C399"/>
  <c r="C398"/>
  <c r="C397"/>
  <c r="C396"/>
  <c r="C395"/>
  <c r="C394"/>
  <c r="C393"/>
  <c r="C392"/>
  <c r="C391"/>
  <c r="C390"/>
  <c r="C389"/>
  <c r="C388"/>
  <c r="C387"/>
  <c r="C386"/>
  <c r="C385"/>
  <c r="C384"/>
  <c r="C383"/>
  <c r="C382"/>
  <c r="C381"/>
  <c r="C380"/>
  <c r="C379"/>
  <c r="C378"/>
  <c r="C377"/>
  <c r="C376"/>
  <c r="C375"/>
  <c r="C374"/>
  <c r="C373"/>
  <c r="C372"/>
  <c r="C371"/>
  <c r="C370"/>
  <c r="C369"/>
  <c r="C368"/>
  <c r="C367"/>
  <c r="C366"/>
  <c r="C365"/>
  <c r="C364"/>
  <c r="C363"/>
  <c r="C362"/>
  <c r="C361"/>
  <c r="C360"/>
  <c r="C359"/>
  <c r="C358"/>
  <c r="C357"/>
  <c r="C356"/>
  <c r="C355"/>
  <c r="C354"/>
  <c r="C353"/>
  <c r="C352"/>
  <c r="C351"/>
  <c r="C350"/>
  <c r="C349"/>
  <c r="C348"/>
  <c r="C347"/>
  <c r="C346"/>
  <c r="C345"/>
  <c r="C344"/>
  <c r="C343"/>
  <c r="C342"/>
  <c r="C341"/>
  <c r="C340"/>
  <c r="C339"/>
  <c r="C338"/>
  <c r="C337"/>
  <c r="C336"/>
  <c r="C335"/>
  <c r="C334"/>
  <c r="C333"/>
  <c r="C332"/>
  <c r="C331"/>
  <c r="C330"/>
  <c r="C329"/>
  <c r="C328"/>
  <c r="C327"/>
  <c r="C326"/>
  <c r="C325"/>
  <c r="C324"/>
  <c r="C323"/>
  <c r="C322"/>
  <c r="C321"/>
  <c r="C320"/>
  <c r="C319"/>
  <c r="C318"/>
  <c r="C317"/>
  <c r="C316"/>
  <c r="C315"/>
  <c r="C314"/>
  <c r="C313"/>
  <c r="C312"/>
  <c r="C311"/>
  <c r="C310"/>
  <c r="C309"/>
  <c r="C308"/>
  <c r="C307"/>
  <c r="C306"/>
  <c r="C305"/>
  <c r="C304"/>
  <c r="C303"/>
  <c r="C302"/>
  <c r="C301"/>
  <c r="C300"/>
  <c r="C293"/>
  <c r="C292"/>
  <c r="C291"/>
  <c r="C290"/>
  <c r="C289"/>
  <c r="C288"/>
  <c r="C287"/>
  <c r="C286"/>
  <c r="C285"/>
  <c r="C284"/>
  <c r="C283"/>
  <c r="C282"/>
  <c r="C281"/>
  <c r="C280"/>
  <c r="C279"/>
  <c r="C278"/>
  <c r="C277"/>
  <c r="C276"/>
  <c r="C275"/>
  <c r="C274"/>
  <c r="C273"/>
  <c r="C272"/>
  <c r="C271"/>
  <c r="C270"/>
  <c r="C269"/>
  <c r="C268"/>
  <c r="C267"/>
  <c r="C266"/>
  <c r="C265"/>
  <c r="C264"/>
  <c r="C263"/>
  <c r="C262"/>
  <c r="C261"/>
  <c r="C260"/>
  <c r="C259"/>
  <c r="C258"/>
  <c r="C257"/>
  <c r="C256"/>
  <c r="C255"/>
  <c r="C195"/>
  <c r="C194"/>
  <c r="C193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7"/>
  <c r="C16"/>
  <c r="C15"/>
</calcChain>
</file>

<file path=xl/sharedStrings.xml><?xml version="1.0" encoding="utf-8"?>
<sst xmlns="http://schemas.openxmlformats.org/spreadsheetml/2006/main" count="19594" uniqueCount="7282">
  <si>
    <t>(Pesos)</t>
  </si>
  <si>
    <t>Descripción del Bien Mueble</t>
  </si>
  <si>
    <t>Valor en Libros</t>
  </si>
  <si>
    <t>Cuenta Pública 2014</t>
  </si>
  <si>
    <t xml:space="preserve">Código </t>
  </si>
  <si>
    <t xml:space="preserve"> Relación de Bienes Muebles que Componen el Patrimonio</t>
  </si>
  <si>
    <t>Nombre del Ente Público</t>
  </si>
  <si>
    <t xml:space="preserve">Computadora Laptop  </t>
  </si>
  <si>
    <t xml:space="preserve">Librero </t>
  </si>
  <si>
    <t>Sofá Bari</t>
  </si>
  <si>
    <t xml:space="preserve"> Juego de Puente de 1.22x0.61 </t>
  </si>
  <si>
    <t xml:space="preserve"> Juego de Puente de 1.22x0.61</t>
  </si>
  <si>
    <t>Radio completo</t>
  </si>
  <si>
    <t xml:space="preserve">Modulo Universal de 4 Estaciones </t>
  </si>
  <si>
    <t xml:space="preserve">Canoa Tipo Plastex Olimpia </t>
  </si>
  <si>
    <t>Barco de Vela</t>
  </si>
  <si>
    <t xml:space="preserve">Tarjeta de Memoria </t>
  </si>
  <si>
    <t xml:space="preserve">Camara Power Shot G5 </t>
  </si>
  <si>
    <t xml:space="preserve">Camara de Video MiniDV Handycam </t>
  </si>
  <si>
    <t>Camara Rebel</t>
  </si>
  <si>
    <t>Bote de Vela</t>
  </si>
  <si>
    <t xml:space="preserve">Archivero Horizontal </t>
  </si>
  <si>
    <t>Modulo Recepción Escuadra</t>
  </si>
  <si>
    <t>Modulo Recepción Completo</t>
  </si>
  <si>
    <t>Pistola Walter LP 300</t>
  </si>
  <si>
    <t xml:space="preserve">Lactometro Accutrend </t>
  </si>
  <si>
    <t>Escritorio de 150X70X75</t>
  </si>
  <si>
    <t xml:space="preserve">Modulos Secretariales 150X60X75 </t>
  </si>
  <si>
    <t>Ultrasonido 1MHZ</t>
  </si>
  <si>
    <t xml:space="preserve">Equipo Interferencial </t>
  </si>
  <si>
    <t xml:space="preserve">Espirometro Portatil </t>
  </si>
  <si>
    <t xml:space="preserve">Canteadora de 8 5500 RPM </t>
  </si>
  <si>
    <t xml:space="preserve">Sofa de 2 plazas modelo matisse </t>
  </si>
  <si>
    <t>Sillon Ejecutivo</t>
  </si>
  <si>
    <t>Modulo Ejecutivo con remate en vico cajonero movil</t>
  </si>
  <si>
    <t xml:space="preserve">Sillon de Visita Fija con base de Trineo Tapizado </t>
  </si>
  <si>
    <t>Archivero Vertical 4 Gavetas Color Cherry</t>
  </si>
  <si>
    <t>Bicicleta Ergometrica Marca SCIFIT</t>
  </si>
  <si>
    <t>Banda sin fin para prueba de esfuerzo</t>
  </si>
  <si>
    <t xml:space="preserve">Impresora Portatil a color HP Deskjet 450 CBI </t>
  </si>
  <si>
    <t xml:space="preserve">Videocamara Digital Canon </t>
  </si>
  <si>
    <t>Palm Tungsten E</t>
  </si>
  <si>
    <t xml:space="preserve">Servidor Marca HP Proliant </t>
  </si>
  <si>
    <t>Impresora HP Desk Jet Modelo 6840</t>
  </si>
  <si>
    <t>Archivero 4 Cajones color gris</t>
  </si>
  <si>
    <t>Camilla Portatil para Masaje tipo Maleta</t>
  </si>
  <si>
    <t xml:space="preserve">Sillon Reclinable con Brazo </t>
  </si>
  <si>
    <t>Conjunto U Librero y Pedestal</t>
  </si>
  <si>
    <t xml:space="preserve">Camara Rebel Marca Cannon </t>
  </si>
  <si>
    <t xml:space="preserve">Lancha de motor usada con equipo integrado </t>
  </si>
  <si>
    <t>Bote de Remos Single</t>
  </si>
  <si>
    <t>Bote de Remos Double</t>
  </si>
  <si>
    <t xml:space="preserve">Remolque de Diseño Especial </t>
  </si>
  <si>
    <t>Impresora HP Modelo DeskJet 6840</t>
  </si>
  <si>
    <t>Compresor AC 7 .5 Toneladas</t>
  </si>
  <si>
    <t xml:space="preserve">Minisplit de 1 Tonelada Evaporadora HP HIWALL </t>
  </si>
  <si>
    <t>Unidad Multisplit de 2 Toneladas</t>
  </si>
  <si>
    <t xml:space="preserve">Multisplit de 2 Toneladas </t>
  </si>
  <si>
    <t>Conmutador</t>
  </si>
  <si>
    <t xml:space="preserve">Camara Rebel Marca Cannon Digital </t>
  </si>
  <si>
    <t xml:space="preserve">Camara Fotografica Digital </t>
  </si>
  <si>
    <t xml:space="preserve">Centro de Trabajo Bush Maple </t>
  </si>
  <si>
    <t>Pizarrón Vitrina</t>
  </si>
  <si>
    <t>Flash Cannon Speedlite Mod  580 EX</t>
  </si>
  <si>
    <t xml:space="preserve">Lente Telefoto Cannon EF 70    200 </t>
  </si>
  <si>
    <t>Modulo de Oficina Sencilla</t>
  </si>
  <si>
    <t>Modulo Escritorio Recepcion</t>
  </si>
  <si>
    <t>Mueble para Fregadero Inoxidable  H  S Alm</t>
  </si>
  <si>
    <t>Colchonetas para Clavados 200X140X10</t>
  </si>
  <si>
    <t>C4 Canoe Race mod Olimpia</t>
  </si>
  <si>
    <t>Flash Cannon mod Speed lite580</t>
  </si>
  <si>
    <t>Lente gran angular Cannon EFS1022mm</t>
  </si>
  <si>
    <t>Telefoto Cannon 200mm</t>
  </si>
  <si>
    <t>Modulo Secretarial</t>
  </si>
  <si>
    <t>Modulo ejecutivo Sencillo</t>
  </si>
  <si>
    <t>Modulo Ejecutivo Completo</t>
  </si>
  <si>
    <t>K1 Kayak Race mod Ares</t>
  </si>
  <si>
    <t>C2 Canoe Race mod Olimpia</t>
  </si>
  <si>
    <t>K2 Kayak Race mod Eureka</t>
  </si>
  <si>
    <t>C1 Canoe Race mod Olimpia</t>
  </si>
  <si>
    <t>K4 Kayak Race mod Fury</t>
  </si>
  <si>
    <t xml:space="preserve">Ropero Cedral </t>
  </si>
  <si>
    <t>Pistola de aire Benelli Kite</t>
  </si>
  <si>
    <t xml:space="preserve">Pistola de aire Benelli Kite </t>
  </si>
  <si>
    <t>Rifle de Aire Ahshutz mod 2002</t>
  </si>
  <si>
    <t>Refrigerador Maytag 11pies MT1115 MNHQ</t>
  </si>
  <si>
    <t>Cerradora y Perforadora mini wire 130engargoladora</t>
  </si>
  <si>
    <t>Trituradora de documentos PS30</t>
  </si>
  <si>
    <t>Multifuncional Officejet 7310</t>
  </si>
  <si>
    <t>Unidad de refrigeracion York de 20 ton</t>
  </si>
  <si>
    <t>Remolque seminuevo</t>
  </si>
  <si>
    <t>reloj checador 2204SP Manual</t>
  </si>
  <si>
    <t xml:space="preserve">Pedestal soporte mediano </t>
  </si>
  <si>
    <t>Pedestal soporte mediano</t>
  </si>
  <si>
    <t>Unidad posterior sin cajones de 1   83X61</t>
  </si>
  <si>
    <t>Liborno de alto reclinable Brazo de poliuretano</t>
  </si>
  <si>
    <t>Escritorio Peninsular de1  30 Grafito</t>
  </si>
  <si>
    <t xml:space="preserve">Escritorio Peninsular de1  30 Grafito fino canto negro </t>
  </si>
  <si>
    <t>Flipper door de 33X91 en tela</t>
  </si>
  <si>
    <t xml:space="preserve">Escritorio Madison Peninsular 1    83X61 </t>
  </si>
  <si>
    <t xml:space="preserve">Banca metalica </t>
  </si>
  <si>
    <t>Reloj Checador 2204sp Manual</t>
  </si>
  <si>
    <t>Dynamometro Digital Basaeline Cod 1202</t>
  </si>
  <si>
    <t>Sistema de Burbujas</t>
  </si>
  <si>
    <t xml:space="preserve">Impresora Epson FX890 9pines USB </t>
  </si>
  <si>
    <t xml:space="preserve">Video proyector Epson </t>
  </si>
  <si>
    <t xml:space="preserve">Armario Metropolitan </t>
  </si>
  <si>
    <t>Colchoneta de 200X140X10</t>
  </si>
  <si>
    <t>Colchoneta de Parte tejido de Jersy</t>
  </si>
  <si>
    <t>Colchonetas p Viga de 200X200X20</t>
  </si>
  <si>
    <t>Rebotador Simple</t>
  </si>
  <si>
    <t xml:space="preserve">Colchonetas para Barra Asimetricas </t>
  </si>
  <si>
    <t>Plataforma de Salto de espuma</t>
  </si>
  <si>
    <t>Pista de carrera para salto de competencia</t>
  </si>
  <si>
    <t>Colchoneta de 200X150X65</t>
  </si>
  <si>
    <t>Colchoneta nueva generacion 350X200X65</t>
  </si>
  <si>
    <t xml:space="preserve">Parrilla Para 17 Bicicletas con 17 Tijeras </t>
  </si>
  <si>
    <t>Remos para Kayacks Bracsa IV maxima</t>
  </si>
  <si>
    <t>Remos para Kayacks Bracsa IV medium</t>
  </si>
  <si>
    <t>Palas Para Canoa Bracsa medium</t>
  </si>
  <si>
    <t>Canoa C1 Vanquish Nelo Tipo F</t>
  </si>
  <si>
    <t>Kayacks K1 Vanquis Nelo Tipo F</t>
  </si>
  <si>
    <t>Rifle de Quebrada</t>
  </si>
  <si>
    <t>Rifles de Aire</t>
  </si>
  <si>
    <t>Siluetas de Jabali para Rifle</t>
  </si>
  <si>
    <t>Siluetas de Gallina paraPistola</t>
  </si>
  <si>
    <t>Siluetas de Borrego para Pistola</t>
  </si>
  <si>
    <t>Siluetas de Guajolote para Pistola</t>
  </si>
  <si>
    <t>Siluetas de Jabali para Pistola</t>
  </si>
  <si>
    <t>Siluetas de Jabali para  Pistola</t>
  </si>
  <si>
    <t>Compresor de Aire</t>
  </si>
  <si>
    <t xml:space="preserve">Maquina Calificadora </t>
  </si>
  <si>
    <t>Tripie Universal</t>
  </si>
  <si>
    <t xml:space="preserve">Escritorio Secretarial Lexington </t>
  </si>
  <si>
    <t xml:space="preserve">Pistola de Aire </t>
  </si>
  <si>
    <t>Pistola de Aire</t>
  </si>
  <si>
    <t>Barra de 10Kg</t>
  </si>
  <si>
    <t>Lamina de Espejo de 2  60 X 1   80 H</t>
  </si>
  <si>
    <t>Mesa Movil</t>
  </si>
  <si>
    <t>Espalderas de 1   20 X 1   80 H</t>
  </si>
  <si>
    <t>Espalderas de 1.20 X 1.80 H</t>
  </si>
  <si>
    <t>Soporte Para Sentadilla</t>
  </si>
  <si>
    <t>Siluetas de Gallina para Rifle</t>
  </si>
  <si>
    <t>Siluetas de Borrego para Rifle</t>
  </si>
  <si>
    <t>Siluetas de Guajolote para Rifle</t>
  </si>
  <si>
    <t>Barra de 15Kg</t>
  </si>
  <si>
    <t>Barra de 20Kg</t>
  </si>
  <si>
    <t>Cajas Danesas 4 Secciones</t>
  </si>
  <si>
    <t>Maquina Portablancos</t>
  </si>
  <si>
    <t>Set de Entrenamiento de 182Kg</t>
  </si>
  <si>
    <t>Set de Entrenamiento de 187Kg</t>
  </si>
  <si>
    <t>Caja Reglamentaria Para Medir Pistola</t>
  </si>
  <si>
    <t>Terminal Handheld Marca Dolphin 7600</t>
  </si>
  <si>
    <t>Blancos Electronicos Sius Ascor</t>
  </si>
  <si>
    <t xml:space="preserve">Radio frecuencia potatil TK 480 </t>
  </si>
  <si>
    <t>Set de Redes  Para Volibol de Playa</t>
  </si>
  <si>
    <t xml:space="preserve">Set de Redes  Para Volibol de Playa </t>
  </si>
  <si>
    <t>Escritorio Lexington</t>
  </si>
  <si>
    <t>Escritorio Completo con Librero</t>
  </si>
  <si>
    <t>Mesas Tibhar Smash 28R Color Azul</t>
  </si>
  <si>
    <t>Zebra Card Printer P4301 USB US/EUR</t>
  </si>
  <si>
    <t>Sillas de Arbitro de Madera</t>
  </si>
  <si>
    <t>Jgos de Mancuernas 5 a 10 Lbs</t>
  </si>
  <si>
    <t xml:space="preserve">Impresora HP Laserjet LJ1018 </t>
  </si>
  <si>
    <t>Impresora Laserjet 1018 1200 DPI 600X600</t>
  </si>
  <si>
    <t xml:space="preserve">Impresora Laserjet 1018 1200 DPI 600X600 </t>
  </si>
  <si>
    <t xml:space="preserve">Impresora HP Inkjet DJ9800 </t>
  </si>
  <si>
    <t>Mesa para Sala de Juntas</t>
  </si>
  <si>
    <t xml:space="preserve">Laptop A CER  ASPIRE </t>
  </si>
  <si>
    <t>Banco PlanoFlat Bench</t>
  </si>
  <si>
    <t>Banco Multiposiciones Flat a 90 super Bench</t>
  </si>
  <si>
    <t>Centro de Estiramiento Strech Center 9000</t>
  </si>
  <si>
    <t>Banca de Pecho HorizontalOlimpic Bench</t>
  </si>
  <si>
    <t>Banco Declinado Abdominales</t>
  </si>
  <si>
    <t>Rack de Barras Barbell Rack</t>
  </si>
  <si>
    <t>Rack de Mancuernas de 10 Pares Dumbell Rack</t>
  </si>
  <si>
    <t>Barra de 15KG</t>
  </si>
  <si>
    <t>Remo Par Espalda inclinado Para Discos Incline Lever Row</t>
  </si>
  <si>
    <t>Remo Par Espalda inclinado Para Discos  Incline Lever Row</t>
  </si>
  <si>
    <t>Sentadilla Hack/ Piernas/ Pantorrillas Hack Slide</t>
  </si>
  <si>
    <t>Escaladora Pro Stepper</t>
  </si>
  <si>
    <t>Bicicleta Recumbente Estacionaria</t>
  </si>
  <si>
    <t xml:space="preserve">Barra Fija Piernas Pecho Hombro Espalda </t>
  </si>
  <si>
    <t>Sentadilla de poder pierna /pantorrillas Super Squat</t>
  </si>
  <si>
    <t>Press de Piernas Plate|</t>
  </si>
  <si>
    <t>Extension de Espalda Baja Back Extension</t>
  </si>
  <si>
    <t>Multigim Todo el Cuerpo functionalTrainer</t>
  </si>
  <si>
    <t>Multigim/Todo el Cuerpo functionalTrainer</t>
  </si>
  <si>
    <t>Fondos/Dominadas Asistidas Dip/Chin/Assist</t>
  </si>
  <si>
    <t>Cross Trainer Elite Eliptica</t>
  </si>
  <si>
    <t>Sistema Funcional de EntrenamientoFTS</t>
  </si>
  <si>
    <t>Press de Piernas de Peso Integrado</t>
  </si>
  <si>
    <t>Controlador Tiempo y Luces</t>
  </si>
  <si>
    <t>Caminadora Elite Pro</t>
  </si>
  <si>
    <t>Juego de 187 KGS</t>
  </si>
  <si>
    <t>Multiestaciones de 10 Estaciones Ten Station</t>
  </si>
  <si>
    <t>Archivero de 4 Gavetas</t>
  </si>
  <si>
    <t>Regulador Acondicionador de Potencia Microcontrolador</t>
  </si>
  <si>
    <t>Sistemas de Marcaje</t>
  </si>
  <si>
    <t xml:space="preserve">Librero de 183 X  91 </t>
  </si>
  <si>
    <t>Base Metalica Para Literas</t>
  </si>
  <si>
    <t xml:space="preserve">Equipo de Ozono Agua Mod 500 con </t>
  </si>
  <si>
    <t>Librero Especial  84X2  40  7entrepaños</t>
  </si>
  <si>
    <t>Escritorio Modular</t>
  </si>
  <si>
    <t xml:space="preserve">Closet que llevan Entrepaños  Maleteros Tubos </t>
  </si>
  <si>
    <t>Escritorios que llevan Cajonera detres y Maletero</t>
  </si>
  <si>
    <t xml:space="preserve">Vestidores que van en Escuadra </t>
  </si>
  <si>
    <t xml:space="preserve">Closet que llevan Entrepaños Maleteros Tubos </t>
  </si>
  <si>
    <t xml:space="preserve">Closet que llevan Entrepaños Maleteros Tubo </t>
  </si>
  <si>
    <t>Cancha de Volibol Ensambable</t>
  </si>
  <si>
    <t>Archivero Horizontal de 76</t>
  </si>
  <si>
    <t>Embarcaciones de Vela</t>
  </si>
  <si>
    <t>Archivero Horizontal de 2 Gavetas</t>
  </si>
  <si>
    <t xml:space="preserve">Bomba Centrifuga </t>
  </si>
  <si>
    <t>CGR125 Invicte Motocicleta Honda</t>
  </si>
  <si>
    <t xml:space="preserve">Set de Pads Rojos </t>
  </si>
  <si>
    <t>Adaptadores Para Cancha de Voleibol</t>
  </si>
  <si>
    <t>Modulo de Arbitro</t>
  </si>
  <si>
    <t>Sistema de Volibol Profesiona</t>
  </si>
  <si>
    <t>Mesa Para Cafeteria 80X80 Amuebar</t>
  </si>
  <si>
    <t>Estuche de Diagnostico DX W Allyn 97200C</t>
  </si>
  <si>
    <t>Repisa de Pared</t>
  </si>
  <si>
    <t>Colgadero para los Utensilios</t>
  </si>
  <si>
    <t>Estante para Cuarto Frio</t>
  </si>
  <si>
    <t>Estufon a gas</t>
  </si>
  <si>
    <t xml:space="preserve">Mesa de Trabajo con Entrepaño </t>
  </si>
  <si>
    <t>Asador</t>
  </si>
  <si>
    <t>Estufon doble</t>
  </si>
  <si>
    <t>Estufa Comercial</t>
  </si>
  <si>
    <t>Fregadero Doble</t>
  </si>
  <si>
    <t>Plancha</t>
  </si>
  <si>
    <t>Fregadero Triple</t>
  </si>
  <si>
    <t>Horno de Usos Multiples</t>
  </si>
  <si>
    <t>Campana de extraccion</t>
  </si>
  <si>
    <t>Cuarto Basura 1.50X2.10X2.60</t>
  </si>
  <si>
    <t>Cuarto Frio 2.50X2x2.40</t>
  </si>
  <si>
    <t>Cuarto de Congelacion 2.50X1X260</t>
  </si>
  <si>
    <t>Banca Capri de 3 Plazas</t>
  </si>
  <si>
    <t>Banca Para Interior de Baño 2.50X1.60</t>
  </si>
  <si>
    <t xml:space="preserve">Motocicleta Honda Invicta </t>
  </si>
  <si>
    <t>Nobreak Tripp 1000 Volt cRegulador</t>
  </si>
  <si>
    <t>Banca de Fierro y Madera 3 Plazas</t>
  </si>
  <si>
    <t>Modulo Ejecutivo</t>
  </si>
  <si>
    <t>Modulo de Recepcion para 2 Personas</t>
  </si>
  <si>
    <t>Banca Tres Plazas Estructura Negra</t>
  </si>
  <si>
    <t xml:space="preserve">Conjunto Secretarial Lexington </t>
  </si>
  <si>
    <t>Conjunto Secretarial Lexington Peninsula de 1.20  Gris Matrix Cuerpo Negro</t>
  </si>
  <si>
    <t>Conjunto Secretarial Lexington</t>
  </si>
  <si>
    <t>Conjunto secretarial Lexington Con Ped Pap/Pap/ Gris Matrix Cuerpo Negro</t>
  </si>
  <si>
    <t>Ultrasonido mod.- Sonicator 730</t>
  </si>
  <si>
    <t>Electroestimulador mod.- Sys Stim 294</t>
  </si>
  <si>
    <t>Carretes Electricos Marca AllStar</t>
  </si>
  <si>
    <t>Aparato de Señalizacion Electr</t>
  </si>
  <si>
    <t>Camilla Para Masaje Portatil</t>
  </si>
  <si>
    <t>Fabrica de Hielo 20Kh</t>
  </si>
  <si>
    <t>Arco poleas 40 50lbs 24.5 a 27.5Hoyt Ultra elite</t>
  </si>
  <si>
    <t>Kayack K2 vanquish nelo tipo F</t>
  </si>
  <si>
    <t>Kayack K4 vanquish nelo tipo G</t>
  </si>
  <si>
    <t>C2 Plastex Olympia</t>
  </si>
  <si>
    <t xml:space="preserve">Odometro Rola tape </t>
  </si>
  <si>
    <t xml:space="preserve">Electroestimulador </t>
  </si>
  <si>
    <t xml:space="preserve">Ultrasonido mod SONICATOR 730 </t>
  </si>
  <si>
    <t xml:space="preserve">Clay cont perm, brazo fijo d, base plastica </t>
  </si>
  <si>
    <t>Escritorio secretarial de 1.05X.61X74</t>
  </si>
  <si>
    <t>Carisma versatil</t>
  </si>
  <si>
    <t>Tonga permanente brazo base nylon</t>
  </si>
  <si>
    <t xml:space="preserve">Conjunto secretarial Lexington </t>
  </si>
  <si>
    <t xml:space="preserve">Multifuncional HPC7180 </t>
  </si>
  <si>
    <t>Gabinete universal 4 repisas</t>
  </si>
  <si>
    <t>Archivero vertical 4 gabetas Oficio negro</t>
  </si>
  <si>
    <t>Lap-Top Marca HP Modelo 530 Procesador Core Duo T2600</t>
  </si>
  <si>
    <t>Librero 5 repisas Prima</t>
  </si>
  <si>
    <t>Impresora HP Laser JET Modelo p1505n</t>
  </si>
  <si>
    <t>Caja Magica vang Boom</t>
  </si>
  <si>
    <t>Juego de Mastil para laser</t>
  </si>
  <si>
    <t>Juego de orza y timon para Velero Optimist</t>
  </si>
  <si>
    <t>Juego de orza y timon para laser</t>
  </si>
  <si>
    <t xml:space="preserve">Veleros Completos Laser Radial </t>
  </si>
  <si>
    <t>Cuadrilatero de box</t>
  </si>
  <si>
    <t>Multifuncional HP C7280</t>
  </si>
  <si>
    <t>Mesa plegadiza p/Masaje tipo Maleta</t>
  </si>
  <si>
    <t>Evaporadora Carrier Alfa de 2Ton</t>
  </si>
  <si>
    <t>Pistola marca Benelli</t>
  </si>
  <si>
    <t>Palas Bracsa IV Max</t>
  </si>
  <si>
    <t>Palas Bracsa IV Mlin</t>
  </si>
  <si>
    <t>Palas Bracsa Canoe Med</t>
  </si>
  <si>
    <t xml:space="preserve">C2 Nelo vanquish </t>
  </si>
  <si>
    <t>K2 Nelo vanquish femenil</t>
  </si>
  <si>
    <t>Camilla Portatil P masaje plegable</t>
  </si>
  <si>
    <t>Remos Cortos Concept II</t>
  </si>
  <si>
    <t>Electroestimulador Intelec Mobile</t>
  </si>
  <si>
    <t>Ultrasonido SONICATOR 730</t>
  </si>
  <si>
    <t xml:space="preserve">Bote de remo corto 1X peso abierto </t>
  </si>
  <si>
    <t>Bote de remo corto 4X</t>
  </si>
  <si>
    <t>Bascula Boutronics</t>
  </si>
  <si>
    <t xml:space="preserve">Electroestimulador Intelec Mobile </t>
  </si>
  <si>
    <t>Ultrasonido</t>
  </si>
  <si>
    <t>Lancha con motor</t>
  </si>
  <si>
    <t>Bote de 8 Remo largo Marca Wintech</t>
  </si>
  <si>
    <t>Mini split Mtrage 1 ton</t>
  </si>
  <si>
    <t>Pistola Venelly</t>
  </si>
  <si>
    <t>Equipo de cortinas de aire</t>
  </si>
  <si>
    <t>Sistema para control de comidas</t>
  </si>
  <si>
    <t xml:space="preserve">Escritorio Peninsular </t>
  </si>
  <si>
    <t xml:space="preserve">Modulo de oficina c/division de mampara </t>
  </si>
  <si>
    <t>Silla de ruedas para Basquetbol</t>
  </si>
  <si>
    <t xml:space="preserve">Camara profesional con lente Sony </t>
  </si>
  <si>
    <t>Office jet Hp J6480 IMP/FAX/SCANNER/COP Serie.- MY86N4B051</t>
  </si>
  <si>
    <t>Monitor HP LCD 17 L1710 Serie CNC830RHM5</t>
  </si>
  <si>
    <t>Monitor de 7 LCD</t>
  </si>
  <si>
    <t>Pantalla electrica redleaf 2.13x2.13</t>
  </si>
  <si>
    <t xml:space="preserve">Computadora hp DC5800mt Dualcore </t>
  </si>
  <si>
    <t>Proyector Epson powerlite2600</t>
  </si>
  <si>
    <t>DVR 16 Canales MCA Kguar</t>
  </si>
  <si>
    <t xml:space="preserve">Lector de codigos de Barra </t>
  </si>
  <si>
    <t>Impresora termica marca Epson conexión USB</t>
  </si>
  <si>
    <t>Colchon de 1.50X3X.20  24K</t>
  </si>
  <si>
    <t>Colchon triple de 4.70X2.40X.12 24K</t>
  </si>
  <si>
    <t>Colchon Ballena de 3.60X1.80X.30 224K</t>
  </si>
  <si>
    <t xml:space="preserve">Silla de Ruedas para pista </t>
  </si>
  <si>
    <t>Impresora office jet pro k8600 hp</t>
  </si>
  <si>
    <t>Caja fuerte de cilindro</t>
  </si>
  <si>
    <t>Refrigerador</t>
  </si>
  <si>
    <t xml:space="preserve">Archivero 4 cajones 132x45x63cm </t>
  </si>
  <si>
    <t>Minisplit 2ton frio calor</t>
  </si>
  <si>
    <t>Lancha de aluminio c motor</t>
  </si>
  <si>
    <t>Bote kayak k1 tipo f nelo</t>
  </si>
  <si>
    <t>Sopladora c/tanque de gasolina</t>
  </si>
  <si>
    <t>Minisplit 2 ton. calefaccion mirage</t>
  </si>
  <si>
    <t>escritorio secretarial peninsular madison</t>
  </si>
  <si>
    <t>mesa pista 2.44 x 1.22 oporto,</t>
  </si>
  <si>
    <t>hidrolavadora 5.5 hp 2600 psi karcher,</t>
  </si>
  <si>
    <t>recepcion cajones y barra de atencion</t>
  </si>
  <si>
    <t>tractor podador 18.5 hp</t>
  </si>
  <si>
    <t xml:space="preserve">Espirometro, </t>
  </si>
  <si>
    <t>Desfibrilador 700</t>
  </si>
  <si>
    <t>Contadora de monedas</t>
  </si>
  <si>
    <t>Camara de video cannon hf11</t>
  </si>
  <si>
    <t>escritorio c librero madison</t>
  </si>
  <si>
    <t>silla livorno respaldo alto</t>
  </si>
  <si>
    <t>Cuatrimoto mca honda</t>
  </si>
  <si>
    <t>Camara dig. Eos 50d ef28   13 canon</t>
  </si>
  <si>
    <t>Carro de golf 6plazas</t>
  </si>
  <si>
    <t>Remolque p  cuatrimoto</t>
  </si>
  <si>
    <t>Elevador mod awp  40s mca genie</t>
  </si>
  <si>
    <t>Comoda de 3 cajones</t>
  </si>
  <si>
    <t xml:space="preserve">Caja fuerte </t>
  </si>
  <si>
    <t>Laptop mac mb991e</t>
  </si>
  <si>
    <t>Carro de golf 10 plazas</t>
  </si>
  <si>
    <t>Bocina sub acuatica</t>
  </si>
  <si>
    <t>Frigobar 5 pies cubicos</t>
  </si>
  <si>
    <t>K1 tipo nelo vanquish nacional</t>
  </si>
  <si>
    <t>C1 tipo nelo vanquish nacional</t>
  </si>
  <si>
    <t>Impresora t652dn lexmark</t>
  </si>
  <si>
    <t>Litera</t>
  </si>
  <si>
    <t>Videoproyector s8 svga 2500 lumenes powerlite</t>
  </si>
  <si>
    <t>Bascula wm209 boutronics</t>
  </si>
  <si>
    <t>Flash fotografico</t>
  </si>
  <si>
    <t>Camara fotografica</t>
  </si>
  <si>
    <t>Tv lcd 27</t>
  </si>
  <si>
    <t>Ventilador 36</t>
  </si>
  <si>
    <t>Ventilador 42</t>
  </si>
  <si>
    <t>Laptop</t>
  </si>
  <si>
    <t>Computadora desktop hp</t>
  </si>
  <si>
    <t>Directorio vitrina 1.25x2.45 mts</t>
  </si>
  <si>
    <t>Multifuncional c309g photosmart</t>
  </si>
  <si>
    <t>Impresora laserjet p2035n hp</t>
  </si>
  <si>
    <t>Rack balones medicinales c5 balones 4 6 8 10 12</t>
  </si>
  <si>
    <t>Barra olimpica de acero pulido troy</t>
  </si>
  <si>
    <t>Banca plana cybex</t>
  </si>
  <si>
    <t>Banco de posiciones 10 a 80 cybex</t>
  </si>
  <si>
    <t>Banco ajustable keiser</t>
  </si>
  <si>
    <t>Aparato levantamiento de pantorrilla sentado cybex</t>
  </si>
  <si>
    <t>Press de hombro convergente cybex</t>
  </si>
  <si>
    <t>Rack de poder 9 keiser</t>
  </si>
  <si>
    <t>Aparato flexion de pierna hincado cybex</t>
  </si>
  <si>
    <t xml:space="preserve">Rack barras c10 de 20 a 110lbs </t>
  </si>
  <si>
    <t>Equipo abdominal cybex</t>
  </si>
  <si>
    <t>Press de sentadilla cybex</t>
  </si>
  <si>
    <t>Aparato flexion de brazo biceps cybex</t>
  </si>
  <si>
    <t>Aparato extension de brazo triceps cybex</t>
  </si>
  <si>
    <t>Aparato abductor de cadera cybex</t>
  </si>
  <si>
    <t>Aparato levantamiento laterales p/hombro cybex</t>
  </si>
  <si>
    <t>Maquina para gluteo cybex</t>
  </si>
  <si>
    <t>Lancha de aluminio motor</t>
  </si>
  <si>
    <t>Press de pecho cybex</t>
  </si>
  <si>
    <t>Polea dorsal isolateral cybex</t>
  </si>
  <si>
    <t>Aparato extension de espalda baja cybex</t>
  </si>
  <si>
    <t>Aparato rotacion de torso cybex</t>
  </si>
  <si>
    <t>Rack de mancuernas c10 pares</t>
  </si>
  <si>
    <t>Press de pierna horizontal cybex</t>
  </si>
  <si>
    <t>Aparato femoral sentado cybex</t>
  </si>
  <si>
    <t>Maquina dual p/pectoral cybex</t>
  </si>
  <si>
    <t>Aparato extension de pierna cybex</t>
  </si>
  <si>
    <t>Poleas cruzadas cybex</t>
  </si>
  <si>
    <t>Ring olimpico</t>
  </si>
  <si>
    <t>Stand publicitario</t>
  </si>
  <si>
    <t>Monitor lcd lenovo 17</t>
  </si>
  <si>
    <t>Impresora laser pro hp 1606dn</t>
  </si>
  <si>
    <t>Impresora laser a color hp cp1025nw</t>
  </si>
  <si>
    <t>Cpu thinkcentre m70e c2d 2.93</t>
  </si>
  <si>
    <t>Software controles taesii taekwondo</t>
  </si>
  <si>
    <t>Sist. Electronico tkd</t>
  </si>
  <si>
    <t>Archivero 4 gavetas</t>
  </si>
  <si>
    <t>Bote c1 nelo nacional</t>
  </si>
  <si>
    <t>Bote k1 nelo nacional talla l</t>
  </si>
  <si>
    <t>Multifuncional laser m1212nf hp</t>
  </si>
  <si>
    <t>Computadora 6000 pro hp</t>
  </si>
  <si>
    <t>Bote c2 plastex p/competencia</t>
  </si>
  <si>
    <t>Bote c4 plastex p/competencia</t>
  </si>
  <si>
    <t>Refrigerador 7</t>
  </si>
  <si>
    <t>Bote c1 nelo tf p competencia</t>
  </si>
  <si>
    <t>Bote nelo talla l p competencia</t>
  </si>
  <si>
    <t>Bote k1 nelo m p competencia</t>
  </si>
  <si>
    <t>Bote k2 nelo talla m p competencia</t>
  </si>
  <si>
    <t>Bote k2 nelo talla l p competencia</t>
  </si>
  <si>
    <t>Bote k4 nelo talla m p competencia</t>
  </si>
  <si>
    <t>Proyector 2600 lumens epson</t>
  </si>
  <si>
    <t>Lancha de aluminio c/motor</t>
  </si>
  <si>
    <t>Caballo con arzones gymnova</t>
  </si>
  <si>
    <t>Bote k1 nacional talla m</t>
  </si>
  <si>
    <t>Modulo de recepcion</t>
  </si>
  <si>
    <t>Camilla pmasaje portatil</t>
  </si>
  <si>
    <t>Impresora lexmark t652dn</t>
  </si>
  <si>
    <t>Pantalla plasma de 50full hd</t>
  </si>
  <si>
    <t>Mesa en cristal 12mm</t>
  </si>
  <si>
    <t>Sillas</t>
  </si>
  <si>
    <t>Single x1 wintech 110 130 lbs</t>
  </si>
  <si>
    <t>Single x1 wintech 130 165 lbs</t>
  </si>
  <si>
    <t>Single x2 wintech 175 200 lbs</t>
  </si>
  <si>
    <t>Single x2 wintech 130 175 lbs</t>
  </si>
  <si>
    <t>Distribuidor de agua innowave</t>
  </si>
  <si>
    <t>Minisplit 3 ton f  c</t>
  </si>
  <si>
    <t>Teatro en casa 5.1 techsound</t>
  </si>
  <si>
    <t>Impresora hp laserjet pro p1606dn</t>
  </si>
  <si>
    <t>Deposito 400kg hielo</t>
  </si>
  <si>
    <t>Maquina de hielo</t>
  </si>
  <si>
    <t>Camara cyber shot sony 16.1</t>
  </si>
  <si>
    <t>Bomba armstrong 2</t>
  </si>
  <si>
    <t>Video proyector epson powerlite s12+</t>
  </si>
  <si>
    <t xml:space="preserve">LAPTOP HP 4430S CORE i3 </t>
  </si>
  <si>
    <t>Equipo mini split 5 ton f c</t>
  </si>
  <si>
    <t>Tablero aro y red de basquetbol abatible</t>
  </si>
  <si>
    <t>Mueble de sala de juntas</t>
  </si>
  <si>
    <t>Escultura rotacion</t>
  </si>
  <si>
    <t>Consoleta plateada</t>
  </si>
  <si>
    <t>Vidrio serigrafia naranja</t>
  </si>
  <si>
    <t>Bomba armtrong 2</t>
  </si>
  <si>
    <t xml:space="preserve">Cama elastica trampolair one gymnova </t>
  </si>
  <si>
    <t>Compresora alta presion coltri sub a 200 bar</t>
  </si>
  <si>
    <t>Lancha inflable zodiac 4.20mts</t>
  </si>
  <si>
    <t>Sillon visitas resp medio piel ivory ruedas</t>
  </si>
  <si>
    <t>Sillon ejecutivo resp alto cabecera piel ivory</t>
  </si>
  <si>
    <t>Bote p/remo 4+ wintech peso ligero</t>
  </si>
  <si>
    <t>Barco optimist completo</t>
  </si>
  <si>
    <t>Barco laser mod xd completo</t>
  </si>
  <si>
    <t>Lancha alumcraft c motor</t>
  </si>
  <si>
    <t>Silla de pista de atletismo lince mx3</t>
  </si>
  <si>
    <t>Minisplit 1 ton f c</t>
  </si>
  <si>
    <t xml:space="preserve">Bomba sumergible barnes mod 2hp3f220v </t>
  </si>
  <si>
    <t>Silla torino resp alto piel nylon</t>
  </si>
  <si>
    <t>Escritorio penins jr l</t>
  </si>
  <si>
    <t xml:space="preserve">Escritorio en u 1.70 c librero </t>
  </si>
  <si>
    <t xml:space="preserve">Escritorio en u directivo de 1.83 c  librero </t>
  </si>
  <si>
    <t xml:space="preserve">Cable tableros </t>
  </si>
  <si>
    <t xml:space="preserve">Estuche para sys 6 </t>
  </si>
  <si>
    <t xml:space="preserve">Impresora brother </t>
  </si>
  <si>
    <t xml:space="preserve">Placa touchpad flat aquagrip </t>
  </si>
  <si>
    <t xml:space="preserve">Cable gris harness touchpad </t>
  </si>
  <si>
    <t xml:space="preserve">Champion start </t>
  </si>
  <si>
    <t xml:space="preserve">Tablero electronico portatil </t>
  </si>
  <si>
    <t>Cerebro computadora p sistema de natación</t>
  </si>
  <si>
    <t>Mecanismo metalico 5 bcos abatibles</t>
  </si>
  <si>
    <t>Bomba p agua caliente bm a71.5</t>
  </si>
  <si>
    <t>Minisplit 2 ton f c</t>
  </si>
  <si>
    <t>Archivero metalico 4 cajones</t>
  </si>
  <si>
    <t>Maquina de hielo manitowoc qd0212a</t>
  </si>
  <si>
    <t>Lactometros accutred gct plus roche</t>
  </si>
  <si>
    <t>Bote 4x convertible superpredator hudson</t>
  </si>
  <si>
    <t xml:space="preserve">Canoa c1 fab nacional </t>
  </si>
  <si>
    <t xml:space="preserve">Ultrasonido terapeutico </t>
  </si>
  <si>
    <t>Ultrasonido terapeutico</t>
  </si>
  <si>
    <t xml:space="preserve">Bascula tanita </t>
  </si>
  <si>
    <t>Bascula tanita</t>
  </si>
  <si>
    <t xml:space="preserve">Pulsometro polar </t>
  </si>
  <si>
    <t>Modulo universal p/gimnasio</t>
  </si>
  <si>
    <t>Grabadora p/reportera</t>
  </si>
  <si>
    <t xml:space="preserve">Electrocardiografo </t>
  </si>
  <si>
    <t>Electroestimulador firin evo cosmogama (pza)</t>
  </si>
  <si>
    <t xml:space="preserve">Barra entrenamiento 15 kgs </t>
  </si>
  <si>
    <t xml:space="preserve">Barra entrenamiento 20 kgs </t>
  </si>
  <si>
    <t xml:space="preserve">Lactometros accutred </t>
  </si>
  <si>
    <t xml:space="preserve">Electroestimulador firin </t>
  </si>
  <si>
    <t xml:space="preserve">Magnoterapia </t>
  </si>
  <si>
    <t xml:space="preserve">Laser terapeutico </t>
  </si>
  <si>
    <t xml:space="preserve">Caminadora trackmaster </t>
  </si>
  <si>
    <t xml:space="preserve">Tina de hidroterapia </t>
  </si>
  <si>
    <t>Lamina de espejo de 2.60 x 1.80</t>
  </si>
  <si>
    <t xml:space="preserve">Pistola laser </t>
  </si>
  <si>
    <t>Minisplit 1.5 ton f/c</t>
  </si>
  <si>
    <t>Caja fuerte</t>
  </si>
  <si>
    <t>Boiler de paso</t>
  </si>
  <si>
    <t xml:space="preserve">Escritorio penins jr "l" 1.50x0.6x1.1x0.5 </t>
  </si>
  <si>
    <t>Silla capri c/brazos</t>
  </si>
  <si>
    <t>Silla tonga std nylon negra</t>
  </si>
  <si>
    <t>Casillero t/locker</t>
  </si>
  <si>
    <t>Minisplit 1 ton f/c</t>
  </si>
  <si>
    <t xml:space="preserve">Unidad de respaldo de energia </t>
  </si>
  <si>
    <t>Perforadora de boletos magneticos</t>
  </si>
  <si>
    <t xml:space="preserve">Escaner canon </t>
  </si>
  <si>
    <t>Escritorio penins jr "l" 1.50x0.6x1.1x0.5 c/cajones (jgo)</t>
  </si>
  <si>
    <t xml:space="preserve">Antropometro </t>
  </si>
  <si>
    <t>Pulsometro polar sr100 (jgo)</t>
  </si>
  <si>
    <t>Abanico de techo 52" 5 aspas luz central</t>
  </si>
  <si>
    <t>Horno de microondas</t>
  </si>
  <si>
    <t>Comedor c/4 sillas</t>
  </si>
  <si>
    <t>Estufa 4 quemadores</t>
  </si>
  <si>
    <t xml:space="preserve">Impresora officejet </t>
  </si>
  <si>
    <t xml:space="preserve">Impresora zebra </t>
  </si>
  <si>
    <t>Impresora zebra</t>
  </si>
  <si>
    <t xml:space="preserve">Lector de codigo de barras </t>
  </si>
  <si>
    <t>Motocicleta 250 cc</t>
  </si>
  <si>
    <t xml:space="preserve">Vehiculo de golf especial </t>
  </si>
  <si>
    <t>Laptop vostro 3460 14hd 8 gb ram 750 dd</t>
  </si>
  <si>
    <t xml:space="preserve">Decodificador/streamer  </t>
  </si>
  <si>
    <t xml:space="preserve">Minirouter 3gb/4gb </t>
  </si>
  <si>
    <t>Kit de cableado y conectores</t>
  </si>
  <si>
    <t xml:space="preserve">Videocamara mca.  </t>
  </si>
  <si>
    <t xml:space="preserve">Tripie p/camara manfroto  </t>
  </si>
  <si>
    <t>Software sony vega pro12</t>
  </si>
  <si>
    <t>Modulo de 4 secciones con separadores</t>
  </si>
  <si>
    <t>Escritorio peninsular 1.68 x .70 / librero 1.63 x .38</t>
  </si>
  <si>
    <t>Sillon capri 4 patas sin brazos</t>
  </si>
  <si>
    <t>Sillon tonga std brazo ajustable base nylon</t>
  </si>
  <si>
    <t>Sillon tonga std sin brazos ajustable base nylon</t>
  </si>
  <si>
    <t>Rack p/gimnasio espalda  2.25 x 1 x 7.10 m</t>
  </si>
  <si>
    <t>Racks p/gimnasio tricep 1.25 x .60 x 1.40 m</t>
  </si>
  <si>
    <t>Clima central  tipo fan &amp; coil 3 tons.</t>
  </si>
  <si>
    <t>Kayac k1 nelo mod.quattro talla m</t>
  </si>
  <si>
    <t>Kayac k1 nelo mod.quattro talla ml</t>
  </si>
  <si>
    <t>Kayac k2 nelo mod.quattro talla m</t>
  </si>
  <si>
    <t>Kayac k1 nelo mod.quattro talla l</t>
  </si>
  <si>
    <t>Kayac k1 nelo mod. Quattro talla ml</t>
  </si>
  <si>
    <t>Kayac k2 nelo mod. Quattro talla l</t>
  </si>
  <si>
    <t>Canoa c1 nelo mod. Quattro talla l</t>
  </si>
  <si>
    <t xml:space="preserve">Multifuncional hp laserjet </t>
  </si>
  <si>
    <t>FORD CLUB WAGON XL AUT. LUJO 2001</t>
  </si>
  <si>
    <t>ATOS</t>
  </si>
  <si>
    <t>PICK UP</t>
  </si>
  <si>
    <t>PICK UP DOBLE CABINA TIPICA</t>
  </si>
  <si>
    <t>REMOLQUE DE DISEÑO ESPECIAL CON CAPACIDAD PARA 9 CANOS</t>
  </si>
  <si>
    <t>ASTRA NOTCH BACK</t>
  </si>
  <si>
    <t>EQUINOX</t>
  </si>
  <si>
    <t>REMOLQUE</t>
  </si>
  <si>
    <t>EXPRESS VAN</t>
  </si>
  <si>
    <t>MOTOCICLETA CGR 125 INVITCTA</t>
  </si>
  <si>
    <t>CUATRIMOTO</t>
  </si>
  <si>
    <t>EUROVAN 12 PASAJEROS</t>
  </si>
  <si>
    <t>F350 XL</t>
  </si>
  <si>
    <t xml:space="preserve"> PICKUP DOBLE CAB TIP STD.NISSAN</t>
  </si>
  <si>
    <t>CHASIS CABINA F350 XL DRT 3.5T V8 STD 2 D/T CA SE FM SB</t>
  </si>
  <si>
    <t>PICK UP LUV CREW CAB LUJO 1.1T L4 STD 2 D/T CA SE TC SB</t>
  </si>
  <si>
    <t xml:space="preserve"> TSURU GSII AUT. C/A</t>
  </si>
  <si>
    <t xml:space="preserve">HIACE 15 PASAJEROS </t>
  </si>
  <si>
    <t xml:space="preserve">MICROBUS RAM, 29 PLAZAS </t>
  </si>
  <si>
    <t>SENTRA EMOTTION 4 PTAS.</t>
  </si>
  <si>
    <t>SPRINTER VAN PASAJE 415</t>
  </si>
  <si>
    <t xml:space="preserve"> MICROBUS PARA 25 PASAJEROS</t>
  </si>
  <si>
    <t>CARRO DE GOLF</t>
  </si>
  <si>
    <t>UNIDAD DEPORTIVA MIXCOAC</t>
  </si>
  <si>
    <t>OK</t>
  </si>
  <si>
    <t>ESTABA EN EL 2010</t>
  </si>
  <si>
    <t>F</t>
  </si>
  <si>
    <t>Rack discos olimpicos c/40 de10 lbs, c/45 de 25 lbs cybex/t</t>
  </si>
  <si>
    <t>Rack discos olimpicos  c/55 de 35 lbs, c/65 de 45 lbs cybez/t</t>
  </si>
  <si>
    <t>Seguros p/barra 2 "troy"</t>
  </si>
  <si>
    <t>NO ESTABA</t>
  </si>
  <si>
    <t>Barra tipo "z" troy</t>
  </si>
  <si>
    <t>Almohdilla p/barra troyY</t>
  </si>
  <si>
    <t>Grilletes p/tobillo troy</t>
  </si>
  <si>
    <t>Maneral multiusos  28" troy</t>
  </si>
  <si>
    <t>Maneral solido p/presion de triceps troy</t>
  </si>
  <si>
    <t>Maneral t/cuerda p/triceps troy</t>
  </si>
  <si>
    <t>Set mancuernas ahuladas c/7 troy (8,10,12,15,20,25,30 lbs)</t>
  </si>
  <si>
    <t>Rack p/barras vertical troy C/8 (4,6,9,12,15,18,22,27 lbs)</t>
  </si>
  <si>
    <t>Equipo p/espalda t/remo cybex</t>
  </si>
  <si>
    <t>Aparato levantamiento de pantorrilla parado cybex</t>
  </si>
  <si>
    <t>Plataforma p/rack de poder keiser</t>
  </si>
  <si>
    <t>Charola p/tecnica keiser</t>
  </si>
  <si>
    <t>Estacion p/fondos keiser</t>
  </si>
  <si>
    <t>Barra p/levantamiento de espalda kaiser</t>
  </si>
  <si>
    <t>Banco p/flexion de brazos cybex</t>
  </si>
  <si>
    <t>Rack discos olimpicos 2.5 y 5 lbs(40 c/u) cybex troy</t>
  </si>
  <si>
    <t>Escritroio basicoc/archivero 2 cajones</t>
  </si>
  <si>
    <t>SILLA GENOVA NEGRA</t>
  </si>
  <si>
    <t>Boiler de paso p/1 regadera a gas lp</t>
  </si>
  <si>
    <t>Tanque p/gas lp de 45kg</t>
  </si>
  <si>
    <t>Estufa portatil de 4 quemadores para gas butano</t>
  </si>
  <si>
    <t>Base para cama individual</t>
  </si>
  <si>
    <t>'1323-0003-0016-0001</t>
  </si>
  <si>
    <t>cuenta</t>
  </si>
  <si>
    <t>Grabadora con cd de uso rudo</t>
  </si>
  <si>
    <t>1323-0003-0016-0003</t>
  </si>
  <si>
    <t>1323-0003-0016-0004</t>
  </si>
  <si>
    <t>1323-0003-0016-0005</t>
  </si>
  <si>
    <t>Bascula porcionadora Torrey</t>
  </si>
  <si>
    <t>1323-0003-0016-0006</t>
  </si>
  <si>
    <t>1323-0003-0016-0007</t>
  </si>
  <si>
    <t>1323-0003-0016-0009</t>
  </si>
  <si>
    <t>Camioneta de Pasajeros Toyota Hiace F-327</t>
  </si>
  <si>
    <t>1327-0001-0017-0001</t>
  </si>
  <si>
    <t xml:space="preserve"> CTTO 16552/NISSAN SENTRA F-8284</t>
  </si>
  <si>
    <t xml:space="preserve">Camioneta Nissan </t>
  </si>
  <si>
    <t>'1327-0001-0017-0002</t>
  </si>
  <si>
    <t>1331-0001-0018-0002</t>
  </si>
  <si>
    <t>1331-0001-0018-0003</t>
  </si>
  <si>
    <t>Monitor LCD HP</t>
  </si>
  <si>
    <t>Disco duro  250GB Externo</t>
  </si>
  <si>
    <t>Nobreak de baterias</t>
  </si>
  <si>
    <t>1331-0001-0018-0004</t>
  </si>
  <si>
    <t>1331-0001-0018-0005</t>
  </si>
  <si>
    <t>SCANJET G2410 HP</t>
  </si>
  <si>
    <t>'1331-0001-0018-0006</t>
  </si>
  <si>
    <t>Compresor de aire p/bicicleta</t>
  </si>
  <si>
    <t>1335-0001-0015-0001</t>
  </si>
  <si>
    <t>1319-0001-0017-0010</t>
  </si>
  <si>
    <t>no estaba</t>
  </si>
  <si>
    <t>1319-0001-0012-1012</t>
  </si>
  <si>
    <t>Lineas de Carril de 8.5 mts con Cable y Resorte de Acero Inoxidable, Tensor de Nylamint con Proteccion UV Mod. Suvillme de 4.8" (Water Polo)</t>
  </si>
  <si>
    <t>Lineas de Carril de 50mts con Cable y Resorte de Acero Inoxidable, Tensor de Nylamint con Proteccion UV Mod. Suvillme de 4.8" Para Cancha Varonil (Water Polo)</t>
  </si>
  <si>
    <t>Lineas de Carril de 50mts con Cable y Resorte de Acero Inoxidable, Tensor de Nylamint con Proteccion UV Mod. Suvillme de 4.8" Para Cancha femenil (Water Polo)</t>
  </si>
  <si>
    <t>Kayacks K1 Vanquis Nelo, Tipo F, Diseñado con Espuma de Carbon de Cloruro de Polivinil medida M/L</t>
  </si>
  <si>
    <t>Kayacks K1 Vanquis Nelo, Tipo F, Diseñado con Espuma de Carbon de Cloruro de Polivinil medida M</t>
  </si>
  <si>
    <t xml:space="preserve">Canoa C1 Vanquish Nelo Tipo F Diseñado con Espuma de Carbon de Cloruro de Polivinil </t>
  </si>
  <si>
    <t>Placas de Toque Electronico Marca Colorado Time System</t>
  </si>
  <si>
    <t>CGR125 Invicte Motocicleta Honda No Serie.- LALJCJF8673003723</t>
  </si>
  <si>
    <t>CGR125 Invicte Motocicleta Honda No Serie.- LALJCJF8773003682</t>
  </si>
  <si>
    <t>Set de Pads Rojos para Modulo de Arbitro y Cancha de Voleibol</t>
  </si>
  <si>
    <t>Lamparas Dobles</t>
  </si>
  <si>
    <t>Colchon Individual Promo-Pedic</t>
  </si>
  <si>
    <t>Colchon Matrimonial Promo-Pedic</t>
  </si>
  <si>
    <t>Base Metalica Individual</t>
  </si>
  <si>
    <t>Base Metalica Matrimonial</t>
  </si>
  <si>
    <t>Buro de piso</t>
  </si>
  <si>
    <t>Piecera Para Cama Individual</t>
  </si>
  <si>
    <t>Piecera Para Cama Matrimonial</t>
  </si>
  <si>
    <t>Piecera Para Literas</t>
  </si>
  <si>
    <t>Silla p/ Escritorio BM651</t>
  </si>
  <si>
    <t>Silla Areta Estructura Cromada con Brazos</t>
  </si>
  <si>
    <t>Mesa Para Cafeteria 50X50 Amuebar</t>
  </si>
  <si>
    <t>Portamagnesio</t>
  </si>
  <si>
    <t>Linea para Salto 1.20mts X 6.00mts</t>
  </si>
  <si>
    <t>Line de Colchones para Flex 1.20 X 6.00mts</t>
  </si>
  <si>
    <t>Lamina de Espejo de 2.60 X 1.80 H</t>
  </si>
  <si>
    <t>Banca de Pecho Horizontal Olimpic Bench</t>
  </si>
  <si>
    <t>Barra Olimpica</t>
  </si>
  <si>
    <t>Barra Z</t>
  </si>
  <si>
    <t>Juego de Miras</t>
  </si>
  <si>
    <t>Piezas de Piso Ensamblable para Karate</t>
  </si>
  <si>
    <t>Piezas de Piso Ensamblable para Tae Kwon Do</t>
  </si>
  <si>
    <t>Reloj Digital P/ Ajedrez</t>
  </si>
  <si>
    <t>Tatamis P/ 3 Areas Oficiales de Judo de 12X12 Marca Champion Mat</t>
  </si>
  <si>
    <t>Set de Redes  Para Volibol de Playa Oficial Marca Spalding con Antena Marca Asics</t>
  </si>
  <si>
    <t>Bardas Separadoras Tibhar de 2mts de Largo Color Azul</t>
  </si>
  <si>
    <t>Marcadores Para Arbitros Time Out</t>
  </si>
  <si>
    <t>Fax Brother 575 Papel Bond</t>
  </si>
  <si>
    <t>Librero de 1.83 X .91 con 5 entrepaños Canto Stand + ARCEMalamina Arce</t>
  </si>
  <si>
    <t>Librero Metropilitan 4 Repisas</t>
  </si>
  <si>
    <t>Impresora HP6980 Impresora HP Deskjet 6800 num Serie.- SMY74P9ROP8</t>
  </si>
  <si>
    <t>C able USB 1.8 mts</t>
  </si>
  <si>
    <t>Reconocimiento 1.5X13" Impresos en Aluminio Plata</t>
  </si>
  <si>
    <t>Refrigerador de 16 pies IEM 4G16 UO4L</t>
  </si>
  <si>
    <t>Parrilla IEM PIG-5101-L-BIS (estufa)</t>
  </si>
  <si>
    <t>Microondas Daewoo KOR-1A1 1.1</t>
  </si>
  <si>
    <t>Campana IEM CIS-76 LL ALM</t>
  </si>
  <si>
    <t>Escritorio 1.22X.61X.74</t>
  </si>
  <si>
    <t>Silla Ergotek</t>
  </si>
  <si>
    <t>Silla Golf Plus</t>
  </si>
  <si>
    <t>Silla Capri con Brazos</t>
  </si>
  <si>
    <t>Discos de 5 Lbs</t>
  </si>
  <si>
    <t>Discos de 2.5 Lbs</t>
  </si>
  <si>
    <t>Discos de 45 Lbs</t>
  </si>
  <si>
    <t>Discos de 10Lbs</t>
  </si>
  <si>
    <t>Discos de 35 Lbs</t>
  </si>
  <si>
    <t>Discos de 25 Lbs</t>
  </si>
  <si>
    <t>Pintarrones con Medida de 1.20 X .90 Fabricados en Lamina Pintro con Cuadricula en Vinil con Logos y Textos</t>
  </si>
  <si>
    <t>Mesa Quorum Rectangular de .61X1.22</t>
  </si>
  <si>
    <t>Silla Capri sin Brazos 4Patas</t>
  </si>
  <si>
    <t>Pedestal Soporte Mediano de 22"dos papeleros</t>
  </si>
  <si>
    <t>Librero Especial .78X1.80 (5 Entrepaños)</t>
  </si>
  <si>
    <t>Scanner Para Computadora</t>
  </si>
  <si>
    <t>Cargador P/ Bateria Cannon BP-511A</t>
  </si>
  <si>
    <t>INSTITUTO ESTATAL DE CULTURA FISICA Y DEPORTE</t>
  </si>
  <si>
    <t>VARILLA DE PERTIGA MCA UCS/SPIRIT</t>
  </si>
  <si>
    <t>PERTIGA DE 100LBS Y 9FT.</t>
  </si>
  <si>
    <t>PERTIGA DE 100LBS. Y 10FT.</t>
  </si>
  <si>
    <t>PERTIGA DE 100LBS Y 10.8FT.</t>
  </si>
  <si>
    <t>BALA 3 KG DE ATLETISMO</t>
  </si>
  <si>
    <t>BALA DE 8LBS P/ATLETISMO</t>
  </si>
  <si>
    <t>RELOJ P/AJEDREZ BHB OFICIAL</t>
  </si>
  <si>
    <t>PISTA P/ESGRIMA DE ALUMINIO MARCA PRIEUR-FRANCIA</t>
  </si>
  <si>
    <t>MESA P/ESGRIMA DOBLE CARA MARCA PRIEUR-FRANCIA.</t>
  </si>
  <si>
    <t>LINEA DE INTERCONEXION P/CARRETE RETRACTIL</t>
  </si>
  <si>
    <t>TRAMPOLIN GYMNOVA C/PLATAFORMA Y COLCHON DE SEGURIDAD FIG.</t>
  </si>
  <si>
    <t>2 SETS CON RESORTES DE REPUESTO TAM COMPETENCIA</t>
  </si>
  <si>
    <t>MALLA PARA TRAMPOLIN TAM COMPETENCIA 7X14</t>
  </si>
  <si>
    <t>TARIMA DE COMPETENCIA 4X4 MTS. MARCA ZK</t>
  </si>
  <si>
    <t>TARIMA DE CALENTAMIENTO 3X3 MTS. MARCA ZK</t>
  </si>
  <si>
    <t>BARRA DE 15KG ZK 2010 MM FEMENIL</t>
  </si>
  <si>
    <t>BARRA DE 20KG ZK 2200 MM</t>
  </si>
  <si>
    <t>BARRA DE 15KG FEMENIL P/CALENTAMIENTO MARCA ZK</t>
  </si>
  <si>
    <t>BARRA DE 20KG VARONIL P/CALENTAMIENTO MARCA ZK</t>
  </si>
  <si>
    <t>SET DE DISCOS P/CALENTAMIENTO 185KG</t>
  </si>
  <si>
    <t>AREA DE COMPETENCIA P/JUDO DE 16X16 MARCA DOLLAMUR</t>
  </si>
  <si>
    <t>AREA DE COMPETENCIA P/LUCHAS ASOC. DE 12X12 MARCA TAISHAN</t>
  </si>
  <si>
    <t>MARCADOR ELECTRONICO CON CRONOMETRO</t>
  </si>
  <si>
    <t>MESA P/TENIS DE MESA MARCA DONIC</t>
  </si>
  <si>
    <t>BLANCO ELECTRONICO SIUS HS10 C/UNIDAD DE CONTROL</t>
  </si>
  <si>
    <t>UNIDAD DE CONTROL P/SIUS HS10</t>
  </si>
  <si>
    <t>ARCO HOYT PROCOMP ELITE FX DER 28-29.5 50-60 LBS</t>
  </si>
  <si>
    <t>COMPUTADORA HP DESKPRO</t>
  </si>
  <si>
    <t>LONA PARA RING DE BOXEO  7X7 FIRE SPORT</t>
  </si>
  <si>
    <t>JUEGO DE EMBUDOS DE 14 PARA RING DE BOX FIRE SPORT</t>
  </si>
  <si>
    <t>PULIDOR C/DISCOS DE CORTE DE METAL DE 4 1/2 X 1/6 X 7/8</t>
  </si>
  <si>
    <t>PISTOLA TIRO RAPIDO FEINWERBAU MODEL 58 CACHA "S"</t>
  </si>
  <si>
    <t>PISTOLA MORINI 162EI TITANIUM CACHA "S"</t>
  </si>
  <si>
    <t>BARCO OPTIMIST MCLAUGHLIN SIN VELAS</t>
  </si>
  <si>
    <t>BARCO LASER RADIAL COMPLETOS PERFORMANCE</t>
  </si>
  <si>
    <t>MASTIL LASER PERFORMANCE COMPLETO</t>
  </si>
  <si>
    <t>ESCRITORIO FORMA U CON LIBRERO Y CAJONERA</t>
  </si>
  <si>
    <t>SILLA SEMI EJECUTIVA</t>
  </si>
  <si>
    <t>PERSIANA SHEER ELEGANCE 1.72 X 2.00</t>
  </si>
  <si>
    <t>PERSIANA SHEER ELEGANCE 1.02 X 2.00</t>
  </si>
  <si>
    <t>REFRIGERADOR DE 5 PIES.</t>
  </si>
  <si>
    <t>BICICLETA DE PISTA BRAZOS 165-133MM MICHE MARCA FELT</t>
  </si>
  <si>
    <t>PETO ELECTRONICO MCA. DAEDO TK STRIKE E PROTECTOR SYSTEM</t>
  </si>
  <si>
    <t>WTF SOFTWARE DAEDO SCORING SYSTEM</t>
  </si>
  <si>
    <t>TRANSMISOR WIRELESS DAEDO CHEST GEAR TRANSMITTER</t>
  </si>
  <si>
    <t>LONA TAISHAN P/COLCHON DE LUCHA</t>
  </si>
  <si>
    <t>ABS BOW CASE</t>
  </si>
  <si>
    <t>VARILLA DE ALTURA UCS/SPIRIT</t>
  </si>
  <si>
    <t>SET DE DISCOS P/COMPETENCIA 185KG</t>
  </si>
  <si>
    <t>MASTIL OPTIMIST WINNER COMPLETO C/BOTAVARA</t>
  </si>
  <si>
    <t>RAMAS HOYT QUATTRO GRAND PRIX CARBON BTM Y TOP 34 LIBRAS SERIE: L57070</t>
  </si>
  <si>
    <t>RAMAS HOYT QUATTRO GRAND PRIX CARBON BTM Y TOP 34 LIBRAS SERIE: L57069</t>
  </si>
  <si>
    <t>RAMAS HOYT QUATTRO GRAND PRIX CARBON BTM Y TOP 36 LIBRAS SERIE: L57021</t>
  </si>
  <si>
    <t>RAMAS HOYT QUATTRO GRAND PRIX CARBON BTM Y TOP 36 LIBRAS SERIE: L56159</t>
  </si>
  <si>
    <t>ARCO HOYT PRO COMP ELITE FX COLOR NEGRO, SERIE 1129634</t>
  </si>
  <si>
    <t>ARCO HOYT AIR SHOX PODIUM XELITE COLOR MORADO, SERIE: 1070856</t>
  </si>
  <si>
    <t>ARCO HOYT PRO COMP ELITE FX COLOR CAFÉ, SERIE: 1067806</t>
  </si>
  <si>
    <t>ARCO HOYT PRO SERIES AIR SHOX XT 2000, SERIE: 1084109</t>
  </si>
  <si>
    <t>MANERAL HOYT GMX25 COLOR NARANJA</t>
  </si>
  <si>
    <t>MANERAL HOYT GMX25 DERECHO</t>
  </si>
  <si>
    <t>RAMAS HOYT QUATTRO GRAND PRIX CARBON BTM Y TOP 38-40</t>
  </si>
  <si>
    <t>RAMAS VERA 42</t>
  </si>
  <si>
    <t>ESTABILIZADOR</t>
  </si>
  <si>
    <t>BARRA DE 10 KG MARCA ZK</t>
  </si>
  <si>
    <t>HOJA DE ESPADA UHLMANN</t>
  </si>
  <si>
    <t>BALA DE 3KG MARCA ECONOMY</t>
  </si>
  <si>
    <t>BALA DE 5KG NELCO</t>
  </si>
  <si>
    <t>BALA DE 6KG ONTRACK</t>
  </si>
  <si>
    <t>VARILLA DE PERTIGA MARCA UCS/SPIRIT</t>
  </si>
  <si>
    <t>PERTIGA 100LBS ESSX</t>
  </si>
  <si>
    <t xml:space="preserve">ABANICO INDUSTRIAL DE PISO DE 42´ CON RUEDAS </t>
  </si>
  <si>
    <t>BANCA DEPORTIVA DE 4MTS</t>
  </si>
  <si>
    <t>SILLA PARA JUEZ DE TENIS DE MESA</t>
  </si>
  <si>
    <t>SILLA ESPECIAL PARA JUECES DE SQUASH</t>
  </si>
  <si>
    <t>1 PAR DE MARCADORES DE 30 SEG.</t>
  </si>
  <si>
    <t xml:space="preserve">BARCO OPTIMIST COMPLETO CON  VELA MC LAUGHLIN </t>
  </si>
  <si>
    <t>PROTECTOR DE POSTE PARA RUGBY DE 1.50MTS</t>
  </si>
  <si>
    <t>RECEPTOR WIRELESS DAEDO RECEIVER, mod Epro 2906</t>
  </si>
  <si>
    <t>PROTECTORES P/POSTES DE VOLEIBOL PLAYA (1 PAR)</t>
  </si>
  <si>
    <t>BALA DE 3KG COLOR ROJO SIN MARCA</t>
  </si>
  <si>
    <t>BALA DE 5KG COLOR NARANJA SIN MARCA</t>
  </si>
  <si>
    <t>VALLA COLOR GRIS CON BLANCO</t>
  </si>
  <si>
    <t xml:space="preserve">TOLDOS DE 3 X 6 METROS </t>
  </si>
  <si>
    <t>ARCO HOYT PRO COMP ELITE FX COLOR NEGRO, SERIE 1130228</t>
  </si>
  <si>
    <t>SCOPE SWAROSKY ALTA POTENCIA</t>
  </si>
  <si>
    <t>1242-2000-0815-2015</t>
  </si>
  <si>
    <t>1242-2000-0814-2015</t>
  </si>
  <si>
    <t>1246-4000-0001-2007</t>
  </si>
  <si>
    <t>1246-4000-0001-2008</t>
  </si>
  <si>
    <t>1246-4000-0002-2008</t>
  </si>
  <si>
    <t>1246-4000-0003-2008</t>
  </si>
  <si>
    <t>1246-4000-0004-2008</t>
  </si>
  <si>
    <t>1246-4000-0005-2008</t>
  </si>
  <si>
    <t>1246-4000-0006-2008</t>
  </si>
  <si>
    <t>1246-4000-0007-2008</t>
  </si>
  <si>
    <t>1246-4000-0008-2008</t>
  </si>
  <si>
    <t>1246-4000-0009-2008</t>
  </si>
  <si>
    <t>1246-4000-0010-2008</t>
  </si>
  <si>
    <t>1246-4000-0011-2008</t>
  </si>
  <si>
    <t>1246-4000-0012-2008</t>
  </si>
  <si>
    <t>1246-4000-0013-2008</t>
  </si>
  <si>
    <t>1246-4000-0014-2008</t>
  </si>
  <si>
    <t>1246-4000-0015-2008</t>
  </si>
  <si>
    <t>1246-4000-0016-2008</t>
  </si>
  <si>
    <t>1246-4000-0017-2008</t>
  </si>
  <si>
    <t>1246-4000-0018-2008</t>
  </si>
  <si>
    <t>1246-4000-0019-2008</t>
  </si>
  <si>
    <t>1246-4000-0020-2008</t>
  </si>
  <si>
    <t>1246-4000-0021-2008</t>
  </si>
  <si>
    <t>1246-4000-0022-2008</t>
  </si>
  <si>
    <t>1246-4000-0023-2008</t>
  </si>
  <si>
    <t>1246-4000-0024-2008</t>
  </si>
  <si>
    <t>1246-4000-0025-2008</t>
  </si>
  <si>
    <t>1246-4000-0026-2008</t>
  </si>
  <si>
    <t>1246-4000-0027-2008</t>
  </si>
  <si>
    <t>1246-4000-0028-2008</t>
  </si>
  <si>
    <t>1246-4000-0029-2008</t>
  </si>
  <si>
    <t>1246-4000-0030-2008</t>
  </si>
  <si>
    <t>1246-4000-0031-2008</t>
  </si>
  <si>
    <t>1246-4000-0032-2008</t>
  </si>
  <si>
    <t>1246-4000-0033-2008</t>
  </si>
  <si>
    <t>1246-4000-0034-2008</t>
  </si>
  <si>
    <t>1246-4000-0035-2008</t>
  </si>
  <si>
    <t>1246-4000-0036-2008</t>
  </si>
  <si>
    <t>1246-4000-0037-2008</t>
  </si>
  <si>
    <t>1246-4000-0038-2008</t>
  </si>
  <si>
    <t>1246-4000-0039-2008</t>
  </si>
  <si>
    <t>1246-4000-0040-2008</t>
  </si>
  <si>
    <t>1246-4000-0041-2008</t>
  </si>
  <si>
    <t>1246-4000-0042-2008</t>
  </si>
  <si>
    <t>1246-4000-0043-2008</t>
  </si>
  <si>
    <t>1246-4000-0044-2008</t>
  </si>
  <si>
    <t>1246-4000-0045-2008</t>
  </si>
  <si>
    <t>1246-4000-0046-2008</t>
  </si>
  <si>
    <t>1246-4000-0047-2008</t>
  </si>
  <si>
    <t>1246-4000-0048-2008</t>
  </si>
  <si>
    <t>1246-4000-0049-2008</t>
  </si>
  <si>
    <t>1246-4000-0050-2008</t>
  </si>
  <si>
    <t>1246-4000-0051-2008</t>
  </si>
  <si>
    <t>1246-4000-0052-2008</t>
  </si>
  <si>
    <t>1246-4000-0053-2008</t>
  </si>
  <si>
    <t>1246-4000-0054-2008</t>
  </si>
  <si>
    <t>1246-4000-0055-2008</t>
  </si>
  <si>
    <t>1246-4000-0056-2008</t>
  </si>
  <si>
    <t>1246-4000-0057-2008</t>
  </si>
  <si>
    <t>1246-4000-0058-2008</t>
  </si>
  <si>
    <t>1246-4000-0059-2008</t>
  </si>
  <si>
    <t>1246-4000-0060-2008</t>
  </si>
  <si>
    <t>1246-4000-0061-2008</t>
  </si>
  <si>
    <t>1246-4000-0062-2008</t>
  </si>
  <si>
    <t>1246-4000-0063-2008</t>
  </si>
  <si>
    <t>1246-4000-0064-2008</t>
  </si>
  <si>
    <t>1246-4000-0065-2008</t>
  </si>
  <si>
    <t>1246-4000-0066-2008</t>
  </si>
  <si>
    <t>1246-4000-0067-2008</t>
  </si>
  <si>
    <t>1246-4000-0068-2008</t>
  </si>
  <si>
    <t>1246-4000-0069-2008</t>
  </si>
  <si>
    <t>1246-4000-0070-2008</t>
  </si>
  <si>
    <t>1246-4000-0071-2008</t>
  </si>
  <si>
    <t>1246-4000-0072-2008</t>
  </si>
  <si>
    <t>1246-4000-0073-2008</t>
  </si>
  <si>
    <t>1246-4000-0074-2008</t>
  </si>
  <si>
    <t>1246-4000-0075-2008</t>
  </si>
  <si>
    <t>1246-4000-0076-2008</t>
  </si>
  <si>
    <t>1246-4000-0077-2008</t>
  </si>
  <si>
    <t>1246-4000-0078-2008</t>
  </si>
  <si>
    <t>1246-4000-0079-2008</t>
  </si>
  <si>
    <t>1246-4000-0080-2008</t>
  </si>
  <si>
    <t>1246-4000-0081-2008</t>
  </si>
  <si>
    <t>1246-4000-0082-2008</t>
  </si>
  <si>
    <t>1246-4000-0001-2015</t>
  </si>
  <si>
    <t>1246-4000-0002-2015</t>
  </si>
  <si>
    <t>1246-4000-0003-2015</t>
  </si>
  <si>
    <t>1246-4000-0019-2014</t>
  </si>
  <si>
    <t>1246-4000-0020-2014</t>
  </si>
  <si>
    <t>1246-4000-0021-2014</t>
  </si>
  <si>
    <t>1246-4000-0004-2015</t>
  </si>
  <si>
    <t>ABANICO INDUSTRIAL DE PISO DE 42´ CON RUEDAS                                                CDDI</t>
  </si>
  <si>
    <t>1246-4000-0005-2015</t>
  </si>
  <si>
    <t>1246-4000-0006-2015</t>
  </si>
  <si>
    <t>1242-2000-0813-2015</t>
  </si>
  <si>
    <t>1241-1000-1097-2007</t>
  </si>
  <si>
    <t>1241-1000-1098-2007</t>
  </si>
  <si>
    <t xml:space="preserve">ANAQUEL C/10 DIVISIONES </t>
  </si>
  <si>
    <t>1241-1000-1099-2007</t>
  </si>
  <si>
    <t xml:space="preserve">ANAQUEL C/12 DIVISIONES </t>
  </si>
  <si>
    <t>1241-1000-1100-2007</t>
  </si>
  <si>
    <t>ANAQUELE DE 5 NIVELES</t>
  </si>
  <si>
    <t>1241-1000-1101-2007</t>
  </si>
  <si>
    <t>1241-1000-1102-2007</t>
  </si>
  <si>
    <t>1241-1000-1103-2007</t>
  </si>
  <si>
    <t>1241-1000-1104-2007</t>
  </si>
  <si>
    <t>1241-1000-1105-2007</t>
  </si>
  <si>
    <t>1241-1000-1106-2007</t>
  </si>
  <si>
    <t>1241-1000-1107-2007</t>
  </si>
  <si>
    <t>1241-1000-1108-2007</t>
  </si>
  <si>
    <t>1241-1000-1109-2007</t>
  </si>
  <si>
    <t>1241-1000-1110-2007</t>
  </si>
  <si>
    <t>1241-1000-1111-2007</t>
  </si>
  <si>
    <t>1241-1000-1112-2007</t>
  </si>
  <si>
    <t>1241-1000-1113-2007</t>
  </si>
  <si>
    <t>1241-1000-1114-2007</t>
  </si>
  <si>
    <t>1241-1000-1115-2007</t>
  </si>
  <si>
    <t>1241-1000-1116-2007</t>
  </si>
  <si>
    <t>1241-1000-1117-2007</t>
  </si>
  <si>
    <t>1241-1000-1118-2007</t>
  </si>
  <si>
    <t>ANAQUELES DE 4 NIVELES</t>
  </si>
  <si>
    <t>1241-1000-1119-2007</t>
  </si>
  <si>
    <t>1241-1000-1120-2007</t>
  </si>
  <si>
    <t>1241-1000-0009-2010</t>
  </si>
  <si>
    <t>1241-1000-1121-2007</t>
  </si>
  <si>
    <t>ANAQUELES DE 6 NIVELES</t>
  </si>
  <si>
    <t>1242-2000-0001-2010</t>
  </si>
  <si>
    <t>1242-2000-0002-2010</t>
  </si>
  <si>
    <t>1242-2000-0001-2011</t>
  </si>
  <si>
    <t>1242-2000-0002-2011</t>
  </si>
  <si>
    <t>1242-2000-0003-2010</t>
  </si>
  <si>
    <t>1242-2000-0003-2011</t>
  </si>
  <si>
    <t>1242-2000-0004-2010</t>
  </si>
  <si>
    <t>1242-2000-0004-2011</t>
  </si>
  <si>
    <t>1242-2000-0005-2010</t>
  </si>
  <si>
    <t>1242-2000-0005-2011</t>
  </si>
  <si>
    <t>1242-2000-0006-2010</t>
  </si>
  <si>
    <t>1242-2000-0006-2011</t>
  </si>
  <si>
    <t>1242-2000-0007-2010</t>
  </si>
  <si>
    <t>1242-2000-0007-2011</t>
  </si>
  <si>
    <t>1242-2000-0008-2010</t>
  </si>
  <si>
    <t>1242-2000-0008-2011</t>
  </si>
  <si>
    <t>1242-2000-0009-2011</t>
  </si>
  <si>
    <t>1242-2000-0009-2010</t>
  </si>
  <si>
    <t>1242-2000-0010-2010</t>
  </si>
  <si>
    <t>1242-2000-0010-2011</t>
  </si>
  <si>
    <t>1242-2000-0011-2010</t>
  </si>
  <si>
    <t>1242-2000-0011-2011</t>
  </si>
  <si>
    <t>1242-2000-0012-2010</t>
  </si>
  <si>
    <t>1242-2000-0013-2010</t>
  </si>
  <si>
    <t>1242-2000-0012-2011</t>
  </si>
  <si>
    <t>1242-2000-0013-2011</t>
  </si>
  <si>
    <t>1241-0000-0004-2009</t>
  </si>
  <si>
    <t>ARCHIVERO 3 CAJONES</t>
  </si>
  <si>
    <t>1241-0000-0005-2009</t>
  </si>
  <si>
    <t xml:space="preserve">ARCHIVERO 3 CAJONES </t>
  </si>
  <si>
    <t>1241-0000-0006-2009</t>
  </si>
  <si>
    <t>1241-0000-0007-2009</t>
  </si>
  <si>
    <t>ARCHIVERO 3 CAJONES NEGROS</t>
  </si>
  <si>
    <t>1241-0000-0008-2009</t>
  </si>
  <si>
    <t xml:space="preserve">ARCHIVERO 4 CAJONES </t>
  </si>
  <si>
    <t>1241-0000-0001-2010</t>
  </si>
  <si>
    <t>1241-0000-0002-2010</t>
  </si>
  <si>
    <t>ARCHIVERO 4 CAJONES COLRO CAFÉ</t>
  </si>
  <si>
    <t>1241-0000-0003-2010</t>
  </si>
  <si>
    <t>ARCHIVERO 4 CAJONES NEGROS</t>
  </si>
  <si>
    <t>1241-0000-0004-2010</t>
  </si>
  <si>
    <t>1241-0000-0005-2010</t>
  </si>
  <si>
    <t>1241-0000-0006-2010</t>
  </si>
  <si>
    <t>ARCHIVERO 4 GABETAS</t>
  </si>
  <si>
    <t>1241-0000-0007-2010</t>
  </si>
  <si>
    <t>ARCHIVERO 4 PUERTAS</t>
  </si>
  <si>
    <t>1241-0000-0008-2010</t>
  </si>
  <si>
    <t>1241-0000-0009-2010</t>
  </si>
  <si>
    <t>1241-0000-0010-2010</t>
  </si>
  <si>
    <t>1241-0000-0011-2010</t>
  </si>
  <si>
    <t>1241-0000-0012-2010</t>
  </si>
  <si>
    <t>ARCHIVERO CAFÉ DE 4 PUERTAS</t>
  </si>
  <si>
    <t>1241-0000-0009-2009</t>
  </si>
  <si>
    <t>ARCHIVERO CHICO CON UN CAJON</t>
  </si>
  <si>
    <t>1241-0000-0010-2009</t>
  </si>
  <si>
    <t xml:space="preserve">ARCHIVERO COLOR NARANJA </t>
  </si>
  <si>
    <t>1241-0000-0011-2009</t>
  </si>
  <si>
    <t>ARCHIVERO CON 2 CAJONES GRIS</t>
  </si>
  <si>
    <t>1241-0000-0012-2009</t>
  </si>
  <si>
    <t>ARCHIVERO DE 2 PUERTAS</t>
  </si>
  <si>
    <t>1241-0000-0013-2009</t>
  </si>
  <si>
    <t xml:space="preserve">ARCHIVERO DE MADERA  TRES SEPARACIONES Y DOS PUERTAS EN LA PARTE INFERIOR </t>
  </si>
  <si>
    <t>1241-0000-0014-2009</t>
  </si>
  <si>
    <t>ARCHIVERO DE MADERA 4 CAJONES COLO GRIS</t>
  </si>
  <si>
    <t>1241-0000-0052-2010</t>
  </si>
  <si>
    <t>ARCHIVERO DE MADERA 4 GAVETAS</t>
  </si>
  <si>
    <t>1241-0000-0053-2010</t>
  </si>
  <si>
    <t>ARCHIVERO DE MADERA DE 2 CAJONES</t>
  </si>
  <si>
    <t>1241-0000-0043-2010</t>
  </si>
  <si>
    <t>ARCHIVERO DOBLE 8 CAJONES DE METAL</t>
  </si>
  <si>
    <t>1241-0000-0044-2010</t>
  </si>
  <si>
    <t xml:space="preserve">ARCHIVERO GRIS 4 CAJONES </t>
  </si>
  <si>
    <t>1241-0000-0045-2010</t>
  </si>
  <si>
    <t>1241-0000-0046-2010</t>
  </si>
  <si>
    <t>1241-0000-0047-2010</t>
  </si>
  <si>
    <t>ARCHIVERO NEGRO 2 CAJONES</t>
  </si>
  <si>
    <t>1241-0000-0048-2010</t>
  </si>
  <si>
    <t>1241-0000-0049-2010</t>
  </si>
  <si>
    <t>1241-0000-0050-2010</t>
  </si>
  <si>
    <t>ARCHIVERO NEGRO 3 CAJONES</t>
  </si>
  <si>
    <t>1241-0000-0051-2010</t>
  </si>
  <si>
    <t>ARCHIVERO NEGRO 4 CAJOBES</t>
  </si>
  <si>
    <t>1241-0000-0039-2010</t>
  </si>
  <si>
    <t>1241-0000-0013-2010</t>
  </si>
  <si>
    <t>ARCHIVERO NEGRO 4 CAJONES</t>
  </si>
  <si>
    <t>1241-0000-0014-2010</t>
  </si>
  <si>
    <t>1241-0000-0015-2010</t>
  </si>
  <si>
    <t>1241-0000-0016-2010</t>
  </si>
  <si>
    <t>1241-0000-0017-2010</t>
  </si>
  <si>
    <t>1241-0000-0018-2010</t>
  </si>
  <si>
    <t>1241-0000-0019-2010</t>
  </si>
  <si>
    <t>1241-0000-0020-2010</t>
  </si>
  <si>
    <t xml:space="preserve">ARCHIVERO NEGRO 4 CAJONES </t>
  </si>
  <si>
    <t>1241-0000-0021-2010</t>
  </si>
  <si>
    <t>1241-0000-0022-2010</t>
  </si>
  <si>
    <t>1241-0000-0023-2010</t>
  </si>
  <si>
    <t>1241-0000-0024-2010</t>
  </si>
  <si>
    <t>1241-0000-0025-2010</t>
  </si>
  <si>
    <t>1241-0000-0026-2010</t>
  </si>
  <si>
    <t>1241-0000-0027-2010</t>
  </si>
  <si>
    <t>1241-0000-0028-2010</t>
  </si>
  <si>
    <t>1241-0000-0029-2010</t>
  </si>
  <si>
    <t>1241-0000-0030-2010</t>
  </si>
  <si>
    <t>1241-0000-0031-2010</t>
  </si>
  <si>
    <t>1241-0000-0032-2010</t>
  </si>
  <si>
    <t>1241-0000-0033-2010</t>
  </si>
  <si>
    <t>1241-0000-0034-2010</t>
  </si>
  <si>
    <t>ARCHIVERO NEGRO CON 3 CAJONES</t>
  </si>
  <si>
    <t>1241-0000-0035-2010</t>
  </si>
  <si>
    <t>ARCHIVERO NEGRO DE 4 CAJONES</t>
  </si>
  <si>
    <t>1241-0000-0036-2010</t>
  </si>
  <si>
    <t>1241-0000-0037-2010</t>
  </si>
  <si>
    <t>1241-0000-0038-2010</t>
  </si>
  <si>
    <t>ARCHIVRO 3 CAJONES COLOR GRIS</t>
  </si>
  <si>
    <t>1242-2000-0001-2015</t>
  </si>
  <si>
    <t>1242-2000-0003-2015</t>
  </si>
  <si>
    <t>1242-2000-0004-2015</t>
  </si>
  <si>
    <t>1242-2000-0005-2015</t>
  </si>
  <si>
    <t>1242-2000-0006-2015</t>
  </si>
  <si>
    <t>1242-2000-0007-2015</t>
  </si>
  <si>
    <t>1242-2000-0008-2015</t>
  </si>
  <si>
    <t>1242-2000-0009-2015</t>
  </si>
  <si>
    <t>1242-2000-0010-2015</t>
  </si>
  <si>
    <t>1242-2000-0011-2015</t>
  </si>
  <si>
    <t>1242-2000-0001-2014</t>
  </si>
  <si>
    <t>1242-2000-0002-2014</t>
  </si>
  <si>
    <t>1242-2000-0003-2014</t>
  </si>
  <si>
    <t>1242-2000-0004-2014</t>
  </si>
  <si>
    <t>1242-2000-0005-2014</t>
  </si>
  <si>
    <t>1242-2000-0006-2014</t>
  </si>
  <si>
    <t>1242-2000-0013-2015</t>
  </si>
  <si>
    <t>AROS SALVAVIDAS</t>
  </si>
  <si>
    <t>1242-2000-0014-2015</t>
  </si>
  <si>
    <t>1242-2000-0015-2015</t>
  </si>
  <si>
    <t>1242-2000-0016-2015</t>
  </si>
  <si>
    <t>1242-2000-0017-2015</t>
  </si>
  <si>
    <t>BAJO LONA FIRE SPORT (FALDON PARA RING DE BOX)</t>
  </si>
  <si>
    <t>1242-2000-0018-2015</t>
  </si>
  <si>
    <t>1242-2000-0019-2015</t>
  </si>
  <si>
    <t>1242-2000-0020-2015</t>
  </si>
  <si>
    <t>1242-2000-0021-2015</t>
  </si>
  <si>
    <t>1242-2000-0022-2015</t>
  </si>
  <si>
    <t>1242-2000-0023-2015</t>
  </si>
  <si>
    <t>1242-2000-0024-2015</t>
  </si>
  <si>
    <t>1242-2000-0025-2015</t>
  </si>
  <si>
    <t>1242-2000-0026-2015</t>
  </si>
  <si>
    <t>1242-2000-0027-2015</t>
  </si>
  <si>
    <t>1242-2000-0028-2015</t>
  </si>
  <si>
    <t>1242-2000-0029-2015</t>
  </si>
  <si>
    <t>1242-2000-0030-2015</t>
  </si>
  <si>
    <t>1242-2000-0031-2015</t>
  </si>
  <si>
    <t>1242-2000-0032-2015</t>
  </si>
  <si>
    <t>1242-2000-0033-2015</t>
  </si>
  <si>
    <t>1242-2000-0034-2015</t>
  </si>
  <si>
    <t>1242-2000-0035-2015</t>
  </si>
  <si>
    <t>1242-2000-0036-2015</t>
  </si>
  <si>
    <t>1242-2000-0037-2015</t>
  </si>
  <si>
    <t>1242-2000-0038-2015</t>
  </si>
  <si>
    <t>1242-2000-0039-2015</t>
  </si>
  <si>
    <t>1242-2000-0040-2015</t>
  </si>
  <si>
    <t>1242-2000-0041-2015</t>
  </si>
  <si>
    <t>1242-2000-0042-2015</t>
  </si>
  <si>
    <t>1242-2000-0043-2015</t>
  </si>
  <si>
    <t>1242-2000-0044-2015</t>
  </si>
  <si>
    <t>1242-2000-0045-2015</t>
  </si>
  <si>
    <t>1242-2000-0046-2015</t>
  </si>
  <si>
    <t>1242-2000-0047-2015</t>
  </si>
  <si>
    <t>1242-2000-0048-2015</t>
  </si>
  <si>
    <t>1242-2000-0049-2015</t>
  </si>
  <si>
    <t>1242-2000-0050-2015</t>
  </si>
  <si>
    <t>1241-1000-0855-2007</t>
  </si>
  <si>
    <t>BANCA DE 3 PLAZAS CAFÉ</t>
  </si>
  <si>
    <t>1242-2000-0051-2015</t>
  </si>
  <si>
    <t>BANCA DE ABDOMINALES</t>
  </si>
  <si>
    <t>1242-2000-0001-2007</t>
  </si>
  <si>
    <t>1242-2000-0002-2007</t>
  </si>
  <si>
    <t>1242-2000-0003-2007</t>
  </si>
  <si>
    <t>1242-2000-0052-2015</t>
  </si>
  <si>
    <t>1242-2000-0053-2015</t>
  </si>
  <si>
    <t>1242-2000-0054-2015</t>
  </si>
  <si>
    <t>1242-2000-0055-2015</t>
  </si>
  <si>
    <t>1242-2000-0056-2015</t>
  </si>
  <si>
    <t>1242-2000-0057-2015</t>
  </si>
  <si>
    <t>1242-2000-0058-2015</t>
  </si>
  <si>
    <t>1242-2000-0059-2015</t>
  </si>
  <si>
    <t>1242-2000-0060-2015</t>
  </si>
  <si>
    <t>1242-2000-0061-2015</t>
  </si>
  <si>
    <t>1242-2000-0032-2006</t>
  </si>
  <si>
    <t>1242-2000-0033-2006</t>
  </si>
  <si>
    <t>1242-2000-0034-2006</t>
  </si>
  <si>
    <t>1242-2000-0035-2006</t>
  </si>
  <si>
    <t>1242-2000-0036-2006</t>
  </si>
  <si>
    <t>1242-2000-0037-2006</t>
  </si>
  <si>
    <t>1242-2000-0038-2006</t>
  </si>
  <si>
    <t>1242-2000-0039-2006</t>
  </si>
  <si>
    <t>1242-2000-0040-2006</t>
  </si>
  <si>
    <t>1242-2000-0041-2006</t>
  </si>
  <si>
    <t>1242-2000-0042-2006</t>
  </si>
  <si>
    <t>1242-2000-0043-2006</t>
  </si>
  <si>
    <t>1242-2000-0044-2006</t>
  </si>
  <si>
    <t>1242-2000-0045-2006</t>
  </si>
  <si>
    <t>1242-2000-0062-2015</t>
  </si>
  <si>
    <t>BANCA METALICA</t>
  </si>
  <si>
    <t>1242-2000-0063-2015</t>
  </si>
  <si>
    <t>1242-2000-0014-2010</t>
  </si>
  <si>
    <t>1242-2000-0015-2010</t>
  </si>
  <si>
    <t>1242-2000-0014-2011</t>
  </si>
  <si>
    <t>1242-2000-0015-2011</t>
  </si>
  <si>
    <t>1242-2000-0001-2006</t>
  </si>
  <si>
    <t>1242-2000-0002-2006</t>
  </si>
  <si>
    <t>1242-2000-0003-2006</t>
  </si>
  <si>
    <t>1242-2000-0004-2006</t>
  </si>
  <si>
    <t>1242-2000-0005-2006</t>
  </si>
  <si>
    <t>1242-2000-0006-2006</t>
  </si>
  <si>
    <t>1242-2000-0007-2006</t>
  </si>
  <si>
    <t>1242-2000-0008-2006</t>
  </si>
  <si>
    <t>1242-2000-0009-2006</t>
  </si>
  <si>
    <t>1242-2000-0010-2006</t>
  </si>
  <si>
    <t>1242-2000-0011-2006</t>
  </si>
  <si>
    <t>1242-2000-0012-2006</t>
  </si>
  <si>
    <t>1242-2000-0013-2006</t>
  </si>
  <si>
    <t>1242-2000-0014-2006</t>
  </si>
  <si>
    <t>1242-2000-0015-2006</t>
  </si>
  <si>
    <t>1242-2000-0016-2006</t>
  </si>
  <si>
    <t>1242-2000-0017-2006</t>
  </si>
  <si>
    <t>1242-2000-0018-2006</t>
  </si>
  <si>
    <t>1242-2000-0019-2006</t>
  </si>
  <si>
    <t>1242-2000-0020-2006</t>
  </si>
  <si>
    <t>1242-2000-0021-2006</t>
  </si>
  <si>
    <t>1242-2000-0022-2006</t>
  </si>
  <si>
    <t>1242-2000-0023-2006</t>
  </si>
  <si>
    <t>1242-2000-0024-2006</t>
  </si>
  <si>
    <t>1242-2000-0025-2006</t>
  </si>
  <si>
    <t>1242-2000-0026-2006</t>
  </si>
  <si>
    <t>1242-2000-0027-2006</t>
  </si>
  <si>
    <t>1242-2000-0028-2006</t>
  </si>
  <si>
    <t>1242-2000-0029-2006</t>
  </si>
  <si>
    <t>1242-2000-0030-2006</t>
  </si>
  <si>
    <t>1242-2000-0031-2006</t>
  </si>
  <si>
    <t>1242-2000-0016-2010</t>
  </si>
  <si>
    <t>1242-2000-0017-2010</t>
  </si>
  <si>
    <t>1242-2000-0018-2010</t>
  </si>
  <si>
    <t>1242-2000-0019-2010</t>
  </si>
  <si>
    <t>1242-2000-0020-2010</t>
  </si>
  <si>
    <t>1242-2000-0021-2010</t>
  </si>
  <si>
    <t>1242-2000-0022-2010</t>
  </si>
  <si>
    <t>1242-2000-0023-2010</t>
  </si>
  <si>
    <t>1242-2000-0024-2010</t>
  </si>
  <si>
    <t>1242-2000-0025-2010</t>
  </si>
  <si>
    <t>1242-2000-0016-2011</t>
  </si>
  <si>
    <t>1242-2000-0017-2011</t>
  </si>
  <si>
    <t>1242-2000-0018-2011</t>
  </si>
  <si>
    <t>1242-2000-0019-2011</t>
  </si>
  <si>
    <t>1242-2000-0020-2011</t>
  </si>
  <si>
    <t>1242-2000-0021-2011</t>
  </si>
  <si>
    <t>1242-2000-0022-2011</t>
  </si>
  <si>
    <t>1242-2000-0023-2011</t>
  </si>
  <si>
    <t>1242-2000-0024-2011</t>
  </si>
  <si>
    <t>1242-2000-0025-2011</t>
  </si>
  <si>
    <t>1242-2000-0026-2010</t>
  </si>
  <si>
    <t>1242-2000-0027-2010</t>
  </si>
  <si>
    <t>1242-2000-0026-2011</t>
  </si>
  <si>
    <t>1242-2000-0027-2011</t>
  </si>
  <si>
    <t>1242-2000-0004-2007</t>
  </si>
  <si>
    <t>1242-2000-0005-2007</t>
  </si>
  <si>
    <t>1242-2000-0006-2007</t>
  </si>
  <si>
    <t>1242-2000-0028-2010</t>
  </si>
  <si>
    <t>1242-2000-0007-2007</t>
  </si>
  <si>
    <t>1242-2000-0008-2007</t>
  </si>
  <si>
    <t>1242-2000-0009-2007</t>
  </si>
  <si>
    <t>1242-2000-0028-2011</t>
  </si>
  <si>
    <t>1242-2000-0010-2007</t>
  </si>
  <si>
    <t>1242-2000-0011-2007</t>
  </si>
  <si>
    <t>1242-2000-0012-2007</t>
  </si>
  <si>
    <t>1242-2000-0007-2014</t>
  </si>
  <si>
    <t>1242-2000-0064-2015</t>
  </si>
  <si>
    <t xml:space="preserve">BANQUILLO P/JUEZ </t>
  </si>
  <si>
    <t>1242-2000-0065-2015</t>
  </si>
  <si>
    <t>1242-2000-0001-2012</t>
  </si>
  <si>
    <t>1242-2000-0002-2012</t>
  </si>
  <si>
    <t>1242-2000-0003-2012</t>
  </si>
  <si>
    <t>1242-2000-0066-2015</t>
  </si>
  <si>
    <t>1242-2000-0067-2015</t>
  </si>
  <si>
    <t>1242-2000-0004-2012</t>
  </si>
  <si>
    <t>BARCO OPTIMIST COMPLETO</t>
  </si>
  <si>
    <t>1242-2000-0005-2012</t>
  </si>
  <si>
    <t>1242-2000-0006-2012</t>
  </si>
  <si>
    <t>1242-2000-0068-2015</t>
  </si>
  <si>
    <t>1242-2000-0069-2015</t>
  </si>
  <si>
    <t>1242-2000-0070-2015</t>
  </si>
  <si>
    <t>1242-2000-0071-2015</t>
  </si>
  <si>
    <t>1242-2000-0072-2015</t>
  </si>
  <si>
    <t>1242-2000-0073-2015</t>
  </si>
  <si>
    <t>1242-2000-0074-2015</t>
  </si>
  <si>
    <t>1242-2000-0075-2015</t>
  </si>
  <si>
    <t>1242-2000-0076-2015</t>
  </si>
  <si>
    <t>1242-2000-0077-2015</t>
  </si>
  <si>
    <t>1242-2000-0078-2015</t>
  </si>
  <si>
    <t>1242-2000-0079-2015</t>
  </si>
  <si>
    <t>1242-2000-0080-2015</t>
  </si>
  <si>
    <t>1242-2000-0081-2015</t>
  </si>
  <si>
    <t>1242-2000-0082-2015</t>
  </si>
  <si>
    <t>1242-2000-0083-2015</t>
  </si>
  <si>
    <t>1242-2000-0084-2015</t>
  </si>
  <si>
    <t>1242-2000-0085-2015</t>
  </si>
  <si>
    <t>1242-2000-0086-2015</t>
  </si>
  <si>
    <t>1242-2000-0087-2015</t>
  </si>
  <si>
    <t>1242-2000-0088-2015</t>
  </si>
  <si>
    <t>1242-2000-0089-2015</t>
  </si>
  <si>
    <t>1242-2000-0090-2015</t>
  </si>
  <si>
    <t>1242-2000-0091-2015</t>
  </si>
  <si>
    <t>1242-2000-0092-2015</t>
  </si>
  <si>
    <t>1242-2000-0093-2015</t>
  </si>
  <si>
    <t>1242-2000-0094-2015</t>
  </si>
  <si>
    <t>BARRA DE 10KG P/CALENTAMIENTO ZK</t>
  </si>
  <si>
    <t>1242-2000-0095-2015</t>
  </si>
  <si>
    <t>1242-2000-0096-2015</t>
  </si>
  <si>
    <t>1242-2000-0097-2015</t>
  </si>
  <si>
    <t>1242-2000-0098-2015</t>
  </si>
  <si>
    <t>1242-2000-0099-2015</t>
  </si>
  <si>
    <t>1242-2000-0100-2015</t>
  </si>
  <si>
    <t>1242-2000-0101-2015</t>
  </si>
  <si>
    <t>1242-2000-0102-2015</t>
  </si>
  <si>
    <t>1242-2000-0103-2015</t>
  </si>
  <si>
    <t>1242-2000-0104-2015</t>
  </si>
  <si>
    <t>1242-2000-0105-2015</t>
  </si>
  <si>
    <t>1242-2000-0106-2015</t>
  </si>
  <si>
    <t>1242-2000-0107-2015</t>
  </si>
  <si>
    <t>1242-2000-0108-2015</t>
  </si>
  <si>
    <t>1242-2000-0109-2015</t>
  </si>
  <si>
    <t>1242-2000-0110-2015</t>
  </si>
  <si>
    <t>1242-2000-0111-2015</t>
  </si>
  <si>
    <t>1242-2000-0112-2015</t>
  </si>
  <si>
    <t>1242-2000-0113-2015</t>
  </si>
  <si>
    <t>1242-2000-0114-2015</t>
  </si>
  <si>
    <t>1242-2000-0115-2015</t>
  </si>
  <si>
    <t>1242-2000-0116-2015</t>
  </si>
  <si>
    <t>1242-2000-0117-2015</t>
  </si>
  <si>
    <t>1242-2000-0118-2015</t>
  </si>
  <si>
    <t>1242-2000-0119-2015</t>
  </si>
  <si>
    <t>1242-2000-0120-2015</t>
  </si>
  <si>
    <t>1242-2000-0121-2015</t>
  </si>
  <si>
    <t>1242-2000-0122-2015</t>
  </si>
  <si>
    <t>1242-2000-0123-2015</t>
  </si>
  <si>
    <t>1242-2000-0124-2015</t>
  </si>
  <si>
    <t>1242-2000-0125-2015</t>
  </si>
  <si>
    <t>1242-2000-0126-2015</t>
  </si>
  <si>
    <t>1242-2000-0127-2015</t>
  </si>
  <si>
    <t>1242-2000-0128-2015</t>
  </si>
  <si>
    <t>1242-2000-0129-2015</t>
  </si>
  <si>
    <t>BARRA DE 10KG P/COMPETENCIA ZK</t>
  </si>
  <si>
    <t>1242-2000-0130-2015</t>
  </si>
  <si>
    <t>1242-2000-0131-2015</t>
  </si>
  <si>
    <t>1242-2000-0132-2015</t>
  </si>
  <si>
    <t>1242-2000-0133-2015</t>
  </si>
  <si>
    <t>1242-2000-0013-2007</t>
  </si>
  <si>
    <t>Barra de 15Kg BULLDOG</t>
  </si>
  <si>
    <t>1242-2000-0014-2007</t>
  </si>
  <si>
    <t>1242-2000-0015-2007</t>
  </si>
  <si>
    <t>1242-2000-0016-2007</t>
  </si>
  <si>
    <t>1242-2000-0017-2007</t>
  </si>
  <si>
    <t>1242-2000-0018-2007</t>
  </si>
  <si>
    <t>1242-2000-0019-2007</t>
  </si>
  <si>
    <t>1242-2000-0020-2007</t>
  </si>
  <si>
    <t>1242-2000-0021-2007</t>
  </si>
  <si>
    <t>1242-2000-0022-2007</t>
  </si>
  <si>
    <t>1242-2000-0023-2007</t>
  </si>
  <si>
    <t>1242-2000-0024-2007</t>
  </si>
  <si>
    <t>1242-2000-0134-2015</t>
  </si>
  <si>
    <t>1242-2000-0135-2015</t>
  </si>
  <si>
    <t>1242-2000-0136-2015</t>
  </si>
  <si>
    <t>1242-2000-0137-2015</t>
  </si>
  <si>
    <t>1242-2000-0138-2015</t>
  </si>
  <si>
    <t>1242-2000-0139-2015</t>
  </si>
  <si>
    <t>1242-2000-0140-2015</t>
  </si>
  <si>
    <t>1242-2000-0141-2015</t>
  </si>
  <si>
    <t>1242-2000-0142-2015</t>
  </si>
  <si>
    <t>1242-2000-0143-2015</t>
  </si>
  <si>
    <t>1242-2000-0144-2015</t>
  </si>
  <si>
    <t>1242-2000-0145-2015</t>
  </si>
  <si>
    <t>1242-2000-0146-2015</t>
  </si>
  <si>
    <t>1242-2000-0147-2015</t>
  </si>
  <si>
    <t>1242-2000-0148-2015</t>
  </si>
  <si>
    <t>1242-2000-0149-2015</t>
  </si>
  <si>
    <t>1242-2000-0150-2015</t>
  </si>
  <si>
    <t>1242-2000-0151-2015</t>
  </si>
  <si>
    <t>1242-2000-0152-2015</t>
  </si>
  <si>
    <t>1242-2000-0153-2015</t>
  </si>
  <si>
    <t>1242-2000-0154-2015</t>
  </si>
  <si>
    <t>1242-2000-0155-2015</t>
  </si>
  <si>
    <t>1242-2000-0156-2015</t>
  </si>
  <si>
    <t>1242-2000-0157-2015</t>
  </si>
  <si>
    <t>1242-2000-0158-2015</t>
  </si>
  <si>
    <t>1242-2000-0159-2015</t>
  </si>
  <si>
    <t>1242-2000-0160-2015</t>
  </si>
  <si>
    <t>1242-2000-0161-2015</t>
  </si>
  <si>
    <t>1242-2000-0162-2015</t>
  </si>
  <si>
    <t>1242-2000-0163-2015</t>
  </si>
  <si>
    <t>1242-2000-0164-2015</t>
  </si>
  <si>
    <t>1242-2000-0165-2015</t>
  </si>
  <si>
    <t>1242-2000-0166-2015</t>
  </si>
  <si>
    <t>1242-2000-0167-2015</t>
  </si>
  <si>
    <t>1242-2000-0168-2015</t>
  </si>
  <si>
    <t>1242-2000-0169-2015</t>
  </si>
  <si>
    <t>1242-2000-0170-2015</t>
  </si>
  <si>
    <t>1242-2000-0171-2015</t>
  </si>
  <si>
    <t>1242-2000-0172-2015</t>
  </si>
  <si>
    <t>1242-2000-0173-2015</t>
  </si>
  <si>
    <t>1242-2000-0174-2015</t>
  </si>
  <si>
    <t>1242-2000-0175-2015</t>
  </si>
  <si>
    <t>1242-2000-0176-2015</t>
  </si>
  <si>
    <t>1242-2000-0177-2015</t>
  </si>
  <si>
    <t>1242-2000-0178-2015</t>
  </si>
  <si>
    <t>1242-2000-0179-2015</t>
  </si>
  <si>
    <t>1242-2000-0180-2015</t>
  </si>
  <si>
    <t>1242-2000-0025-2007</t>
  </si>
  <si>
    <t>BARRA DE 20Kg BULLDOG</t>
  </si>
  <si>
    <t>1242-2000-0026-2007</t>
  </si>
  <si>
    <t>1242-2000-0027-2007</t>
  </si>
  <si>
    <t>1242-2000-0028-2007</t>
  </si>
  <si>
    <t>1242-2000-0029-2007</t>
  </si>
  <si>
    <t>1242-2000-0030-2007</t>
  </si>
  <si>
    <t>1242-2000-0031-2007</t>
  </si>
  <si>
    <t>1242-2000-0032-2007</t>
  </si>
  <si>
    <t>1242-2000-0033-2007</t>
  </si>
  <si>
    <t>1242-2000-0034-2007</t>
  </si>
  <si>
    <t>1242-2000-0181-2015</t>
  </si>
  <si>
    <t>1242-2000-0182-2015</t>
  </si>
  <si>
    <t>1242-2000-0183-2015</t>
  </si>
  <si>
    <t>1242-2000-0184-2015</t>
  </si>
  <si>
    <t>1242-2000-0185-2015</t>
  </si>
  <si>
    <t>1242-2000-0186-2015</t>
  </si>
  <si>
    <t>1242-2000-0187-2015</t>
  </si>
  <si>
    <t>1242-2000-0188-2015</t>
  </si>
  <si>
    <t>1242-2000-0189-2015</t>
  </si>
  <si>
    <t>1242-2000-0190-2015</t>
  </si>
  <si>
    <t>1242-2000-0191-2015</t>
  </si>
  <si>
    <t>1242-2000-0192-2015</t>
  </si>
  <si>
    <t>1242-2000-0193-2015</t>
  </si>
  <si>
    <t>1242-2000-0194-2015</t>
  </si>
  <si>
    <t>1242-2000-0195-2015</t>
  </si>
  <si>
    <t>1242-2000-0196-2015</t>
  </si>
  <si>
    <t>1242-2000-0197-2015</t>
  </si>
  <si>
    <t>1242-2000-0198-2015</t>
  </si>
  <si>
    <t>1242-2000-0199-2015</t>
  </si>
  <si>
    <t>1242-2000-0200-2015</t>
  </si>
  <si>
    <t>1242-2000-0201-2015</t>
  </si>
  <si>
    <t>1242-2000-0202-2015</t>
  </si>
  <si>
    <t>1242-2000-0203-2015</t>
  </si>
  <si>
    <t>1242-2000-0204-2015</t>
  </si>
  <si>
    <t>1242-2000-0205-2015</t>
  </si>
  <si>
    <t>1242-2000-0206-2015</t>
  </si>
  <si>
    <t>1242-2000-0207-2015</t>
  </si>
  <si>
    <t>1242-2000-0208-2015</t>
  </si>
  <si>
    <t>1242-2000-0209-2015</t>
  </si>
  <si>
    <t>1242-2000-0210-2015</t>
  </si>
  <si>
    <t>1242-2000-0211-2015</t>
  </si>
  <si>
    <t>1242-2000-0212-2015</t>
  </si>
  <si>
    <t>1242-2000-0213-2015</t>
  </si>
  <si>
    <t>1242-2000-0214-2015</t>
  </si>
  <si>
    <t>1242-2000-0215-2015</t>
  </si>
  <si>
    <t>1242-2000-0216-2015</t>
  </si>
  <si>
    <t>1242-2000-0217-2015</t>
  </si>
  <si>
    <t>1242-2000-0218-2015</t>
  </si>
  <si>
    <t>1242-2000-0219-2015</t>
  </si>
  <si>
    <t>1242-2000-0220-2015</t>
  </si>
  <si>
    <t>1242-2000-0221-2015</t>
  </si>
  <si>
    <t>1242-2000-0222-2015</t>
  </si>
  <si>
    <t>1242-2000-0008-2014</t>
  </si>
  <si>
    <t>1242-2000-0009-2014</t>
  </si>
  <si>
    <t>1242-2000-0010-2014</t>
  </si>
  <si>
    <t>1242-2000-0011-2014</t>
  </si>
  <si>
    <t>1242-2000-0012-2014</t>
  </si>
  <si>
    <t>1242-2000-0013-2014</t>
  </si>
  <si>
    <t>1242-2000-0014-2014</t>
  </si>
  <si>
    <t>1242-2000-0015-2014</t>
  </si>
  <si>
    <t>1242-2000-0016-2014</t>
  </si>
  <si>
    <t>1242-2000-0017-2014</t>
  </si>
  <si>
    <t>1242-2000-0018-2014</t>
  </si>
  <si>
    <t>1242-2000-0019-2014</t>
  </si>
  <si>
    <t>1242-2000-0020-2014</t>
  </si>
  <si>
    <t>1242-2000-0021-2014</t>
  </si>
  <si>
    <t>1242-2000-0022-2014</t>
  </si>
  <si>
    <t>1242-2000-0023-2014</t>
  </si>
  <si>
    <t>1242-2000-0024-2014</t>
  </si>
  <si>
    <t>1242-2000-0025-2014</t>
  </si>
  <si>
    <t>1242-2000-0026-2014</t>
  </si>
  <si>
    <t>1242-2000-0027-2014</t>
  </si>
  <si>
    <t>1242-2000-0001-2008</t>
  </si>
  <si>
    <t>1242-2000-0002-2008</t>
  </si>
  <si>
    <t>1242-2000-0003-2008</t>
  </si>
  <si>
    <t>1242-2000-0004-2008</t>
  </si>
  <si>
    <t>1242-2000-0005-2008</t>
  </si>
  <si>
    <t>1242-2000-0006-2008</t>
  </si>
  <si>
    <t>1242-2000-0223-2015</t>
  </si>
  <si>
    <t>BARRA FIJA DE COMPETICION</t>
  </si>
  <si>
    <t>1242-2000-0035-2007</t>
  </si>
  <si>
    <t>1242-2000-0036-2007</t>
  </si>
  <si>
    <t>1242-2000-0029-2010</t>
  </si>
  <si>
    <t>1242-2000-0030-2010</t>
  </si>
  <si>
    <t>1242-2000-0031-2010</t>
  </si>
  <si>
    <t>1242-2000-0032-2010</t>
  </si>
  <si>
    <t>1242-2000-0033-2010</t>
  </si>
  <si>
    <t>1242-2000-0034-2010</t>
  </si>
  <si>
    <t>1242-2000-0035-2010</t>
  </si>
  <si>
    <t>1242-2000-0036-2010</t>
  </si>
  <si>
    <t>1242-2000-0037-2010</t>
  </si>
  <si>
    <t>1242-2000-0038-2010</t>
  </si>
  <si>
    <t>1242-2000-0039-2010</t>
  </si>
  <si>
    <t>1242-2000-0040-2010</t>
  </si>
  <si>
    <t>1242-2000-0041-2010</t>
  </si>
  <si>
    <t>1242-2000-0042-2010</t>
  </si>
  <si>
    <t>1242-2000-0043-2010</t>
  </si>
  <si>
    <t>1242-2000-0044-2010</t>
  </si>
  <si>
    <t>1242-2000-0045-2010</t>
  </si>
  <si>
    <t>1242-2000-0046-2010</t>
  </si>
  <si>
    <t>1242-2000-0047-2010</t>
  </si>
  <si>
    <t>1242-2000-0048-2010</t>
  </si>
  <si>
    <t>1242-2000-0049-2010</t>
  </si>
  <si>
    <t>1242-2000-0050-2010</t>
  </si>
  <si>
    <t>1242-2000-0029-2011</t>
  </si>
  <si>
    <t>1242-2000-0030-2011</t>
  </si>
  <si>
    <t>1242-2000-0031-2011</t>
  </si>
  <si>
    <t>1242-2000-0032-2011</t>
  </si>
  <si>
    <t>1242-2000-0033-2011</t>
  </si>
  <si>
    <t>1242-2000-0034-2011</t>
  </si>
  <si>
    <t>1242-2000-0035-2011</t>
  </si>
  <si>
    <t>1242-2000-0036-2011</t>
  </si>
  <si>
    <t>1242-2000-0037-2011</t>
  </si>
  <si>
    <t>1242-2000-0038-2011</t>
  </si>
  <si>
    <t>1242-2000-0039-2011</t>
  </si>
  <si>
    <t>1242-2000-0040-2011</t>
  </si>
  <si>
    <t>1242-2000-0041-2011</t>
  </si>
  <si>
    <t>1242-2000-0042-2011</t>
  </si>
  <si>
    <t>1242-2000-0043-2011</t>
  </si>
  <si>
    <t>1242-2000-0044-2011</t>
  </si>
  <si>
    <t>1242-2000-0045-2011</t>
  </si>
  <si>
    <t>1242-2000-0046-2011</t>
  </si>
  <si>
    <t>1242-2000-0047-2011</t>
  </si>
  <si>
    <t>1242-2000-0048-2011</t>
  </si>
  <si>
    <t>1242-2000-0049-2011</t>
  </si>
  <si>
    <t>1242-2000-0050-2011</t>
  </si>
  <si>
    <t>1242-2000-0051-2011</t>
  </si>
  <si>
    <t>1242-2000-0052-2011</t>
  </si>
  <si>
    <t>1242-2000-0053-2011</t>
  </si>
  <si>
    <t>1242-2000-0007-2008</t>
  </si>
  <si>
    <t>1242-2000-0008-2008</t>
  </si>
  <si>
    <t>1242-2000-0009-2008</t>
  </si>
  <si>
    <t>1242-2000-0010-2008</t>
  </si>
  <si>
    <t>1242-2000-0011-2008</t>
  </si>
  <si>
    <t>1242-2000-0012-2008</t>
  </si>
  <si>
    <t>1242-2000-0028-2014</t>
  </si>
  <si>
    <t>1242-2000-0029-2014</t>
  </si>
  <si>
    <t>1243-0000-0001-2010</t>
  </si>
  <si>
    <t>1241-3000-0014-2008</t>
  </si>
  <si>
    <t>1241-3000-0015-2008</t>
  </si>
  <si>
    <t>1241-3000-0016-2008</t>
  </si>
  <si>
    <t>1241-3000-0017-2008</t>
  </si>
  <si>
    <t>1243-1000-0001-2015</t>
  </si>
  <si>
    <t>BASCULA DIGITAL</t>
  </si>
  <si>
    <t>1243-1000-0002-2015</t>
  </si>
  <si>
    <t>1243-1000-0003-2015</t>
  </si>
  <si>
    <t>1243-1000-0004-2015</t>
  </si>
  <si>
    <t>1243-1000-0005-2015</t>
  </si>
  <si>
    <t xml:space="preserve">BASCULA DIGITAL </t>
  </si>
  <si>
    <t>1243-1000-0006-2015</t>
  </si>
  <si>
    <t>1243-1000-0007-2015</t>
  </si>
  <si>
    <t>1243-1000-0008-2015</t>
  </si>
  <si>
    <t xml:space="preserve">BASCULA DIGITAL  </t>
  </si>
  <si>
    <t>1243-1000-0009-2015</t>
  </si>
  <si>
    <t>BASCULA TANITA</t>
  </si>
  <si>
    <t>1243-1000-0010-2015</t>
  </si>
  <si>
    <t>1243-1000-0011-2015</t>
  </si>
  <si>
    <t>1243-1000-0012-2015</t>
  </si>
  <si>
    <t>1243-1000-0013-2015</t>
  </si>
  <si>
    <t>1243-1000-0014-2015</t>
  </si>
  <si>
    <t>BASCULA TANITA HD357</t>
  </si>
  <si>
    <t>1243-1000-0015-2015</t>
  </si>
  <si>
    <t>1243-1000-0016-2015</t>
  </si>
  <si>
    <t>1243-1000-0017-2015</t>
  </si>
  <si>
    <t>1243-1000-0018-2015</t>
  </si>
  <si>
    <t>1243-1000-0019-2015</t>
  </si>
  <si>
    <t>1243-1000-0020-2015</t>
  </si>
  <si>
    <t>1243-1000-0021-2015</t>
  </si>
  <si>
    <t>1243-1000-0022-2015</t>
  </si>
  <si>
    <t>1243-1000-0023-2015</t>
  </si>
  <si>
    <t>1243-1000-0024-2015</t>
  </si>
  <si>
    <t>1243-1000-0025-2015</t>
  </si>
  <si>
    <t>1242-2000-0224-2015</t>
  </si>
  <si>
    <t>1242-2000-0225-2015</t>
  </si>
  <si>
    <t>1242-2000-0226-2015</t>
  </si>
  <si>
    <t>1242-2000-0013-2008</t>
  </si>
  <si>
    <t>1242-2000-0014-2008</t>
  </si>
  <si>
    <t>1242-2000-0015-2008</t>
  </si>
  <si>
    <t>1242-2000-0227-2015</t>
  </si>
  <si>
    <t>1242-2000-0037-2007</t>
  </si>
  <si>
    <t>1242-2000-0038-2007</t>
  </si>
  <si>
    <t>1242-2000-0228-2015</t>
  </si>
  <si>
    <t>1242-2000-0229-2015</t>
  </si>
  <si>
    <t>1242-2000-0230-2015</t>
  </si>
  <si>
    <t>1242-2000-0231-2015</t>
  </si>
  <si>
    <t>1242-2000-0232-2015</t>
  </si>
  <si>
    <t>1242-2000-0233-2015</t>
  </si>
  <si>
    <t>1242-2000-0234-2015</t>
  </si>
  <si>
    <t>1242-2000-0235-2015</t>
  </si>
  <si>
    <t>1242-2000-0236-2015</t>
  </si>
  <si>
    <t>1242-2000-0237-2015</t>
  </si>
  <si>
    <t>1242-2000-0238-2015</t>
  </si>
  <si>
    <t>1242-2000-0239-2015</t>
  </si>
  <si>
    <t>1242-2000-0240-2015</t>
  </si>
  <si>
    <t>1242-2000-0241-2015</t>
  </si>
  <si>
    <t>1242-2000-0242-2015</t>
  </si>
  <si>
    <t>1242-2000-0243-2015</t>
  </si>
  <si>
    <t>1242-2000-0244-2015</t>
  </si>
  <si>
    <t>1242-2000-0245-2015</t>
  </si>
  <si>
    <t>1242-2000-0246-2015</t>
  </si>
  <si>
    <t>1242-2000-0247-2015</t>
  </si>
  <si>
    <t>1242-2000-0248-2015</t>
  </si>
  <si>
    <t>1242-2000-0249-2015</t>
  </si>
  <si>
    <t>1242-2000-0250-2015</t>
  </si>
  <si>
    <t>1242-2000-0251-2015</t>
  </si>
  <si>
    <t>1242-2000-0252-2015</t>
  </si>
  <si>
    <t>1242-2000-0253-2015</t>
  </si>
  <si>
    <t>1242-2000-0254-2015</t>
  </si>
  <si>
    <t>1242-2000-0255-2015</t>
  </si>
  <si>
    <t>1242-2000-0039-2007</t>
  </si>
  <si>
    <t>1242-2000-0040-2007</t>
  </si>
  <si>
    <t>1242-2000-0041-2007</t>
  </si>
  <si>
    <t>1242-2000-0042-2007</t>
  </si>
  <si>
    <t>1242-2000-0043-2007</t>
  </si>
  <si>
    <t>1241-3000-0001-2014</t>
  </si>
  <si>
    <t>1241-3000-0002-2014</t>
  </si>
  <si>
    <t>1241-3000-0003-2014</t>
  </si>
  <si>
    <t>1241-3000-0004-2014</t>
  </si>
  <si>
    <t>1241-3000-0005-2014</t>
  </si>
  <si>
    <t>1242-2000-0051-2010</t>
  </si>
  <si>
    <t>1246-7000-0001-2015</t>
  </si>
  <si>
    <t>1246-7000-0002-2015</t>
  </si>
  <si>
    <t>1246-7000-0003-2015</t>
  </si>
  <si>
    <t>1246-0000-0001-2015</t>
  </si>
  <si>
    <t>1246-0000-0001-2013</t>
  </si>
  <si>
    <t>1246-0000-0001-2014</t>
  </si>
  <si>
    <t>1246-4000-0023-2014</t>
  </si>
  <si>
    <t>1246-4000-0024-2014</t>
  </si>
  <si>
    <t>1246-0000-0002-2015</t>
  </si>
  <si>
    <t>1242-2000-0007-2012</t>
  </si>
  <si>
    <t>1242-2000-0054-2011</t>
  </si>
  <si>
    <t>1242-2000-0055-2011</t>
  </si>
  <si>
    <t>1242-2000-0056-2011</t>
  </si>
  <si>
    <t>1242-2000-0057-2011</t>
  </si>
  <si>
    <t>1242-2000-0058-2011</t>
  </si>
  <si>
    <t>1242-2000-0059-2011</t>
  </si>
  <si>
    <t>1242-2000-0060-2011</t>
  </si>
  <si>
    <t>1242-2000-0061-2011</t>
  </si>
  <si>
    <t>1242-2000-0256-2015</t>
  </si>
  <si>
    <t>1242-2000-0016-2008</t>
  </si>
  <si>
    <t>1242-2000-0017-2008</t>
  </si>
  <si>
    <t>1242-2000-0018-2008</t>
  </si>
  <si>
    <t>1242-2000-0257-2015</t>
  </si>
  <si>
    <t>1242-2000-0062-2011</t>
  </si>
  <si>
    <t>1242-2000-0063-2011</t>
  </si>
  <si>
    <t>1242-2000-0064-2011</t>
  </si>
  <si>
    <t>1242-2000-0065-2011</t>
  </si>
  <si>
    <t>1242-2000-0066-2011</t>
  </si>
  <si>
    <t>1242-2000-0067-2011</t>
  </si>
  <si>
    <t>1242-2000-0001-2009</t>
  </si>
  <si>
    <t>1242-2000-0008-2012</t>
  </si>
  <si>
    <t>1243-0000-0001-2014</t>
  </si>
  <si>
    <t>1243-0000-0002-2014</t>
  </si>
  <si>
    <t>1241-1000-0001-2014</t>
  </si>
  <si>
    <t>1241-1000-0002-2014</t>
  </si>
  <si>
    <t>1241-1000-0003-2014</t>
  </si>
  <si>
    <t>1241-1000-0004-2014</t>
  </si>
  <si>
    <t>1241-1000-0005-2014</t>
  </si>
  <si>
    <t>1241-1000-0006-2014</t>
  </si>
  <si>
    <t>1241-1000-0007-2014</t>
  </si>
  <si>
    <t>1241-1000-0008-2014</t>
  </si>
  <si>
    <t>1241-1000-0009-2014</t>
  </si>
  <si>
    <t>1241-1000-0010-2014</t>
  </si>
  <si>
    <t>1241-1000-0011-2014</t>
  </si>
  <si>
    <t>1241-1000-0012-2014</t>
  </si>
  <si>
    <t>1241-1000-0013-2014</t>
  </si>
  <si>
    <t>1241-1000-0014-2014</t>
  </si>
  <si>
    <t>1241-1000-0015-2014</t>
  </si>
  <si>
    <t>1241-1000-0016-2014</t>
  </si>
  <si>
    <t>1241-1000-0017-2014</t>
  </si>
  <si>
    <t>1241-1000-0018-2014</t>
  </si>
  <si>
    <t>1241-1000-0019-2014</t>
  </si>
  <si>
    <t>1241-1000-0020-2014</t>
  </si>
  <si>
    <t>1241-1000-0021-2014</t>
  </si>
  <si>
    <t>1241-1000-0022-2014</t>
  </si>
  <si>
    <t>1241-1000-0023-2014</t>
  </si>
  <si>
    <t>1241-1000-0024-2014</t>
  </si>
  <si>
    <t>1241-1000-0025-2014</t>
  </si>
  <si>
    <t>1241-1000-0026-2014</t>
  </si>
  <si>
    <t>1241-1000-0027-2014</t>
  </si>
  <si>
    <t>1241-1000-0028-2014</t>
  </si>
  <si>
    <t>1241-1000-0029-2014</t>
  </si>
  <si>
    <t>1241-1000-0030-2014</t>
  </si>
  <si>
    <t>1241-1000-0031-2014</t>
  </si>
  <si>
    <t>1241-1000-0032-2014</t>
  </si>
  <si>
    <t>1241-1000-0033-2014</t>
  </si>
  <si>
    <t>1241-1000-0034-2014</t>
  </si>
  <si>
    <t>1241-1000-0035-2014</t>
  </si>
  <si>
    <t>1241-1000-0036-2014</t>
  </si>
  <si>
    <t>1241-1000-0037-2014</t>
  </si>
  <si>
    <t>1241-1000-0038-2014</t>
  </si>
  <si>
    <t>1241-1000-0039-2014</t>
  </si>
  <si>
    <t>1241-1000-0040-2014</t>
  </si>
  <si>
    <t>1241-1000-0041-2014</t>
  </si>
  <si>
    <t>1241-1000-0042-2014</t>
  </si>
  <si>
    <t>1241-1000-0043-2014</t>
  </si>
  <si>
    <t>1241-1000-0044-2014</t>
  </si>
  <si>
    <t>1241-1000-0045-2014</t>
  </si>
  <si>
    <t>1241-1000-0046-2014</t>
  </si>
  <si>
    <t>1241-1000-0047-2014</t>
  </si>
  <si>
    <t>1241-1000-0048-2014</t>
  </si>
  <si>
    <t>1241-1000-0049-2014</t>
  </si>
  <si>
    <t>1241-1000-0050-2014</t>
  </si>
  <si>
    <t>1241-1000-0051-2014</t>
  </si>
  <si>
    <t>1241-1000-0052-2014</t>
  </si>
  <si>
    <t>1241-1000-0053-2014</t>
  </si>
  <si>
    <t>1241-1000-0054-2014</t>
  </si>
  <si>
    <t>1241-1000-0055-2014</t>
  </si>
  <si>
    <t>1241-1000-0056-2014</t>
  </si>
  <si>
    <t>1241-1000-0057-2014</t>
  </si>
  <si>
    <t>1241-1000-0058-2014</t>
  </si>
  <si>
    <t>1241-1000-0059-2014</t>
  </si>
  <si>
    <t>1241-1000-0060-2014</t>
  </si>
  <si>
    <t>1241-1000-0061-2014</t>
  </si>
  <si>
    <t>1241-1000-0062-2014</t>
  </si>
  <si>
    <t>1241-1000-0063-2014</t>
  </si>
  <si>
    <t>1241-1000-0064-2014</t>
  </si>
  <si>
    <t>1241-1000-0065-2014</t>
  </si>
  <si>
    <t>1241-1000-0066-2014</t>
  </si>
  <si>
    <t>1241-1000-0067-2014</t>
  </si>
  <si>
    <t>1241-1000-0068-2014</t>
  </si>
  <si>
    <t>1241-1000-0069-2014</t>
  </si>
  <si>
    <t>1241-1000-0070-2014</t>
  </si>
  <si>
    <t>1241-1000-0071-2014</t>
  </si>
  <si>
    <t>1241-1000-0072-2014</t>
  </si>
  <si>
    <t>1241-1000-0073-2014</t>
  </si>
  <si>
    <t>1241-1000-0074-2014</t>
  </si>
  <si>
    <t>1241-1000-0075-2014</t>
  </si>
  <si>
    <t>1241-1000-0076-2014</t>
  </si>
  <si>
    <t>1241-1000-0077-2014</t>
  </si>
  <si>
    <t>1241-1000-0078-2014</t>
  </si>
  <si>
    <t>1241-1000-0079-2014</t>
  </si>
  <si>
    <t>1241-1000-0080-2014</t>
  </si>
  <si>
    <t>1241-1000-0081-2014</t>
  </si>
  <si>
    <t>1241-1000-0082-2014</t>
  </si>
  <si>
    <t>1241-1000-0083-2014</t>
  </si>
  <si>
    <t>1241-1000-0084-2014</t>
  </si>
  <si>
    <t>1241-1000-0085-2014</t>
  </si>
  <si>
    <t>1241-1000-0086-2014</t>
  </si>
  <si>
    <t>1241-1000-0087-2014</t>
  </si>
  <si>
    <t>1241-1000-0088-2014</t>
  </si>
  <si>
    <t>1241-1000-0089-2014</t>
  </si>
  <si>
    <t>1241-1000-0090-2014</t>
  </si>
  <si>
    <t>1241-1000-0091-2014</t>
  </si>
  <si>
    <t>1241-1000-0092-2014</t>
  </si>
  <si>
    <t>1241-1000-0093-2014</t>
  </si>
  <si>
    <t>1241-1000-0094-2014</t>
  </si>
  <si>
    <t>1241-1000-0095-2014</t>
  </si>
  <si>
    <t>1241-1000-0096-2014</t>
  </si>
  <si>
    <t>1241-1000-0097-2014</t>
  </si>
  <si>
    <t>1241-1000-0098-2014</t>
  </si>
  <si>
    <t>1241-1000-0099-2014</t>
  </si>
  <si>
    <t>1241-1000-0100-2014</t>
  </si>
  <si>
    <t>1241-1000-0101-2014</t>
  </si>
  <si>
    <t>1241-1000-0102-2014</t>
  </si>
  <si>
    <t>1241-1000-0103-2014</t>
  </si>
  <si>
    <t>1241-1000-0104-2014</t>
  </si>
  <si>
    <t>1241-1000-0105-2014</t>
  </si>
  <si>
    <t>1241-1000-0106-2014</t>
  </si>
  <si>
    <t>1241-1000-0107-2014</t>
  </si>
  <si>
    <t>1241-1000-0108-2014</t>
  </si>
  <si>
    <t>1241-1000-0109-2014</t>
  </si>
  <si>
    <t>1241-1000-0110-2014</t>
  </si>
  <si>
    <t>1241-1000-0111-2014</t>
  </si>
  <si>
    <t>1241-1000-0112-2014</t>
  </si>
  <si>
    <t>1241-1000-0113-2014</t>
  </si>
  <si>
    <t>1241-1000-0114-2014</t>
  </si>
  <si>
    <t>1241-1000-0115-2014</t>
  </si>
  <si>
    <t>1241-1000-0116-2014</t>
  </si>
  <si>
    <t>1241-1000-0117-2014</t>
  </si>
  <si>
    <t>1241-1000-0118-2014</t>
  </si>
  <si>
    <t>1241-1000-0119-2014</t>
  </si>
  <si>
    <t>1241-1000-0120-2014</t>
  </si>
  <si>
    <t>1241-1000-0001-2007</t>
  </si>
  <si>
    <t>1241-1000-0002-2007</t>
  </si>
  <si>
    <t>1241-1000-0003-2007</t>
  </si>
  <si>
    <t>1241-1000-0004-2007</t>
  </si>
  <si>
    <t>1241-1000-0005-2007</t>
  </si>
  <si>
    <t>1241-1000-0006-2007</t>
  </si>
  <si>
    <t>1241-1000-0007-2007</t>
  </si>
  <si>
    <t>1241-1000-0008-2007</t>
  </si>
  <si>
    <t>1241-1000-0009-2007</t>
  </si>
  <si>
    <t>1241-1000-0010-2007</t>
  </si>
  <si>
    <t>1241-1000-0011-2007</t>
  </si>
  <si>
    <t>1241-1000-0012-2007</t>
  </si>
  <si>
    <t>1241-1000-0013-2007</t>
  </si>
  <si>
    <t>1241-1000-0014-2007</t>
  </si>
  <si>
    <t>1241-1000-0015-2007</t>
  </si>
  <si>
    <t>1241-1000-0016-2007</t>
  </si>
  <si>
    <t>1241-1000-0017-2007</t>
  </si>
  <si>
    <t>1241-1000-0018-2007</t>
  </si>
  <si>
    <t>1241-1000-0019-2007</t>
  </si>
  <si>
    <t>1241-1000-0020-2007</t>
  </si>
  <si>
    <t>1241-1000-0021-2007</t>
  </si>
  <si>
    <t>1241-1000-0022-2007</t>
  </si>
  <si>
    <t>1241-1000-0023-2007</t>
  </si>
  <si>
    <t>1241-1000-0024-2007</t>
  </si>
  <si>
    <t>1241-1000-0025-2007</t>
  </si>
  <si>
    <t>1241-1000-0026-2007</t>
  </si>
  <si>
    <t>1241-1000-0027-2007</t>
  </si>
  <si>
    <t>1241-1000-0028-2007</t>
  </si>
  <si>
    <t>1241-1000-0029-2007</t>
  </si>
  <si>
    <t>1241-1000-0030-2007</t>
  </si>
  <si>
    <t>1241-1000-0031-2007</t>
  </si>
  <si>
    <t>1241-1000-0032-2007</t>
  </si>
  <si>
    <t>1241-1000-0033-2007</t>
  </si>
  <si>
    <t>1242-2000-0044-2007</t>
  </si>
  <si>
    <t>1242-2000-0045-2007</t>
  </si>
  <si>
    <t>1242-2000-0046-2007</t>
  </si>
  <si>
    <t>1242-2000-0047-2007</t>
  </si>
  <si>
    <t>1242-2000-0048-2007</t>
  </si>
  <si>
    <t>1242-2000-0049-2007</t>
  </si>
  <si>
    <t>1242-2000-0050-2007</t>
  </si>
  <si>
    <t>1242-2000-0051-2007</t>
  </si>
  <si>
    <t>1242-2000-0052-2007</t>
  </si>
  <si>
    <t>1242-2000-0053-2007</t>
  </si>
  <si>
    <t>1242-2000-0054-2007</t>
  </si>
  <si>
    <t>1242-2000-0055-2007</t>
  </si>
  <si>
    <t>1242-2000-0056-2007</t>
  </si>
  <si>
    <t>1242-2000-0057-2007</t>
  </si>
  <si>
    <t>1242-2000-0058-2007</t>
  </si>
  <si>
    <t>1242-2000-0059-2007</t>
  </si>
  <si>
    <t>1242-2000-0060-2007</t>
  </si>
  <si>
    <t>1242-2000-0061-2007</t>
  </si>
  <si>
    <t>1242-2000-0062-2007</t>
  </si>
  <si>
    <t>1242-2000-0063-2007</t>
  </si>
  <si>
    <t>1242-2000-0064-2007</t>
  </si>
  <si>
    <t>1242-2000-0065-2007</t>
  </si>
  <si>
    <t>1242-2000-0066-2007</t>
  </si>
  <si>
    <t>1242-2000-0067-2007</t>
  </si>
  <si>
    <t>1242-2000-0068-2007</t>
  </si>
  <si>
    <t>1242-2000-0069-2007</t>
  </si>
  <si>
    <t>1242-2000-0070-2007</t>
  </si>
  <si>
    <t>1242-2000-0071-2007</t>
  </si>
  <si>
    <t>1242-2000-0072-2007</t>
  </si>
  <si>
    <t>1242-2000-0073-2007</t>
  </si>
  <si>
    <t>1242-2000-0074-2007</t>
  </si>
  <si>
    <t>1242-2000-0075-2007</t>
  </si>
  <si>
    <t>1242-2000-0076-2007</t>
  </si>
  <si>
    <t>1242-2000-0077-2007</t>
  </si>
  <si>
    <t>1242-2000-0078-2007</t>
  </si>
  <si>
    <t>1242-2000-0079-2007</t>
  </si>
  <si>
    <t>1242-2000-0080-2007</t>
  </si>
  <si>
    <t>1242-2000-0081-2007</t>
  </si>
  <si>
    <t>1242-2000-0082-2007</t>
  </si>
  <si>
    <t>1242-2000-0083-2007</t>
  </si>
  <si>
    <t>1242-2000-0084-2007</t>
  </si>
  <si>
    <t>1242-2000-0085-2007</t>
  </si>
  <si>
    <t>1242-2000-0086-2007</t>
  </si>
  <si>
    <t>1242-2000-0087-2007</t>
  </si>
  <si>
    <t>1242-2000-0088-2007</t>
  </si>
  <si>
    <t>1242-2000-0089-2007</t>
  </si>
  <si>
    <t>1242-2000-0090-2007</t>
  </si>
  <si>
    <t>1242-2000-0091-2007</t>
  </si>
  <si>
    <t>1242-2000-0092-2007</t>
  </si>
  <si>
    <t>1242-2000-0093-2007</t>
  </si>
  <si>
    <t>1242-2000-0094-2007</t>
  </si>
  <si>
    <t>1242-2000-0095-2007</t>
  </si>
  <si>
    <t>1242-2000-0096-2007</t>
  </si>
  <si>
    <t>1242-2000-0097-2007</t>
  </si>
  <si>
    <t>1242-2000-0098-2007</t>
  </si>
  <si>
    <t>1242-2000-0099-2007</t>
  </si>
  <si>
    <t>1242-2000-0100-2007</t>
  </si>
  <si>
    <t>1242-2000-0101-2007</t>
  </si>
  <si>
    <t>1242-2000-0102-2007</t>
  </si>
  <si>
    <t>1242-2000-0103-2007</t>
  </si>
  <si>
    <t>1242-2000-0104-2007</t>
  </si>
  <si>
    <t>1242-2000-0105-2007</t>
  </si>
  <si>
    <t>1242-2000-0106-2007</t>
  </si>
  <si>
    <t>1242-2000-0107-2007</t>
  </si>
  <si>
    <t>1242-2000-0108-2007</t>
  </si>
  <si>
    <t>1242-2000-0109-2007</t>
  </si>
  <si>
    <t>1242-2000-0110-2007</t>
  </si>
  <si>
    <t>1242-2000-0111-2007</t>
  </si>
  <si>
    <t>1242-2000-0112-2007</t>
  </si>
  <si>
    <t>1242-2000-0113-2007</t>
  </si>
  <si>
    <t>1242-2000-0114-2007</t>
  </si>
  <si>
    <t>1242-2000-0115-2007</t>
  </si>
  <si>
    <t>1242-2000-0116-2007</t>
  </si>
  <si>
    <t>1242-2000-0117-2007</t>
  </si>
  <si>
    <t>1242-2000-0118-2007</t>
  </si>
  <si>
    <t>1242-2000-0119-2007</t>
  </si>
  <si>
    <t>1242-2000-0120-2007</t>
  </si>
  <si>
    <t>1242-2000-0121-2007</t>
  </si>
  <si>
    <t>1242-2000-0122-2007</t>
  </si>
  <si>
    <t>1242-2000-0123-2007</t>
  </si>
  <si>
    <t>1242-2000-0124-2007</t>
  </si>
  <si>
    <t>1242-2000-0125-2007</t>
  </si>
  <si>
    <t>1242-2000-0126-2007</t>
  </si>
  <si>
    <t>1242-2000-0127-2007</t>
  </si>
  <si>
    <t>1242-2000-0128-2007</t>
  </si>
  <si>
    <t>1242-2000-0129-2007</t>
  </si>
  <si>
    <t>1242-2000-0130-2007</t>
  </si>
  <si>
    <t>1242-2000-0131-2007</t>
  </si>
  <si>
    <t>1242-2000-0132-2007</t>
  </si>
  <si>
    <t>1242-2000-0133-2007</t>
  </si>
  <si>
    <t>1242-2000-0134-2007</t>
  </si>
  <si>
    <t>1242-2000-0135-2007</t>
  </si>
  <si>
    <t>1242-2000-0136-2007</t>
  </si>
  <si>
    <t>1242-2000-0137-2007</t>
  </si>
  <si>
    <t>1242-2000-0138-2007</t>
  </si>
  <si>
    <t>1242-2000-0139-2007</t>
  </si>
  <si>
    <t>1242-2000-0140-2007</t>
  </si>
  <si>
    <t>1242-2000-0141-2007</t>
  </si>
  <si>
    <t>1242-2000-0142-2007</t>
  </si>
  <si>
    <t>1242-2000-0143-2007</t>
  </si>
  <si>
    <t>1242-2000-0144-2007</t>
  </si>
  <si>
    <t>1242-2000-0145-2007</t>
  </si>
  <si>
    <t>1242-2000-0146-2007</t>
  </si>
  <si>
    <t>1242-2000-0147-2007</t>
  </si>
  <si>
    <t>1242-2000-0148-2007</t>
  </si>
  <si>
    <t>1242-2000-0149-2007</t>
  </si>
  <si>
    <t>1242-2000-0150-2007</t>
  </si>
  <si>
    <t>1242-2000-0151-2007</t>
  </si>
  <si>
    <t>1242-2000-0152-2007</t>
  </si>
  <si>
    <t>1242-2000-0153-2007</t>
  </si>
  <si>
    <t>1242-2000-0154-2007</t>
  </si>
  <si>
    <t>1242-2000-0155-2007</t>
  </si>
  <si>
    <t>1242-2000-0156-2007</t>
  </si>
  <si>
    <t>1242-2000-0157-2007</t>
  </si>
  <si>
    <t>1242-2000-0158-2007</t>
  </si>
  <si>
    <t>1242-2000-0159-2007</t>
  </si>
  <si>
    <t>1242-2000-0160-2007</t>
  </si>
  <si>
    <t>1242-2000-0161-2007</t>
  </si>
  <si>
    <t>1242-2000-0162-2007</t>
  </si>
  <si>
    <t>1242-2000-0163-2007</t>
  </si>
  <si>
    <t>1242-2000-0164-2007</t>
  </si>
  <si>
    <t>1242-2000-0165-2007</t>
  </si>
  <si>
    <t>1242-2000-0166-2007</t>
  </si>
  <si>
    <t>1242-2000-0167-2007</t>
  </si>
  <si>
    <t>1242-2000-0168-2007</t>
  </si>
  <si>
    <t>1242-2000-0169-2007</t>
  </si>
  <si>
    <t>1242-2000-0170-2007</t>
  </si>
  <si>
    <t>1242-2000-0171-2007</t>
  </si>
  <si>
    <t>1242-2000-0172-2007</t>
  </si>
  <si>
    <t>1242-2000-0173-2007</t>
  </si>
  <si>
    <t>1242-2000-0174-2007</t>
  </si>
  <si>
    <t>1242-2000-0175-2007</t>
  </si>
  <si>
    <t>1242-2000-0176-2007</t>
  </si>
  <si>
    <t>1242-2000-0177-2007</t>
  </si>
  <si>
    <t>1242-2000-0178-2007</t>
  </si>
  <si>
    <t>1242-2000-0179-2007</t>
  </si>
  <si>
    <t>1242-2000-0180-2007</t>
  </si>
  <si>
    <t>1242-2000-0181-2007</t>
  </si>
  <si>
    <t>1242-2000-0182-2007</t>
  </si>
  <si>
    <t>1242-2000-0183-2007</t>
  </si>
  <si>
    <t>1242-2000-0184-2007</t>
  </si>
  <si>
    <t>1242-2000-0185-2007</t>
  </si>
  <si>
    <t>1242-2000-0186-2007</t>
  </si>
  <si>
    <t>1242-2000-0187-2007</t>
  </si>
  <si>
    <t>1242-2000-0188-2007</t>
  </si>
  <si>
    <t>1242-2000-0189-2007</t>
  </si>
  <si>
    <t>1242-2000-0190-2007</t>
  </si>
  <si>
    <t>1242-2000-0191-2007</t>
  </si>
  <si>
    <t>1242-2000-0192-2007</t>
  </si>
  <si>
    <t>1242-2000-0193-2007</t>
  </si>
  <si>
    <t>1242-2000-0194-2007</t>
  </si>
  <si>
    <t>1242-2000-0195-2007</t>
  </si>
  <si>
    <t>1242-2000-0196-2007</t>
  </si>
  <si>
    <t>1242-2000-0197-2007</t>
  </si>
  <si>
    <t>1242-2000-0198-2007</t>
  </si>
  <si>
    <t>1241-1000-0199-2007</t>
  </si>
  <si>
    <t>1241-1000-0200-2007</t>
  </si>
  <si>
    <t>1241-1000-0201-2007</t>
  </si>
  <si>
    <t>1241-1000-0202-2007</t>
  </si>
  <si>
    <t>1241-1000-0203-2007</t>
  </si>
  <si>
    <t>1241-1000-0204-2007</t>
  </si>
  <si>
    <t>1241-1000-0205-2007</t>
  </si>
  <si>
    <t>1241-1000-0206-2007</t>
  </si>
  <si>
    <t>1241-1000-0207-2007</t>
  </si>
  <si>
    <t>1242-2000-0052-2010</t>
  </si>
  <si>
    <t>1242-2000-0053-2010</t>
  </si>
  <si>
    <t>1242-2000-0019-2008</t>
  </si>
  <si>
    <t>1242-2000-0020-2008</t>
  </si>
  <si>
    <t>1241-0000-0001-2013</t>
  </si>
  <si>
    <t>1241-0000-0002-2013</t>
  </si>
  <si>
    <t>1241-0000-0001-2009</t>
  </si>
  <si>
    <t>1241-0000-0002-2009</t>
  </si>
  <si>
    <t>1241-0000-0040-2010</t>
  </si>
  <si>
    <t>1241-0000-0041-2010</t>
  </si>
  <si>
    <t>1241-0000-0042-2010</t>
  </si>
  <si>
    <t>1241-1000-0359-2015</t>
  </si>
  <si>
    <t>1246-6000-0001-2014</t>
  </si>
  <si>
    <t>1242-2000-0258-2015</t>
  </si>
  <si>
    <t>1242-2000-0259-2015</t>
  </si>
  <si>
    <t>1242-2000-0260-2015</t>
  </si>
  <si>
    <t>1242-2000-0261-2015</t>
  </si>
  <si>
    <t>1242-2000-0262-2015</t>
  </si>
  <si>
    <t>1242-2000-0263-2015</t>
  </si>
  <si>
    <t>1242-2000-0264-2015</t>
  </si>
  <si>
    <t>1242-2000-0265-2015</t>
  </si>
  <si>
    <t>1242-2000-0266-2015</t>
  </si>
  <si>
    <t>1242-2000-0267-2015</t>
  </si>
  <si>
    <t>1242-2000-0268-2015</t>
  </si>
  <si>
    <t>1242-2000-0269-2015</t>
  </si>
  <si>
    <t>1242-2000-0270-2015</t>
  </si>
  <si>
    <t>1241-0000-0001-2014</t>
  </si>
  <si>
    <t>1241-0000-0002-2014</t>
  </si>
  <si>
    <t>1241-0000-0003-2014</t>
  </si>
  <si>
    <t>1241-0000-0004-2014</t>
  </si>
  <si>
    <t>1241-0000-0005-2014</t>
  </si>
  <si>
    <t>1241-0000-0006-2014</t>
  </si>
  <si>
    <t>1241-0000-0007-2014</t>
  </si>
  <si>
    <t>1241-0000-0008-2014</t>
  </si>
  <si>
    <t>1241-0000-0009-2014</t>
  </si>
  <si>
    <t>1241-0000-0010-2014</t>
  </si>
  <si>
    <t>1241-0000-0011-2014</t>
  </si>
  <si>
    <t>1241-0000-0012-2014</t>
  </si>
  <si>
    <t>1241-0000-0013-2014</t>
  </si>
  <si>
    <t>1241-0000-0014-2014</t>
  </si>
  <si>
    <t>1241-0000-0015-2014</t>
  </si>
  <si>
    <t>1241-0000-0016-2014</t>
  </si>
  <si>
    <t>1241-0000-0017-2014</t>
  </si>
  <si>
    <t>1241-0000-0018-2014</t>
  </si>
  <si>
    <t>1241-0000-0019-2014</t>
  </si>
  <si>
    <t>1241-0000-0020-2014</t>
  </si>
  <si>
    <t>1241-0000-0021-2014</t>
  </si>
  <si>
    <t>1241-0000-0022-2014</t>
  </si>
  <si>
    <t>1241-0000-0023-2014</t>
  </si>
  <si>
    <t>1241-0000-0024-2014</t>
  </si>
  <si>
    <t>1241-0000-0025-2014</t>
  </si>
  <si>
    <t>1241-0000-0026-2014</t>
  </si>
  <si>
    <t>1241-0000-0027-2014</t>
  </si>
  <si>
    <t>1241-0000-0028-2014</t>
  </si>
  <si>
    <t>1241-0000-0029-2014</t>
  </si>
  <si>
    <t>1241-0000-0030-2014</t>
  </si>
  <si>
    <t>1241-0000-0031-2014</t>
  </si>
  <si>
    <t>1241-0000-0032-2014</t>
  </si>
  <si>
    <t>1241-0000-0033-2014</t>
  </si>
  <si>
    <t>1241-0000-0034-2014</t>
  </si>
  <si>
    <t>1241-0000-0035-2014</t>
  </si>
  <si>
    <t>1241-0000-0036-2014</t>
  </si>
  <si>
    <t>1241-0000-0037-2014</t>
  </si>
  <si>
    <t>1241-0000-0038-2014</t>
  </si>
  <si>
    <t>1241-0000-0039-2014</t>
  </si>
  <si>
    <t>1241-0000-0040-2014</t>
  </si>
  <si>
    <t>1241-0000-0041-2014</t>
  </si>
  <si>
    <t>1241-0000-0042-2014</t>
  </si>
  <si>
    <t>1241-0000-0043-2014</t>
  </si>
  <si>
    <t>1241-0000-0044-2014</t>
  </si>
  <si>
    <t>1241-0000-0045-2014</t>
  </si>
  <si>
    <t>1241-0000-0046-2014</t>
  </si>
  <si>
    <t>1241-0000-0047-2014</t>
  </si>
  <si>
    <t>1241-0000-0048-2014</t>
  </si>
  <si>
    <t>1241-0000-0049-2014</t>
  </si>
  <si>
    <t>1241-0000-0050-2014</t>
  </si>
  <si>
    <t>1241-0000-0051-2014</t>
  </si>
  <si>
    <t>1241-0000-0052-2014</t>
  </si>
  <si>
    <t>1241-0000-0053-2014</t>
  </si>
  <si>
    <t>1241-0000-0054-2014</t>
  </si>
  <si>
    <t>1241-0000-0055-2014</t>
  </si>
  <si>
    <t>1241-0000-0056-2014</t>
  </si>
  <si>
    <t>1241-0000-0057-2014</t>
  </si>
  <si>
    <t>1241-0000-0058-2014</t>
  </si>
  <si>
    <t>1241-0000-0059-2014</t>
  </si>
  <si>
    <t>1241-0000-0060-2014</t>
  </si>
  <si>
    <t>1241-0000-0061-2014</t>
  </si>
  <si>
    <t>1241-0000-0062-2014</t>
  </si>
  <si>
    <t>1241-0000-0063-2014</t>
  </si>
  <si>
    <t>1241-0000-0064-2014</t>
  </si>
  <si>
    <t>1241-0000-0065-2014</t>
  </si>
  <si>
    <t>1241-0000-0066-2014</t>
  </si>
  <si>
    <t>1241-0000-0067-2014</t>
  </si>
  <si>
    <t>1241-0000-0068-2014</t>
  </si>
  <si>
    <t>1241-0000-0069-2014</t>
  </si>
  <si>
    <t>1241-0000-0070-2014</t>
  </si>
  <si>
    <t>1241-0000-0071-2014</t>
  </si>
  <si>
    <t>1241-0000-0072-2014</t>
  </si>
  <si>
    <t>1241-0000-0073-2014</t>
  </si>
  <si>
    <t>1241-0000-0074-2014</t>
  </si>
  <si>
    <t>1241-0000-0075-2014</t>
  </si>
  <si>
    <t>1241-0000-0076-2014</t>
  </si>
  <si>
    <t>1241-0000-0077-2014</t>
  </si>
  <si>
    <t>1241-0000-0078-2014</t>
  </si>
  <si>
    <t>1241-0000-0079-2014</t>
  </si>
  <si>
    <t>1241-0000-0080-2014</t>
  </si>
  <si>
    <t>1241-0000-0081-2014</t>
  </si>
  <si>
    <t>1241-0000-0082-2014</t>
  </si>
  <si>
    <t>1241-0000-0083-2014</t>
  </si>
  <si>
    <t>1241-0000-0084-2014</t>
  </si>
  <si>
    <t>1241-0000-0085-2014</t>
  </si>
  <si>
    <t>1241-0000-0086-2014</t>
  </si>
  <si>
    <t>1241-0000-0087-2014</t>
  </si>
  <si>
    <t>1241-0000-0088-2014</t>
  </si>
  <si>
    <t>1241-0000-0089-2014</t>
  </si>
  <si>
    <t>1241-0000-0090-2014</t>
  </si>
  <si>
    <t>1241-0000-0091-2014</t>
  </si>
  <si>
    <t>1241-0000-0092-2014</t>
  </si>
  <si>
    <t>1241-0000-0093-2014</t>
  </si>
  <si>
    <t>1241-0000-0094-2014</t>
  </si>
  <si>
    <t>1241-0000-0095-2014</t>
  </si>
  <si>
    <t>1241-0000-0096-2014</t>
  </si>
  <si>
    <t>1241-0000-0097-2014</t>
  </si>
  <si>
    <t>1241-0000-0098-2014</t>
  </si>
  <si>
    <t>1241-0000-0099-2014</t>
  </si>
  <si>
    <t>1241-0000-0100-2014</t>
  </si>
  <si>
    <t>1241-0000-0101-2014</t>
  </si>
  <si>
    <t>1241-0000-0102-2014</t>
  </si>
  <si>
    <t>1241-0000-0103-2014</t>
  </si>
  <si>
    <t>1241-0000-0104-2014</t>
  </si>
  <si>
    <t>1241-0000-0105-2014</t>
  </si>
  <si>
    <t>1241-0000-0106-2014</t>
  </si>
  <si>
    <t>1241-0000-0107-2014</t>
  </si>
  <si>
    <t>1241-0000-0108-2014</t>
  </si>
  <si>
    <t>1241-0000-0109-2014</t>
  </si>
  <si>
    <t>1241-0000-0110-2014</t>
  </si>
  <si>
    <t>1241-0000-0111-2014</t>
  </si>
  <si>
    <t>1241-0000-0112-2014</t>
  </si>
  <si>
    <t>1241-0000-0113-2014</t>
  </si>
  <si>
    <t>1241-0000-0114-2014</t>
  </si>
  <si>
    <t>1241-0000-0115-2014</t>
  </si>
  <si>
    <t>1241-0000-0116-2014</t>
  </si>
  <si>
    <t>1241-0000-0117-2014</t>
  </si>
  <si>
    <t>1241-0000-0118-2014</t>
  </si>
  <si>
    <t>1241-0000-0119-2014</t>
  </si>
  <si>
    <t>1241-0000-0120-2014</t>
  </si>
  <si>
    <t>1241-0000-0121-2014</t>
  </si>
  <si>
    <t>1241-0000-0122-2014</t>
  </si>
  <si>
    <t>1241-0000-0123-2014</t>
  </si>
  <si>
    <t>1241-0000-0124-2014</t>
  </si>
  <si>
    <t>1241-0000-0125-2014</t>
  </si>
  <si>
    <t>1241-0000-0126-2014</t>
  </si>
  <si>
    <t>1241-0000-0127-2014</t>
  </si>
  <si>
    <t>1241-0000-0128-2014</t>
  </si>
  <si>
    <t>1241-0000-0129-2014</t>
  </si>
  <si>
    <t>1241-0000-0130-2014</t>
  </si>
  <si>
    <t>1241-0000-0131-2014</t>
  </si>
  <si>
    <t>1241-0000-0132-2014</t>
  </si>
  <si>
    <t>1241-0000-0133-2014</t>
  </si>
  <si>
    <t>1241-0000-0134-2014</t>
  </si>
  <si>
    <t>1241-0000-0135-2014</t>
  </si>
  <si>
    <t>1241-0000-0136-2014</t>
  </si>
  <si>
    <t>1241-0000-0137-2014</t>
  </si>
  <si>
    <t>1241-0000-0138-2014</t>
  </si>
  <si>
    <t>1241-0000-0139-2014</t>
  </si>
  <si>
    <t>1241-0000-0140-2014</t>
  </si>
  <si>
    <t>1241-0000-0141-2014</t>
  </si>
  <si>
    <t>1241-0000-0142-2014</t>
  </si>
  <si>
    <t>1241-0000-0143-2014</t>
  </si>
  <si>
    <t>1241-0000-0144-2014</t>
  </si>
  <si>
    <t>1241-0000-0145-2014</t>
  </si>
  <si>
    <t>1241-0000-0146-2014</t>
  </si>
  <si>
    <t>1241-0000-0147-2014</t>
  </si>
  <si>
    <t>1241-0000-0148-2014</t>
  </si>
  <si>
    <t>1241-0000-0149-2014</t>
  </si>
  <si>
    <t>1241-0000-0150-2014</t>
  </si>
  <si>
    <t>1241-0000-0151-2014</t>
  </si>
  <si>
    <t>1241-0000-0152-2014</t>
  </si>
  <si>
    <t>1241-0000-0153-2014</t>
  </si>
  <si>
    <t>1241-0000-0154-2014</t>
  </si>
  <si>
    <t>1241-0000-0155-2014</t>
  </si>
  <si>
    <t>1241-0000-0156-2014</t>
  </si>
  <si>
    <t>1241-0000-0157-2014</t>
  </si>
  <si>
    <t>1241-3000-0010-2010</t>
  </si>
  <si>
    <t>1241-3000-0011-2010</t>
  </si>
  <si>
    <t>1241-3000-0012-2010</t>
  </si>
  <si>
    <t>1241-3000-0013-2010</t>
  </si>
  <si>
    <t>1241-3000-0014-2010</t>
  </si>
  <si>
    <t>1241-3000-0006-2014</t>
  </si>
  <si>
    <t>1241-3000-0007-2014</t>
  </si>
  <si>
    <t>1241-3000-0015-2010</t>
  </si>
  <si>
    <t>1241-3000-0016-2010</t>
  </si>
  <si>
    <t>1241-3000-0008-2014</t>
  </si>
  <si>
    <t>1241-3000-0009-2014</t>
  </si>
  <si>
    <t>1241-3000-0001-2009</t>
  </si>
  <si>
    <t>1241-3000-0002-2009</t>
  </si>
  <si>
    <t>1241-1000-0121-2014</t>
  </si>
  <si>
    <t>1241-1000-0122-2014</t>
  </si>
  <si>
    <t>1243-1000-0001-2014</t>
  </si>
  <si>
    <t>1243-1000-0002-2014</t>
  </si>
  <si>
    <t>1243-1000-0003-2014</t>
  </si>
  <si>
    <t>1243-1000-0004-2014</t>
  </si>
  <si>
    <t>1243-1000-0005-2014</t>
  </si>
  <si>
    <t>1243-1000-0006-2014</t>
  </si>
  <si>
    <t>1243-1000-0026-2015</t>
  </si>
  <si>
    <t>1243-1000-0027-2015</t>
  </si>
  <si>
    <t>1243-1000-0028-2015</t>
  </si>
  <si>
    <t>1243-1000-0029-2015</t>
  </si>
  <si>
    <t>1243-1000-0030-2015</t>
  </si>
  <si>
    <t>1243-1000-0031-2015</t>
  </si>
  <si>
    <t>1243-1000-0032-2015</t>
  </si>
  <si>
    <t>1243-1000-0033-2015</t>
  </si>
  <si>
    <t>1243-1000-0034-2015</t>
  </si>
  <si>
    <t>1243-1000-0035-2015</t>
  </si>
  <si>
    <t>1243-1000-0036-2015</t>
  </si>
  <si>
    <t>1243-1000-0037-2015</t>
  </si>
  <si>
    <t>1243-1000-0038-2015</t>
  </si>
  <si>
    <t>1243-1000-0039-2015</t>
  </si>
  <si>
    <t>1243-1000-0040-2015</t>
  </si>
  <si>
    <t>1243-1000-0041-2015</t>
  </si>
  <si>
    <t>1243-1000-0042-2015</t>
  </si>
  <si>
    <t>1243-1000-0043-2015</t>
  </si>
  <si>
    <t>1243-1000-0044-2015</t>
  </si>
  <si>
    <t>1243-1000-0045-2015</t>
  </si>
  <si>
    <t>1243-1000-0046-2015</t>
  </si>
  <si>
    <t>1243-1000-0047-2015</t>
  </si>
  <si>
    <t>1241-3000-0001-2008</t>
  </si>
  <si>
    <t>1241-3000-0002-2008</t>
  </si>
  <si>
    <t>1241-3000-0003-2008</t>
  </si>
  <si>
    <t>1241-3000-0004-2008</t>
  </si>
  <si>
    <t>1241-3000-0005-2008</t>
  </si>
  <si>
    <t>1241-3000-0006-2008</t>
  </si>
  <si>
    <t>1242-2000-0271-2015</t>
  </si>
  <si>
    <t>1242-2000-0001-2013</t>
  </si>
  <si>
    <t>1241-1000-0856-2007</t>
  </si>
  <si>
    <t>1242-2000-0009-2012</t>
  </si>
  <si>
    <t>1242-2000-0010-2012</t>
  </si>
  <si>
    <t>1242-2000-0011-2012</t>
  </si>
  <si>
    <t>1242-2000-0012-2012</t>
  </si>
  <si>
    <t>1242-2000-0013-2012</t>
  </si>
  <si>
    <t>1242-2000-0014-2012</t>
  </si>
  <si>
    <t>1242-2000-0030-2014</t>
  </si>
  <si>
    <t>1242-2000-0031-2014</t>
  </si>
  <si>
    <t>1242-2000-0032-2014</t>
  </si>
  <si>
    <t>1242-2000-0033-2014</t>
  </si>
  <si>
    <t>1242-2000-0272-2015</t>
  </si>
  <si>
    <t>1242-2000-0273-2015</t>
  </si>
  <si>
    <t>1242-2000-0274-2015</t>
  </si>
  <si>
    <t>1242-2000-0275-2015</t>
  </si>
  <si>
    <t>1242-2000-0276-2015</t>
  </si>
  <si>
    <t>1242-2000-0277-2015</t>
  </si>
  <si>
    <t>1242-2000-0278-2015</t>
  </si>
  <si>
    <t>1242-2000-0279-2015</t>
  </si>
  <si>
    <t>1242-2000-0280-2015</t>
  </si>
  <si>
    <t>1242-2000-0281-2015</t>
  </si>
  <si>
    <t>1242-2000-0282-2015</t>
  </si>
  <si>
    <t>1242-2000-0283-2015</t>
  </si>
  <si>
    <t>1242-2000-0284-2015</t>
  </si>
  <si>
    <t>1242-2000-0285-2015</t>
  </si>
  <si>
    <t>1242-2000-0286-2015</t>
  </si>
  <si>
    <t>1242-2000-0287-2015</t>
  </si>
  <si>
    <t>1242-2000-0288-2015</t>
  </si>
  <si>
    <t>1244-0000-0001-2013</t>
  </si>
  <si>
    <t>1242-2000-0289-2015</t>
  </si>
  <si>
    <t>1242-0000-0003-2015</t>
  </si>
  <si>
    <t>1242-0000-0002-2015</t>
  </si>
  <si>
    <t>1241-0000-0001-2007</t>
  </si>
  <si>
    <t>1246-6000-0001-2012</t>
  </si>
  <si>
    <t>1242-2000-0068-2011</t>
  </si>
  <si>
    <t>1242-2000-0069-2011</t>
  </si>
  <si>
    <t>1242-2000-0070-2011</t>
  </si>
  <si>
    <t>1242-2000-0071-2011</t>
  </si>
  <si>
    <t>1242-2000-0072-2011</t>
  </si>
  <si>
    <t>1242-2000-0073-2011</t>
  </si>
  <si>
    <t>1242-2000-0074-2011</t>
  </si>
  <si>
    <t>1242-2000-0075-2011</t>
  </si>
  <si>
    <t>1242-2000-0076-2011</t>
  </si>
  <si>
    <t>1242-2000-0077-2011</t>
  </si>
  <si>
    <t>1242-2000-0054-2010</t>
  </si>
  <si>
    <t>1242-2000-0055-2010</t>
  </si>
  <si>
    <t>1242-2000-0056-2010</t>
  </si>
  <si>
    <t>1242-2000-0057-2010</t>
  </si>
  <si>
    <t>1242-2000-0058-2010</t>
  </si>
  <si>
    <t>1242-2000-0059-2010</t>
  </si>
  <si>
    <t>1242-2000-0060-2010</t>
  </si>
  <si>
    <t>1242-2000-0061-2010</t>
  </si>
  <si>
    <t>1242-2000-0062-2010</t>
  </si>
  <si>
    <t>1242-2000-0063-2010</t>
  </si>
  <si>
    <t>1242-2000-0034-2014</t>
  </si>
  <si>
    <t>1246-4000-0009-2013</t>
  </si>
  <si>
    <t>1246-4000-0001-2009</t>
  </si>
  <si>
    <t>1246-4000-0002-2009</t>
  </si>
  <si>
    <t>1246-4000-0006-2013</t>
  </si>
  <si>
    <t>1246-4000-0007-2013</t>
  </si>
  <si>
    <t>1246-4000-0003-2009</t>
  </si>
  <si>
    <t>1246-4000-0025-2014</t>
  </si>
  <si>
    <t>1242-2000-0021-2008</t>
  </si>
  <si>
    <t>1242-2000-0022-2008</t>
  </si>
  <si>
    <t>1242-200-00023-2008</t>
  </si>
  <si>
    <t>1242-2000-0024-2008</t>
  </si>
  <si>
    <t>1242-2000-0025-2008</t>
  </si>
  <si>
    <t>1242-2000-0026-2008</t>
  </si>
  <si>
    <t>1242-2000-0027-2008</t>
  </si>
  <si>
    <t>1242-2000-0028-2008</t>
  </si>
  <si>
    <t>1242-2000-0029-2008</t>
  </si>
  <si>
    <t>1242-2000-0030-2008</t>
  </si>
  <si>
    <t>1242-2000-0031-2008</t>
  </si>
  <si>
    <t>1246-6000-0001-2010</t>
  </si>
  <si>
    <t>1241-3000-0001-2015</t>
  </si>
  <si>
    <t>1241-3000-0002-2015</t>
  </si>
  <si>
    <t>1241-3000-0003-2015</t>
  </si>
  <si>
    <t>1241-3000-0004-2015</t>
  </si>
  <si>
    <t>1241-3000-0005-2015</t>
  </si>
  <si>
    <t>1241-3000-0006-2015</t>
  </si>
  <si>
    <t>1241-3000-0007-2015</t>
  </si>
  <si>
    <t>1241-3000-0008-2015</t>
  </si>
  <si>
    <t>1241-3000-0009-2015</t>
  </si>
  <si>
    <t>1241-3000-0010-2015</t>
  </si>
  <si>
    <t>1241-3000-0011-2015</t>
  </si>
  <si>
    <t>1241-3000-0012-2015</t>
  </si>
  <si>
    <t>1246-6000-0001-2015</t>
  </si>
  <si>
    <t>1246-6000-0002-2015</t>
  </si>
  <si>
    <t>1241-1000-0360-2015</t>
  </si>
  <si>
    <t>1241-1000-0361-2015</t>
  </si>
  <si>
    <t>1241-1000-0362-2015</t>
  </si>
  <si>
    <t>1242-2000-0290-2015</t>
  </si>
  <si>
    <t>1242-2000-0291-2015</t>
  </si>
  <si>
    <t>1242-2000-0292-2015</t>
  </si>
  <si>
    <t>1242-2000-0293-2015</t>
  </si>
  <si>
    <t>1242-2000-0032-2008</t>
  </si>
  <si>
    <t>1242-2000-0033-2008</t>
  </si>
  <si>
    <t>1242-2000-0034-2008</t>
  </si>
  <si>
    <t>1242-2000-0035-2008</t>
  </si>
  <si>
    <t>1242-2000-0294-2015</t>
  </si>
  <si>
    <t>1243-0000-0003-2014</t>
  </si>
  <si>
    <t>1243-0000-0004-2014</t>
  </si>
  <si>
    <t>1242-2000-0295-2015</t>
  </si>
  <si>
    <t>1242-2000-0296-2015</t>
  </si>
  <si>
    <t>1242-2000-0297-2015</t>
  </si>
  <si>
    <t>1242-2000-0298-2015</t>
  </si>
  <si>
    <t>1242-2000-0299-2015</t>
  </si>
  <si>
    <t>1241-3000-0013-2015</t>
  </si>
  <si>
    <t>1242-2000-0036-2008</t>
  </si>
  <si>
    <t>1242-2000-0037-2008</t>
  </si>
  <si>
    <t>1242-2000-0038-2008</t>
  </si>
  <si>
    <t>1242-2000-0039-2008</t>
  </si>
  <si>
    <t>1242-2000-0040-2008</t>
  </si>
  <si>
    <t>1242-2000-0041-2008</t>
  </si>
  <si>
    <t>1242-0000-0001-2013</t>
  </si>
  <si>
    <t>1241-3000-0003-2012</t>
  </si>
  <si>
    <t>1241-3000-0014-2013</t>
  </si>
  <si>
    <t>1241-3000-0004-2012</t>
  </si>
  <si>
    <t>1243-1000-0048-2015</t>
  </si>
  <si>
    <t>1243-1000-0049-2015</t>
  </si>
  <si>
    <t>1241-3000-0016-2013</t>
  </si>
  <si>
    <t>1241-3000-0011-2008</t>
  </si>
  <si>
    <t>1241-3000-0012-2008</t>
  </si>
  <si>
    <t>1241-3000-0013-2008</t>
  </si>
  <si>
    <t>1242-2000-0300-2015</t>
  </si>
  <si>
    <t>1242-2000-0064-2010</t>
  </si>
  <si>
    <t>1242-2000-0078-2011</t>
  </si>
  <si>
    <t>1242-2000-0065-2010</t>
  </si>
  <si>
    <t>1242-2000-0035-2014</t>
  </si>
  <si>
    <t>1242-2000-0079-2011</t>
  </si>
  <si>
    <t>1242-2000-0036-2014</t>
  </si>
  <si>
    <t>1246-7000-0003-2014</t>
  </si>
  <si>
    <t>1246-7000-0001-2014</t>
  </si>
  <si>
    <t>1242-2000-0037-2014</t>
  </si>
  <si>
    <t>1241-1000-0208-2007</t>
  </si>
  <si>
    <t>1241-1000-0772-2014</t>
  </si>
  <si>
    <t xml:space="preserve">ESCRITORIO </t>
  </si>
  <si>
    <t>1241-1000-0773-2014</t>
  </si>
  <si>
    <t>1241-1000-0209-2007</t>
  </si>
  <si>
    <t>1241-1000-0210-2007</t>
  </si>
  <si>
    <t>1241-1000-0211-2007</t>
  </si>
  <si>
    <t>1241-1000-0212-2007</t>
  </si>
  <si>
    <t>1241-1000-0213-2007</t>
  </si>
  <si>
    <t>1241-1000-0126-2015</t>
  </si>
  <si>
    <t>1241-1000-0127-2015</t>
  </si>
  <si>
    <t>1241-1000-0128-2015</t>
  </si>
  <si>
    <t>1241-1000-0129-2015</t>
  </si>
  <si>
    <t>1241-1000-0130-2015</t>
  </si>
  <si>
    <t>1241-1000-0131-2015</t>
  </si>
  <si>
    <t>1241-1000-0132-2015</t>
  </si>
  <si>
    <t>1241-1000-0083-2012</t>
  </si>
  <si>
    <t>1241-1000-0655-2014</t>
  </si>
  <si>
    <t>1241-1000-0656-2014</t>
  </si>
  <si>
    <t>1241-1000-0657-2014</t>
  </si>
  <si>
    <t>1241-1000-0123-2014</t>
  </si>
  <si>
    <t>1241-1000-0659-2014</t>
  </si>
  <si>
    <t>1241-1000-0124-2014</t>
  </si>
  <si>
    <t>1241-1000-0125-2014</t>
  </si>
  <si>
    <t>1241-1000-0126-2014</t>
  </si>
  <si>
    <t>1241-1000-0127-2014</t>
  </si>
  <si>
    <t>1241-1000-0128-2014</t>
  </si>
  <si>
    <t>1241-1000-0129-2014</t>
  </si>
  <si>
    <t>1241-1000-0130-2014</t>
  </si>
  <si>
    <t>1241-1000-0131-2014</t>
  </si>
  <si>
    <t>1241-1000-0132-2014</t>
  </si>
  <si>
    <t>1242-2000-0214-2007</t>
  </si>
  <si>
    <t>1242-2000-0215-2007</t>
  </si>
  <si>
    <t>1242-2000-0216-2007</t>
  </si>
  <si>
    <t>1242-2000-0217-2007</t>
  </si>
  <si>
    <t>1242-2000-0218-2007</t>
  </si>
  <si>
    <t>1242-2000-0219-2007</t>
  </si>
  <si>
    <t>1242-2000-0220-2007</t>
  </si>
  <si>
    <t>1241-2000-0857-2007</t>
  </si>
  <si>
    <t>1241-1000-0858-2007</t>
  </si>
  <si>
    <t>1242-2000-0221-2007</t>
  </si>
  <si>
    <t>1242-2000-0222-2007</t>
  </si>
  <si>
    <t>1242-2000-0223-2007</t>
  </si>
  <si>
    <t>1242-2000-0224-2007</t>
  </si>
  <si>
    <t>1242-2000-0225-2007</t>
  </si>
  <si>
    <t>1242-2000-0226-2007</t>
  </si>
  <si>
    <t>1242-2000-0227-2007</t>
  </si>
  <si>
    <t>1242-2000-0228-2007</t>
  </si>
  <si>
    <t>1242-2000-0229-2007</t>
  </si>
  <si>
    <t>1242-2000-0230-2007</t>
  </si>
  <si>
    <t>1242-2000-0231-2007</t>
  </si>
  <si>
    <t>1242-2000-0232-2007</t>
  </si>
  <si>
    <t>1242-2000-0233-2007</t>
  </si>
  <si>
    <t>1242-2000-0234-2007</t>
  </si>
  <si>
    <t>1242-2000-0235-2007</t>
  </si>
  <si>
    <t>1242-2000-0236-2007</t>
  </si>
  <si>
    <t>1242-2000-0237-2007</t>
  </si>
  <si>
    <t>1242-2000-0238-2007</t>
  </si>
  <si>
    <t>1242-2000-0239-2007</t>
  </si>
  <si>
    <t>1242-2000-0240-2007</t>
  </si>
  <si>
    <t>1242-2000-0241-2007</t>
  </si>
  <si>
    <t>1242-2000-0242-2007</t>
  </si>
  <si>
    <t>1242-2000-0243-2007</t>
  </si>
  <si>
    <t>1242-2000-0244-2007</t>
  </si>
  <si>
    <t>1242-2000-0245-2007</t>
  </si>
  <si>
    <t>1242-2000-0246-2007</t>
  </si>
  <si>
    <t>1242-2000-0247-2007</t>
  </si>
  <si>
    <t>1242-2000-0248-2007</t>
  </si>
  <si>
    <t>1242-2000-0249-2007</t>
  </si>
  <si>
    <t>1242-2000-0250-2007</t>
  </si>
  <si>
    <t>1242-2000-0251-2007</t>
  </si>
  <si>
    <t>1242-2000-0252-2007</t>
  </si>
  <si>
    <t>1242-2000-0253-2007</t>
  </si>
  <si>
    <t>1242-2000-0254-2007</t>
  </si>
  <si>
    <t>1242-2000-0255-2007</t>
  </si>
  <si>
    <t>1242-2000-0256-2007</t>
  </si>
  <si>
    <t>1242-2000-0257-2007</t>
  </si>
  <si>
    <t>1242-2000-0258-2007</t>
  </si>
  <si>
    <t>1242-2000-0259-2007</t>
  </si>
  <si>
    <t>1242-2000-0260-2007</t>
  </si>
  <si>
    <t>1242-2000-0261-2007</t>
  </si>
  <si>
    <t>1242-2000-0262-2007</t>
  </si>
  <si>
    <t>1242-2000-0263-2007</t>
  </si>
  <si>
    <t>1242-2000-0264-2007</t>
  </si>
  <si>
    <t>1241-1000-0669-2014</t>
  </si>
  <si>
    <t>1241-1000-0133-2014</t>
  </si>
  <si>
    <t>1241-1000-0134-2014</t>
  </si>
  <si>
    <t>1241-1000-0135-2014</t>
  </si>
  <si>
    <t>1241-1000-0136-2014</t>
  </si>
  <si>
    <t>1241-1000-0137-2014</t>
  </si>
  <si>
    <t>1241-1000-0138-2014</t>
  </si>
  <si>
    <t>1241-1000-0139-2014</t>
  </si>
  <si>
    <t>1241-1000-0140-2014</t>
  </si>
  <si>
    <t>1241-1000-0141-2014</t>
  </si>
  <si>
    <t>1241-1000-0142-2014</t>
  </si>
  <si>
    <t>1241-1000-0143-2014</t>
  </si>
  <si>
    <t>1241-1000-0857-2007</t>
  </si>
  <si>
    <t>1241-1000-0001-2009</t>
  </si>
  <si>
    <t>1241-1000-0002-2009</t>
  </si>
  <si>
    <t>1241-1000-0003-2009</t>
  </si>
  <si>
    <t>1241-1000-0004-2009</t>
  </si>
  <si>
    <t>1241-1000-0005-2009</t>
  </si>
  <si>
    <t>1241-1000-0859-2007</t>
  </si>
  <si>
    <t>1241-1000-0860-2007</t>
  </si>
  <si>
    <t>1241-1000-0861-2007</t>
  </si>
  <si>
    <t>1241-1000-0862-2007</t>
  </si>
  <si>
    <t>1241-1000-0863-2007</t>
  </si>
  <si>
    <t>1241-1000-0864-2007</t>
  </si>
  <si>
    <t>1241-1000-0865-2007</t>
  </si>
  <si>
    <t>1241-1000-0866-2007</t>
  </si>
  <si>
    <t>1242-2000-0265-2007</t>
  </si>
  <si>
    <t>1242-2000-0266-2007</t>
  </si>
  <si>
    <t xml:space="preserve">ESCRITORIO ESCUADRA 3 CAJONES </t>
  </si>
  <si>
    <t>1242-2000-0267-2007</t>
  </si>
  <si>
    <t>1241-1000-0006-2009</t>
  </si>
  <si>
    <t>1241-1000-0007-2009</t>
  </si>
  <si>
    <t>1241-1000-0008-2009</t>
  </si>
  <si>
    <t>1241-1000-0009-2009</t>
  </si>
  <si>
    <t>1241-1000-0010-2009</t>
  </si>
  <si>
    <t>1241-0000-0638-2007</t>
  </si>
  <si>
    <t>1241-0000-0639-2007</t>
  </si>
  <si>
    <t>1241-0000-0640-2007</t>
  </si>
  <si>
    <t>1241-0000-0389-2007</t>
  </si>
  <si>
    <t>1241-0000-0390-2007</t>
  </si>
  <si>
    <t>1241-0000-0391-2007</t>
  </si>
  <si>
    <t>1242-2000-0268-2007</t>
  </si>
  <si>
    <t>1242-2000-0269-2007</t>
  </si>
  <si>
    <t>1242-2000-0270-2007</t>
  </si>
  <si>
    <t>1242-2000-0271-2007</t>
  </si>
  <si>
    <t>1242-2000-0272-2007</t>
  </si>
  <si>
    <t>1242-2000-0273-2007</t>
  </si>
  <si>
    <t>1242-2000-0274-2007</t>
  </si>
  <si>
    <t>1242-2000-0275-2007</t>
  </si>
  <si>
    <t>1242-2000-0276-2007</t>
  </si>
  <si>
    <t>1242-2000-0277-2007</t>
  </si>
  <si>
    <t>1242-2000-0278-2007</t>
  </si>
  <si>
    <t>1242-2000-0279-2007</t>
  </si>
  <si>
    <t>1242-2000-0280-2007</t>
  </si>
  <si>
    <t>1242-2000-0281-2007</t>
  </si>
  <si>
    <t>1242-2000-0282-2007</t>
  </si>
  <si>
    <t>1242-2000-0283-2007</t>
  </si>
  <si>
    <t>1242-2000-0284-2007</t>
  </si>
  <si>
    <t>1241-1000-0867-2007</t>
  </si>
  <si>
    <t>1241-1000-0868-2007</t>
  </si>
  <si>
    <t>1241-1000-0869-2007</t>
  </si>
  <si>
    <t>1241-1000-0870-2007</t>
  </si>
  <si>
    <t>ESCRITORIO GRIS</t>
  </si>
  <si>
    <t>1241-1000-0871-2007</t>
  </si>
  <si>
    <t>ESCRITORIO GRIS C/NEGRO</t>
  </si>
  <si>
    <t>1241-1000-0872-2007</t>
  </si>
  <si>
    <t>ESCRITORIO GRIS CON CREMA</t>
  </si>
  <si>
    <t>1241-1000-0873-2007</t>
  </si>
  <si>
    <t>ESCRITORIO GRIS CON NEGRO</t>
  </si>
  <si>
    <t>ESCRITORIO GRIS CON NEGRO CHICA</t>
  </si>
  <si>
    <t>ESCRITORIO GRIS EN ESCUADRA</t>
  </si>
  <si>
    <t xml:space="preserve">ESCRITORIO GRIS SIMPLE </t>
  </si>
  <si>
    <t>1241-1000-0011-2009</t>
  </si>
  <si>
    <t xml:space="preserve">ESCRITORIO GRIS TIPO  U Y MUEBLE CON CAJONERA </t>
  </si>
  <si>
    <t>1241-1000-0012-2009</t>
  </si>
  <si>
    <t>ESCRITORIO GRIS TIPO L</t>
  </si>
  <si>
    <t>1241-1000-0013-2009</t>
  </si>
  <si>
    <t>ESCRITORIO GRIS/NEGRO</t>
  </si>
  <si>
    <t>1242-2000-0285-2007</t>
  </si>
  <si>
    <t>1242-2000-0286-2007</t>
  </si>
  <si>
    <t>1242-2000-0287-2007</t>
  </si>
  <si>
    <t>1242-2000-0288-2007</t>
  </si>
  <si>
    <t>1242-2000-0289-2007</t>
  </si>
  <si>
    <t>1242-2000-0290-2007</t>
  </si>
  <si>
    <t>1242-2000-0291-2007</t>
  </si>
  <si>
    <t>1242-2000-0292-2007</t>
  </si>
  <si>
    <t>1242-2000-0293-2007</t>
  </si>
  <si>
    <t>1242-2000-0294-2007</t>
  </si>
  <si>
    <t>1242-2000-0295-2007</t>
  </si>
  <si>
    <t>1242-2000-0296-2007</t>
  </si>
  <si>
    <t>1242-2000-0297-2007</t>
  </si>
  <si>
    <t>1242-2000-0298-2007</t>
  </si>
  <si>
    <t>1242-2000-0299-2007</t>
  </si>
  <si>
    <t>1242-2000-0300-2007</t>
  </si>
  <si>
    <t>1242-2000-0301-2007</t>
  </si>
  <si>
    <t>1242-2000-0302-2007</t>
  </si>
  <si>
    <t>1242-2000-0303-2007</t>
  </si>
  <si>
    <t>1242-2000-0304-2007</t>
  </si>
  <si>
    <t>1242-2000-0305-2007</t>
  </si>
  <si>
    <t>1242-2000-0306-2007</t>
  </si>
  <si>
    <t>1242-2000-0307-2007</t>
  </si>
  <si>
    <t>1242-2000-0308-2007</t>
  </si>
  <si>
    <t>1242-2000-0309-2007</t>
  </si>
  <si>
    <t>1242-2000-0310-2007</t>
  </si>
  <si>
    <t>1242-2000-0311-2007</t>
  </si>
  <si>
    <t>1242-2000-0312-2007</t>
  </si>
  <si>
    <t>1242-2000-0313-2007</t>
  </si>
  <si>
    <t>1242-2000-0314-2007</t>
  </si>
  <si>
    <t>1242-2000-0315-2007</t>
  </si>
  <si>
    <t>1242-2000-0316-2007</t>
  </si>
  <si>
    <t>1242-2000-0317-2007</t>
  </si>
  <si>
    <t>1242-2000-0318-2007</t>
  </si>
  <si>
    <t>1242-2000-0319-2007</t>
  </si>
  <si>
    <t>1242-2000-0320-2007</t>
  </si>
  <si>
    <t>1242-2000-0321-2007</t>
  </si>
  <si>
    <t>1242-2000-0322-2007</t>
  </si>
  <si>
    <t>1241-1000-0874-2007</t>
  </si>
  <si>
    <t>1241-1000-0010-2010</t>
  </si>
  <si>
    <t>1241-1000-1023-2007</t>
  </si>
  <si>
    <t>1241-1000-1024-2007</t>
  </si>
  <si>
    <t>1241-1000-1025-2007</t>
  </si>
  <si>
    <t>1241-1000-0132-2013</t>
  </si>
  <si>
    <t>1241-1000-0133-2013</t>
  </si>
  <si>
    <t>1241-1000-0144-2014</t>
  </si>
  <si>
    <t>1241-1000-1026-2007</t>
  </si>
  <si>
    <t>1241-1000-0128-2009</t>
  </si>
  <si>
    <t>1241-1000-0129-2009</t>
  </si>
  <si>
    <t>1241-1000-0130-2009</t>
  </si>
  <si>
    <t>1241-1000-0131-2009</t>
  </si>
  <si>
    <t>1241-1000-0132-2009</t>
  </si>
  <si>
    <t>1241-1000-0133-2009</t>
  </si>
  <si>
    <t>ESCRITORIO SIMPLE 1 CAJON COLOR CAFÉ</t>
  </si>
  <si>
    <t>1241-1000-0134-2009</t>
  </si>
  <si>
    <t>ESCRITORIO SIMPLE CHICO</t>
  </si>
  <si>
    <t>1241-1000-0135-2009</t>
  </si>
  <si>
    <t>ESCRITORIO SIMPLE COLOR GRIS</t>
  </si>
  <si>
    <t>1241-1000-0136-2009</t>
  </si>
  <si>
    <t>ESCRITORIO SIMPLE CON CAJONERA</t>
  </si>
  <si>
    <t>1241-1000-0137-2009</t>
  </si>
  <si>
    <t>ESCRITORIO SIMPLE DE MADERA</t>
  </si>
  <si>
    <t>1241-1000-1027-2007</t>
  </si>
  <si>
    <t>ESCRITORIO SIMPLE GRIS</t>
  </si>
  <si>
    <t>1241-1000-1028-2007</t>
  </si>
  <si>
    <t>ESCRITORIO SIMPPLE</t>
  </si>
  <si>
    <t>1241-1000-0194-2009</t>
  </si>
  <si>
    <t>ESCRITORIO SIN CAJONES</t>
  </si>
  <si>
    <t>1241-1000-0195-2009</t>
  </si>
  <si>
    <t>ESCRITORIO TIO "U"</t>
  </si>
  <si>
    <t>1241-1000-0196-2009</t>
  </si>
  <si>
    <t>ESCRITORIO TIPO "L" 5 DE CAJONES COLOR GRIS CON NEGRO</t>
  </si>
  <si>
    <t>1241-1000-0197-2009</t>
  </si>
  <si>
    <t>ESCRITORIO TIPO "U"</t>
  </si>
  <si>
    <t>1241-1000-0198-2009</t>
  </si>
  <si>
    <t>1241-1000-0199-2009</t>
  </si>
  <si>
    <t>ESCRITORIO TIPO ESCUADRA</t>
  </si>
  <si>
    <t>1241-1000-0200-2009</t>
  </si>
  <si>
    <t xml:space="preserve">ESCRITORIO TIPO ESCUADRA </t>
  </si>
  <si>
    <t>1241-1000-0201-2009</t>
  </si>
  <si>
    <t>1241-1000-0202-2009</t>
  </si>
  <si>
    <t xml:space="preserve">ESCRITORIO TIPO ESCUADRA 2 CAJONES </t>
  </si>
  <si>
    <t>ESCRITORIO TIPO ESCUADRA 3 CAJONES</t>
  </si>
  <si>
    <t>1241-1000-0203-2009</t>
  </si>
  <si>
    <t>1241-1000-0204-2009</t>
  </si>
  <si>
    <t>1241-1000-0205-2009</t>
  </si>
  <si>
    <t xml:space="preserve">ESCRITORIO TIPO ESCUADRA 3 CAJONES </t>
  </si>
  <si>
    <t>1241-1000-0014-2009</t>
  </si>
  <si>
    <t>ESCRITORIO TIPO L</t>
  </si>
  <si>
    <t>1241-1000-0015-2009</t>
  </si>
  <si>
    <t>1241-1000-0016-2009</t>
  </si>
  <si>
    <t>1241-1000-0017-2009</t>
  </si>
  <si>
    <t>1241-1000-0018-2009</t>
  </si>
  <si>
    <t>1241-1000-0019-2009</t>
  </si>
  <si>
    <t>1241-1000-0020-2009</t>
  </si>
  <si>
    <t>1241-1000-0021-2009</t>
  </si>
  <si>
    <t>1241-1000-0022-2009</t>
  </si>
  <si>
    <t>1246-1000-0069-2011</t>
  </si>
  <si>
    <t>1241-1000-0145-2014</t>
  </si>
  <si>
    <t>1241-1000-0146-2014</t>
  </si>
  <si>
    <t>1241-1000-0147-2014</t>
  </si>
  <si>
    <t>1241-1000-0148-2014</t>
  </si>
  <si>
    <t>1241-1000-0149-2014</t>
  </si>
  <si>
    <t>1241-1000-0150-2014</t>
  </si>
  <si>
    <t>1241-1000-0151-2014</t>
  </si>
  <si>
    <t xml:space="preserve">ESCRITORIO TIPO L </t>
  </si>
  <si>
    <t>1241-1000-0152-2014</t>
  </si>
  <si>
    <t>1241-1000-0138-2009</t>
  </si>
  <si>
    <t>1241-1000-0139-2009</t>
  </si>
  <si>
    <t>1241-1000-0140-2009</t>
  </si>
  <si>
    <t>ESCRITORIO TIPO L CAFÉ</t>
  </si>
  <si>
    <t>1241-1000-0141-2009</t>
  </si>
  <si>
    <t>ESCRITORIO TIPO L COLOR GRIS</t>
  </si>
  <si>
    <t>1241-1000-0142-2009</t>
  </si>
  <si>
    <t>1241-1000-0143-2009</t>
  </si>
  <si>
    <t xml:space="preserve">ESCRITORIO TIPO L NEGRO CON GRIS </t>
  </si>
  <si>
    <t>1241-1000-0776-2014</t>
  </si>
  <si>
    <t>ESCRITORIO TIPO U</t>
  </si>
  <si>
    <t>1241-1000-0777-2014</t>
  </si>
  <si>
    <t>1241-1000-0153-2014</t>
  </si>
  <si>
    <t>1241-1000-0154-2014</t>
  </si>
  <si>
    <t>1241-1000-0155-2014</t>
  </si>
  <si>
    <t>1241-1000-0156-2014</t>
  </si>
  <si>
    <t>1241-1000-0157-2014</t>
  </si>
  <si>
    <t>1241-1000-0158-2014</t>
  </si>
  <si>
    <t>1241-1000-0159-2014</t>
  </si>
  <si>
    <t>1241-1000-0160-2014</t>
  </si>
  <si>
    <t>1241-1000-0161-2014</t>
  </si>
  <si>
    <t>1241-1000-0162-2014</t>
  </si>
  <si>
    <t xml:space="preserve">ESCRITORIO TIPO U </t>
  </si>
  <si>
    <t>1241-1000-0163-2014</t>
  </si>
  <si>
    <t>1241-1000-0164-2014</t>
  </si>
  <si>
    <t>ESCRITORIO TIPO U COLOR GRIS</t>
  </si>
  <si>
    <t>1241-1000-0165-2014</t>
  </si>
  <si>
    <t>1241-1000-0144-2009</t>
  </si>
  <si>
    <t>1241-1000-0145-2009</t>
  </si>
  <si>
    <t>1241-1000-0146-2009</t>
  </si>
  <si>
    <t>1241-1000-0147-2009</t>
  </si>
  <si>
    <t>ESCRITORIO DE MADERA COLOR CAFÉ CON NEGRO  C/ 2 CAJONES</t>
  </si>
  <si>
    <t>1241-0000-0003-2009</t>
  </si>
  <si>
    <t>1242-0000-0001-2007</t>
  </si>
  <si>
    <t>ESPEJO</t>
  </si>
  <si>
    <t>1242-0000-0002-2007</t>
  </si>
  <si>
    <t>1242-0000-0003-2007</t>
  </si>
  <si>
    <t>1242-0000-0004-2007</t>
  </si>
  <si>
    <t>1242-0000-0005-2007</t>
  </si>
  <si>
    <t>1242-0000-0006-2007</t>
  </si>
  <si>
    <t>1242-0000-0007-2007</t>
  </si>
  <si>
    <t>1242-0000-0008-2007</t>
  </si>
  <si>
    <t>1242-0000-0009-2007</t>
  </si>
  <si>
    <t>1242-0000-0010-2007</t>
  </si>
  <si>
    <t>1242-0000-0011-2007</t>
  </si>
  <si>
    <t>1242-0000-0012-2007</t>
  </si>
  <si>
    <t>1242-0000-0013-2007</t>
  </si>
  <si>
    <t>1242-0000-0002-2013</t>
  </si>
  <si>
    <t xml:space="preserve">ESPEJO </t>
  </si>
  <si>
    <t>1242-0000-0003-2013</t>
  </si>
  <si>
    <t>1242-0000-0004-2013</t>
  </si>
  <si>
    <t>1242-0000-0005-2013</t>
  </si>
  <si>
    <t>1242-0000-0014-2007</t>
  </si>
  <si>
    <t>ESPEJO DE 1 LAMINA</t>
  </si>
  <si>
    <t>1242-0000-0015-2007</t>
  </si>
  <si>
    <t>ESPEJO DE 2 LAMINA</t>
  </si>
  <si>
    <t>1242-0000-0016-2007</t>
  </si>
  <si>
    <t>ESPEJO DE 4 LAMINAS</t>
  </si>
  <si>
    <t>1242-0000-0001-2010</t>
  </si>
  <si>
    <t>ESPEJO PARA TIRO C/ ARCO</t>
  </si>
  <si>
    <t>1242-0000-0002-2010</t>
  </si>
  <si>
    <t>1242-2000-0301-2015</t>
  </si>
  <si>
    <t>1242-2000-0038-2014</t>
  </si>
  <si>
    <t>1242-2000-0066-2010</t>
  </si>
  <si>
    <t>1242-2000-0067-2010</t>
  </si>
  <si>
    <t>1242-2000-0068-2010</t>
  </si>
  <si>
    <t>1242-2000-0069-2010</t>
  </si>
  <si>
    <t>1242-2000-0070-2010</t>
  </si>
  <si>
    <t>1242-2000-0071-2010</t>
  </si>
  <si>
    <t>1242-2000-0072-2010</t>
  </si>
  <si>
    <t>1242-2000-0073-2010</t>
  </si>
  <si>
    <t>1242-2000-0074-2010</t>
  </si>
  <si>
    <t>1242-2000-0080-2011</t>
  </si>
  <si>
    <t>1241-1000-1029-2007</t>
  </si>
  <si>
    <t>1241-1000-1030-2007</t>
  </si>
  <si>
    <t>1241-1000-1031-2007</t>
  </si>
  <si>
    <t>1241-1000-1032-2007</t>
  </si>
  <si>
    <t>1241-1000-1033-2007</t>
  </si>
  <si>
    <t>1241-1000-0148-2009</t>
  </si>
  <si>
    <t>1241-1000-0149-2009</t>
  </si>
  <si>
    <t>1241-1000-0150-2009</t>
  </si>
  <si>
    <t>1241-1000-0151-2009</t>
  </si>
  <si>
    <t>1241-1000-0152-2009</t>
  </si>
  <si>
    <t>ESTANTE DE 6 FILAS CON 24 SEPARACIONES</t>
  </si>
  <si>
    <t>1241-1000-0153-2009</t>
  </si>
  <si>
    <t>1241-1000-0154-2009</t>
  </si>
  <si>
    <t>1241-1000-0001-2008</t>
  </si>
  <si>
    <t>ESTANTE DE ACERO INOXIDABLE</t>
  </si>
  <si>
    <t>1241-1000-0002-2008</t>
  </si>
  <si>
    <t>1241-1000-0003-2008</t>
  </si>
  <si>
    <t>1241-1000-0004-2008</t>
  </si>
  <si>
    <t>1241-1000-0005-2008</t>
  </si>
  <si>
    <t>1241-1000-0006-2008</t>
  </si>
  <si>
    <t>1241-1000-0007-2008</t>
  </si>
  <si>
    <t>1241-1000-0008-2008</t>
  </si>
  <si>
    <t>ESTANTE FIJO DE LAMINA GALVANIZADA</t>
  </si>
  <si>
    <t>1241-1000-0009-2008</t>
  </si>
  <si>
    <t>1241-1000-0010-2008</t>
  </si>
  <si>
    <t>1241-1000-0011-2008</t>
  </si>
  <si>
    <t>1241-1000-0012-2008</t>
  </si>
  <si>
    <t>1241-1000-1034-2007</t>
  </si>
  <si>
    <t xml:space="preserve">ESTANTE GRIS C/ 11 SEPARACIONES </t>
  </si>
  <si>
    <t>1241-1000-1035-2007</t>
  </si>
  <si>
    <t>ESTANTE NEGRO CON 5 REPISAS</t>
  </si>
  <si>
    <t>1241-1000-1036-2007</t>
  </si>
  <si>
    <t>1241-1000-1037-2007</t>
  </si>
  <si>
    <t>1241-1000-0011-2010</t>
  </si>
  <si>
    <t>ESTUFA</t>
  </si>
  <si>
    <t>1242-2000-0046-2006</t>
  </si>
  <si>
    <t>1242-2000-0302-2015</t>
  </si>
  <si>
    <t>1242-2000-0303-2015</t>
  </si>
  <si>
    <t>1241-3000-0005-2012</t>
  </si>
  <si>
    <t>1241-3000-0010-2014</t>
  </si>
  <si>
    <t>1241-1000-0641-2014</t>
  </si>
  <si>
    <t>1241-1000-0642-2014</t>
  </si>
  <si>
    <t>1246-4000-0008-2013</t>
  </si>
  <si>
    <t>1246-4000-0004-2009</t>
  </si>
  <si>
    <t>1246-4000-0005-2009</t>
  </si>
  <si>
    <t>1246-4000-0006-2009</t>
  </si>
  <si>
    <t>1246-7000-0002-2014</t>
  </si>
  <si>
    <t>1242-2000-0304-2015</t>
  </si>
  <si>
    <t>1242-2000-0305-2015</t>
  </si>
  <si>
    <t>1242-2000-0306-2015</t>
  </si>
  <si>
    <t>1242-2000-0307-2015</t>
  </si>
  <si>
    <t>1242-2000-0308-2015</t>
  </si>
  <si>
    <t>1242-2000-0309-2015</t>
  </si>
  <si>
    <t>1242-2000-0310-2015</t>
  </si>
  <si>
    <t>1242-2000-0311-2015</t>
  </si>
  <si>
    <t>1242-2000-0312-2015</t>
  </si>
  <si>
    <t>1242-2000-0313-2015</t>
  </si>
  <si>
    <t>1241-3000-0014-2015</t>
  </si>
  <si>
    <t>IMPRESORA HP OFFICEJET PRO 125(CEID)</t>
  </si>
  <si>
    <t>1241-3000-0015-2015</t>
  </si>
  <si>
    <t>IMPRESORA OFFICEJET 8100 EPRINTER WIFI(DIREC)</t>
  </si>
  <si>
    <t>1246-7000-0011-2015</t>
  </si>
  <si>
    <t>BOILER CALOREX</t>
  </si>
  <si>
    <t>1241-3000-0017-2015</t>
  </si>
  <si>
    <t>GPS MEDICION DE LATITUD</t>
  </si>
  <si>
    <t>1241-3000-0018-2015</t>
  </si>
  <si>
    <t>NO BREAK 1400VA / 940 WATTS</t>
  </si>
  <si>
    <t>1241-3000-0019-2015</t>
  </si>
  <si>
    <t>1241-3000-0020-2015</t>
  </si>
  <si>
    <t>1241-3000-0021-2015</t>
  </si>
  <si>
    <t>MONITOR HP LED 18.5"</t>
  </si>
  <si>
    <t>1241-3000-0022-2015</t>
  </si>
  <si>
    <t>1241-3000-0023-2015</t>
  </si>
  <si>
    <t>HP DESKTOP PRO DESK 600</t>
  </si>
  <si>
    <t>1241-3000-0024-2015</t>
  </si>
  <si>
    <t>1241-3000-0011-2014</t>
  </si>
  <si>
    <t>IMPRESORA DE CREDENCIALES</t>
  </si>
  <si>
    <t>1241-3000-0026-2009</t>
  </si>
  <si>
    <t>IMPRESORA DESKJET INK ADVANTAGE</t>
  </si>
  <si>
    <t>1241-3000-0003-2009</t>
  </si>
  <si>
    <t>1241-3000-0004-2009</t>
  </si>
  <si>
    <t>1241-3000-0005-2009</t>
  </si>
  <si>
    <t>1241-3000-0006-2009</t>
  </si>
  <si>
    <t>1241-3000-0007-2009</t>
  </si>
  <si>
    <t>1241-3000-0012-2014</t>
  </si>
  <si>
    <t>1243-1000-0007-2014</t>
  </si>
  <si>
    <t>1242-2000-0314-2015</t>
  </si>
  <si>
    <t>1242-2000-0315-2015</t>
  </si>
  <si>
    <t>1242-2000-0316-2015</t>
  </si>
  <si>
    <t>1242-2000-0317-2015</t>
  </si>
  <si>
    <t>1242-2000-0318-2015</t>
  </si>
  <si>
    <t>1242-2000-0319-2015</t>
  </si>
  <si>
    <t>1242-2000-0320-2015</t>
  </si>
  <si>
    <t>1242-2000-0321-2015</t>
  </si>
  <si>
    <t>1242-2000-0047-2006</t>
  </si>
  <si>
    <t>1242-2000-0048-2006</t>
  </si>
  <si>
    <t>1242-2000-0049-2006</t>
  </si>
  <si>
    <t>1242-2000-0322-2015</t>
  </si>
  <si>
    <t>1242-2000-0323-2015</t>
  </si>
  <si>
    <t>1242-2000-0324-2015</t>
  </si>
  <si>
    <t>1242-2000-0325-2015</t>
  </si>
  <si>
    <t>1242-2000-0326-2015</t>
  </si>
  <si>
    <t>1242-2000-0327-2015</t>
  </si>
  <si>
    <t>1242-2000-0328-2015</t>
  </si>
  <si>
    <t>JUEGO DE 2 PROTECCIONES PARA POSTES DE BARRA FIJA</t>
  </si>
  <si>
    <t>1242-2000-0329-2015</t>
  </si>
  <si>
    <t>1242-2000-0330-2015</t>
  </si>
  <si>
    <t>1242-2000-0042-2008</t>
  </si>
  <si>
    <t>1242-2000-0043-2008</t>
  </si>
  <si>
    <t>1242-2000-0044-2008</t>
  </si>
  <si>
    <t>1242-2000-0045-2008</t>
  </si>
  <si>
    <t>1242-2000-0046-2008</t>
  </si>
  <si>
    <t>1242-2000-0047-2008</t>
  </si>
  <si>
    <t>1242-2000-0048-2008</t>
  </si>
  <si>
    <t>1242-2000-0049-2008</t>
  </si>
  <si>
    <t>1242-2000-0331-2015</t>
  </si>
  <si>
    <t>1242-2000-0332-2015</t>
  </si>
  <si>
    <t>1242-2000-0333-2015</t>
  </si>
  <si>
    <t>1242-2000-0334-2015</t>
  </si>
  <si>
    <t>1242-2000-0335-2015</t>
  </si>
  <si>
    <t>1242-2000-0050-2006</t>
  </si>
  <si>
    <t>1242-2000-0075-2010</t>
  </si>
  <si>
    <t>1242-2000-0076-2010</t>
  </si>
  <si>
    <t>1242-2000-0077-2010</t>
  </si>
  <si>
    <t>1242-2000-0078-2010</t>
  </si>
  <si>
    <t>1242-2000-0079-2010</t>
  </si>
  <si>
    <t>1242-2000-0080-2010</t>
  </si>
  <si>
    <t>1242-2000-0050-2008</t>
  </si>
  <si>
    <t>1242-2000-0336-2015</t>
  </si>
  <si>
    <t>1242-2000-0337-2015</t>
  </si>
  <si>
    <t>1242-2000-0002-2013</t>
  </si>
  <si>
    <t>1242-2000-0003-2013</t>
  </si>
  <si>
    <t>1242-2000-0004-2013</t>
  </si>
  <si>
    <t>1242-2000-0005-2013</t>
  </si>
  <si>
    <t>1242-2000-0006-2013</t>
  </si>
  <si>
    <t>1242-2000-0007-2013</t>
  </si>
  <si>
    <t>1242-2000-0008-2013</t>
  </si>
  <si>
    <t>1242-2000-0009-2013</t>
  </si>
  <si>
    <t>1242-2000-0010-2013</t>
  </si>
  <si>
    <t>1242-2000-0338-2015</t>
  </si>
  <si>
    <t>1242-2000-0339-2015</t>
  </si>
  <si>
    <t>1242-2000-0051-2008</t>
  </si>
  <si>
    <t>1242-2000-0052-2008</t>
  </si>
  <si>
    <t>1242-2000-0053-2008</t>
  </si>
  <si>
    <t>1243-1000-0004-2013</t>
  </si>
  <si>
    <t>1243-1000-0005-2013</t>
  </si>
  <si>
    <t>1243-1000-0006-2013</t>
  </si>
  <si>
    <t>1243-1000-0007-2013</t>
  </si>
  <si>
    <t>1243-1000-0008-2013</t>
  </si>
  <si>
    <t>1243-1000-0009-2013</t>
  </si>
  <si>
    <t>1243-1000-0010-2013</t>
  </si>
  <si>
    <t>1243-1000-0011-2013</t>
  </si>
  <si>
    <t>1243-1000-0012-2013</t>
  </si>
  <si>
    <t>1243-1000-0013-2013</t>
  </si>
  <si>
    <t>1241-3000-0015-2013</t>
  </si>
  <si>
    <t>1242-2000-0323-2007</t>
  </si>
  <si>
    <t>1242-2000-0324-2007</t>
  </si>
  <si>
    <t>1242-2000-0325-2007</t>
  </si>
  <si>
    <t>1242-2000-0326-2007</t>
  </si>
  <si>
    <t>1242-2000-0327-2007</t>
  </si>
  <si>
    <t>1242-2000-0328-2007</t>
  </si>
  <si>
    <t>1242-2000-0329-2007</t>
  </si>
  <si>
    <t>1242-2000-0330-2007</t>
  </si>
  <si>
    <t>1242-2000-0331-2007</t>
  </si>
  <si>
    <t>1242-2000-0332-2007</t>
  </si>
  <si>
    <t>1242-2000-0333-2007</t>
  </si>
  <si>
    <t>1242-2000-0334-2007</t>
  </si>
  <si>
    <t>1242-2000-0335-2007</t>
  </si>
  <si>
    <t>1242-2000-0336-2007</t>
  </si>
  <si>
    <t>1242-2000-0337-2007</t>
  </si>
  <si>
    <t>1242-2000-0338-2007</t>
  </si>
  <si>
    <t>1242-2000-0339-2007</t>
  </si>
  <si>
    <t>1242-2000-0340-2007</t>
  </si>
  <si>
    <t>1242-2000-0341-2007</t>
  </si>
  <si>
    <t>1242-2000-0342-2007</t>
  </si>
  <si>
    <t>1242-2000-0343-2007</t>
  </si>
  <si>
    <t>1242-2000-0344-2007</t>
  </si>
  <si>
    <t>1242-2000-0345-2007</t>
  </si>
  <si>
    <t>1242-2000-0346-2007</t>
  </si>
  <si>
    <t>1242-2000-0347-2007</t>
  </si>
  <si>
    <t>1242-2000-0348-2007</t>
  </si>
  <si>
    <t>1242-2000-0349-2007</t>
  </si>
  <si>
    <t>1242-2000-0350-2007</t>
  </si>
  <si>
    <t>1242-2000-0351-2007</t>
  </si>
  <si>
    <t>1242-2000-0352-2007</t>
  </si>
  <si>
    <t>1242-2000-0353-2007</t>
  </si>
  <si>
    <t>1242-2000-0354-2007</t>
  </si>
  <si>
    <t>1242-2000-0355-2007</t>
  </si>
  <si>
    <t>1242-2000-0356-2007</t>
  </si>
  <si>
    <t>1242-2000-0357-2007</t>
  </si>
  <si>
    <t>1242-2000-0358-2007</t>
  </si>
  <si>
    <t>1242-2000-0359-2007</t>
  </si>
  <si>
    <t>1242-2000-0360-2007</t>
  </si>
  <si>
    <t>1242-2000-0361-2007</t>
  </si>
  <si>
    <t>1242-2000-0362-2007</t>
  </si>
  <si>
    <t>1242-2000-0363-2007</t>
  </si>
  <si>
    <t>1242-2000-0364-2007</t>
  </si>
  <si>
    <t>1242-2000-0365-2007</t>
  </si>
  <si>
    <t>1242-2000-0366-2007</t>
  </si>
  <si>
    <t>1242-2000-0367-2007</t>
  </si>
  <si>
    <t>1242-2000-0368-2007</t>
  </si>
  <si>
    <t>1242-2000-0369-2007</t>
  </si>
  <si>
    <t>1242-2000-0370-2007</t>
  </si>
  <si>
    <t>1242-2000-0371-2007</t>
  </si>
  <si>
    <t>1242-2000-0372-2007</t>
  </si>
  <si>
    <t>1242-2000-0373-2007</t>
  </si>
  <si>
    <t>1242-2000-0374-2007</t>
  </si>
  <si>
    <t>1242-2000-0375-2007</t>
  </si>
  <si>
    <t>1242-2000-0376-2007</t>
  </si>
  <si>
    <t>1242-2000-0377-2007</t>
  </si>
  <si>
    <t>1242-2000-0378-2007</t>
  </si>
  <si>
    <t>1242-2000-0379-2007</t>
  </si>
  <si>
    <t>1242-2000-0380-2007</t>
  </si>
  <si>
    <t>1242-2000-0381-2007</t>
  </si>
  <si>
    <t>1242-2000-0382-2007</t>
  </si>
  <si>
    <t>1242-2000-0383-2007</t>
  </si>
  <si>
    <t>1242-2000-0384-2007</t>
  </si>
  <si>
    <t>1242-2000-0385-2007</t>
  </si>
  <si>
    <t>1242-2000-0386-2007</t>
  </si>
  <si>
    <t>1242-2000-0387-2007</t>
  </si>
  <si>
    <t>1242-2000-0388-2007</t>
  </si>
  <si>
    <t>1242-2000-0389-2007</t>
  </si>
  <si>
    <t>1242-2000-0390-2007</t>
  </si>
  <si>
    <t>1242-2000-0391-2007</t>
  </si>
  <si>
    <t>1242-2000-0392-2007</t>
  </si>
  <si>
    <t>1242-2000-0393-2007</t>
  </si>
  <si>
    <t>1242-2000-0394-2007</t>
  </si>
  <si>
    <t>1242-2000-0395-2007</t>
  </si>
  <si>
    <t>1242-2000-0396-2007</t>
  </si>
  <si>
    <t>1242-2000-0397-2007</t>
  </si>
  <si>
    <t>1242-2000-0398-2007</t>
  </si>
  <si>
    <t>1242-2000-0399-2007</t>
  </si>
  <si>
    <t>1242-2000-0400-2007</t>
  </si>
  <si>
    <t>1242-2000-0401-2007</t>
  </si>
  <si>
    <t>1242-2000-0402-2007</t>
  </si>
  <si>
    <t>1242-2000-0403-2007</t>
  </si>
  <si>
    <t>1242-2000-0404-2007</t>
  </si>
  <si>
    <t>1242-2000-0405-2007</t>
  </si>
  <si>
    <t>1242-2000-0406-2007</t>
  </si>
  <si>
    <t>1242-2000-0407-2007</t>
  </si>
  <si>
    <t>1242-2000-0408-2007</t>
  </si>
  <si>
    <t>1242-2000-0409-2007</t>
  </si>
  <si>
    <t>1242-2000-0410-2007</t>
  </si>
  <si>
    <t>1242-2000-0411-2007</t>
  </si>
  <si>
    <t>1242-2000-0412-2007</t>
  </si>
  <si>
    <t>1242-2000-0413-2007</t>
  </si>
  <si>
    <t>1242-2000-0414-2007</t>
  </si>
  <si>
    <t>1242-2000-0415-2007</t>
  </si>
  <si>
    <t>1242-2000-0416-2007</t>
  </si>
  <si>
    <t>1242-2000-0417-2007</t>
  </si>
  <si>
    <t>1242-2000-0418-2007</t>
  </si>
  <si>
    <t>1242-2000-0419-2007</t>
  </si>
  <si>
    <t>1242-2000-0420-2007</t>
  </si>
  <si>
    <t>1242-2000-0421-2007</t>
  </si>
  <si>
    <t>1242-2000-0422-2007</t>
  </si>
  <si>
    <t>1242-2000-0423-2007</t>
  </si>
  <si>
    <t>1242-2000-0424-2007</t>
  </si>
  <si>
    <t>1242-2000-0425-2007</t>
  </si>
  <si>
    <t>1242-2000-0426-2007</t>
  </si>
  <si>
    <t>1242-2000-0427-2007</t>
  </si>
  <si>
    <t>1242-2000-0428-2007</t>
  </si>
  <si>
    <t>1242-2000-0429-2007</t>
  </si>
  <si>
    <t>1242-2000-0430-2007</t>
  </si>
  <si>
    <t>1242-2000-0431-2007</t>
  </si>
  <si>
    <t>1242-2000-0432-2007</t>
  </si>
  <si>
    <t>1242-2000-0433-2007</t>
  </si>
  <si>
    <t>1242-2000-0434-2007</t>
  </si>
  <si>
    <t>1242-2000-0435-2007</t>
  </si>
  <si>
    <t>1242-2000-0436-2007</t>
  </si>
  <si>
    <t>1242-2000-0437-2007</t>
  </si>
  <si>
    <t>1242-2000-0438-2007</t>
  </si>
  <si>
    <t>1242-2000-0439-2007</t>
  </si>
  <si>
    <t>1242-2000-0440-2007</t>
  </si>
  <si>
    <t>1242-2000-0441-2007</t>
  </si>
  <si>
    <t>1242-2000-0442-2007</t>
  </si>
  <si>
    <t>1242-2000-0443-2007</t>
  </si>
  <si>
    <t>1242-2000-0444-2007</t>
  </si>
  <si>
    <t>1242-2000-0015-2012</t>
  </si>
  <si>
    <t>1242-2000-0054-2008</t>
  </si>
  <si>
    <t>1242-2000-0002-2009</t>
  </si>
  <si>
    <t>1242-2000-0003-2009</t>
  </si>
  <si>
    <t>1242-2000-0081-2010</t>
  </si>
  <si>
    <t>1242-2000-0016-2012</t>
  </si>
  <si>
    <t>1241-3000-0027-2012</t>
  </si>
  <si>
    <t>1241-3000-0028-2012</t>
  </si>
  <si>
    <t>1241-3000-0029-2012</t>
  </si>
  <si>
    <t>1241-3000-0030-2012</t>
  </si>
  <si>
    <t>1241-3000-0031-2012</t>
  </si>
  <si>
    <t>1241-3000-0032-2012</t>
  </si>
  <si>
    <t>1241-3000-0025-2015</t>
  </si>
  <si>
    <t>1243-0000-0005-2014</t>
  </si>
  <si>
    <t>1241-3000-0013-2014</t>
  </si>
  <si>
    <t>1241-3000-0014-2014</t>
  </si>
  <si>
    <t>1241-3000-0015-2014</t>
  </si>
  <si>
    <t>1241-3000-0026-2015</t>
  </si>
  <si>
    <t>1241-3000-0027-2015</t>
  </si>
  <si>
    <t>1241-3000-0016-2014</t>
  </si>
  <si>
    <t>1241-1000-0012-2010</t>
  </si>
  <si>
    <t>LIBRERO</t>
  </si>
  <si>
    <t>1241-1000-0013-2010</t>
  </si>
  <si>
    <t xml:space="preserve">LIBRERO </t>
  </si>
  <si>
    <t>1241-1000-0014-2010</t>
  </si>
  <si>
    <t>1241-1000-0015-2010</t>
  </si>
  <si>
    <t>LIBRERO 3 REPIZAS</t>
  </si>
  <si>
    <t>1241-1000-0016-2010</t>
  </si>
  <si>
    <t>LIBRERO ANCLADO A PARED</t>
  </si>
  <si>
    <t>1241-1000-0017-2010</t>
  </si>
  <si>
    <t xml:space="preserve">LIBRERO DE 4 NIVELES </t>
  </si>
  <si>
    <t>1241-1000-0018-2010</t>
  </si>
  <si>
    <t>LIBRERO DE COLOR MADERA</t>
  </si>
  <si>
    <t>1241-1000-0166-2014</t>
  </si>
  <si>
    <t>1241-1000-0019-2010</t>
  </si>
  <si>
    <t xml:space="preserve">LIBRERO NEGRO </t>
  </si>
  <si>
    <t>1241-1000-0020-2010</t>
  </si>
  <si>
    <t xml:space="preserve">LIBRERO NEGRO 7 NIVELES </t>
  </si>
  <si>
    <t>1242-2000-0340-2015</t>
  </si>
  <si>
    <t>1242-2000-0341-2015</t>
  </si>
  <si>
    <t>1242-2000-0342-2015</t>
  </si>
  <si>
    <t>1242-2000-0343-2015</t>
  </si>
  <si>
    <t>1242-2000-0344-2015</t>
  </si>
  <si>
    <t>1242-2000-0345-2015</t>
  </si>
  <si>
    <t>1242-2000-0346-2015</t>
  </si>
  <si>
    <t>1242-2000-0347-2015</t>
  </si>
  <si>
    <t>1242-2000-0348-2015</t>
  </si>
  <si>
    <t>1242-2000-0349-2015</t>
  </si>
  <si>
    <t>1241-0000-0158-2014</t>
  </si>
  <si>
    <t>1241-0000-0159-2014</t>
  </si>
  <si>
    <t>1241-0000-0160-2014</t>
  </si>
  <si>
    <t>1241-0000-0161-2014</t>
  </si>
  <si>
    <t>1241-0000-0162-2014</t>
  </si>
  <si>
    <t>1241-0000-0163-2014</t>
  </si>
  <si>
    <t>1241-0000-0164-2014</t>
  </si>
  <si>
    <t>1241-0000-0165-2014</t>
  </si>
  <si>
    <t>1241-0000-0166-2014</t>
  </si>
  <si>
    <t>1241-0000-0167-2014</t>
  </si>
  <si>
    <t>1241-0000-0168-2014</t>
  </si>
  <si>
    <t>1241-0000-0169-2014</t>
  </si>
  <si>
    <t>1241-0000-0170-2014</t>
  </si>
  <si>
    <t>1241-0000-0171-2014</t>
  </si>
  <si>
    <t>1241-0000-0172-2014</t>
  </si>
  <si>
    <t>1241-0000-0173-2014</t>
  </si>
  <si>
    <t>1241-0000-0174-2014</t>
  </si>
  <si>
    <t>1241-0000-0175-2014</t>
  </si>
  <si>
    <t>1241-0000-0176-2014</t>
  </si>
  <si>
    <t>1241-0000-0177-2014</t>
  </si>
  <si>
    <t>1241-0000-0178-2014</t>
  </si>
  <si>
    <t>1241-0000-0179-2014</t>
  </si>
  <si>
    <t>1241-0000-0180-2014</t>
  </si>
  <si>
    <t>1241-0000-0181-2014</t>
  </si>
  <si>
    <t>1241-0000-0182-2014</t>
  </si>
  <si>
    <t>1241-0000-0183-2014</t>
  </si>
  <si>
    <t>1241-0000-0184-2014</t>
  </si>
  <si>
    <t>1241-0000-0185-2014</t>
  </si>
  <si>
    <t>1241-0000-0186-2014</t>
  </si>
  <si>
    <t>1241-0000-0187-2014</t>
  </si>
  <si>
    <t>1241-0000-0188-2014</t>
  </si>
  <si>
    <t>1241-0000-0189-2014</t>
  </si>
  <si>
    <t>1241-0000-0190-2014</t>
  </si>
  <si>
    <t>1241-0000-0191-2014</t>
  </si>
  <si>
    <t>1241-0000-0192-2014</t>
  </si>
  <si>
    <t>1241-0000-0193-2014</t>
  </si>
  <si>
    <t>1241-0000-0194-2014</t>
  </si>
  <si>
    <t>1241-0000-0195-2014</t>
  </si>
  <si>
    <t>1241-0000-0196-2014</t>
  </si>
  <si>
    <t>1241-0000-0197-2014</t>
  </si>
  <si>
    <t>1241-0000-0198-2014</t>
  </si>
  <si>
    <t>1241-0000-0199-2014</t>
  </si>
  <si>
    <t>1241-0000-0200-2014</t>
  </si>
  <si>
    <t>1241-0000-0201-2014</t>
  </si>
  <si>
    <t>1241-0000-0202-2014</t>
  </si>
  <si>
    <t>1241-0000-0203-2014</t>
  </si>
  <si>
    <t>1241-0000-0204-2014</t>
  </si>
  <si>
    <t>1241-0000-0205-2014</t>
  </si>
  <si>
    <t>1241-0000-0206-2014</t>
  </si>
  <si>
    <t>1241-0000-0207-2014</t>
  </si>
  <si>
    <t>1241-0000-0208-2014</t>
  </si>
  <si>
    <t>1241-0000-0209-2014</t>
  </si>
  <si>
    <t>1241-0000-0210-2014</t>
  </si>
  <si>
    <t>1241-0000-0211-2014</t>
  </si>
  <si>
    <t>1241-0000-0212-2014</t>
  </si>
  <si>
    <t>1241-0000-0213-2014</t>
  </si>
  <si>
    <t>1241-0000-0214-2014</t>
  </si>
  <si>
    <t>1241-0000-0215-2014</t>
  </si>
  <si>
    <t>1241-0000-0216-2014</t>
  </si>
  <si>
    <t>1241-0000-0217-2014</t>
  </si>
  <si>
    <t>1241-0000-0218-2014</t>
  </si>
  <si>
    <t>1241-0000-0219-2014</t>
  </si>
  <si>
    <t>1241-0000-0220-2014</t>
  </si>
  <si>
    <t>1241-0000-0221-2014</t>
  </si>
  <si>
    <t>1241-0000-0222-2014</t>
  </si>
  <si>
    <t>1241-0000-0223-2014</t>
  </si>
  <si>
    <t>1241-0000-0224-2014</t>
  </si>
  <si>
    <t>1241-0000-0225-2014</t>
  </si>
  <si>
    <t>1241-0000-0226-2014</t>
  </si>
  <si>
    <t>1241-0000-0227-2014</t>
  </si>
  <si>
    <t>1241-0000-0228-2014</t>
  </si>
  <si>
    <t>1241-0000-0229-2014</t>
  </si>
  <si>
    <t>1241-0000-0230-2014</t>
  </si>
  <si>
    <t>1241-0000-0231-2014</t>
  </si>
  <si>
    <t>1241-0000-0232-2014</t>
  </si>
  <si>
    <t>1241-0000-0233-2014</t>
  </si>
  <si>
    <t>1241-1000-0021-2010</t>
  </si>
  <si>
    <t>LOCKER 2 PUERTAS GRIS</t>
  </si>
  <si>
    <t>1241-1000-0001-2013</t>
  </si>
  <si>
    <t>LOCKER EN BAÑO</t>
  </si>
  <si>
    <t>1241-1000-0002-2013</t>
  </si>
  <si>
    <t>1241-1000-0003-2013</t>
  </si>
  <si>
    <t>1241-1000-0004-2013</t>
  </si>
  <si>
    <t>1241-1000-0005-2013</t>
  </si>
  <si>
    <t>1241-1000-0006-2013</t>
  </si>
  <si>
    <t>1241-1000-0007-2013</t>
  </si>
  <si>
    <t>1241-1000-0008-2013</t>
  </si>
  <si>
    <t>1241-1000-0009-2013</t>
  </si>
  <si>
    <t>1241-1000-0010-2013</t>
  </si>
  <si>
    <t>1241-1000-0011-2013</t>
  </si>
  <si>
    <t>1241-1000-0012-2013</t>
  </si>
  <si>
    <t>1241-1000-0013-2013</t>
  </si>
  <si>
    <t>1241-1000-0014-2013</t>
  </si>
  <si>
    <t>1241-1000-0015-2013</t>
  </si>
  <si>
    <t>1241-1000-0016-2013</t>
  </si>
  <si>
    <t>1241-1000-0017-2013</t>
  </si>
  <si>
    <t>1241-1000-0018-2013</t>
  </si>
  <si>
    <t>1241-1000-0019-2013</t>
  </si>
  <si>
    <t>1241-1000-0020-2013</t>
  </si>
  <si>
    <t>1241-1000-0021-2013</t>
  </si>
  <si>
    <t>1241-1000-0022-2013</t>
  </si>
  <si>
    <t>1241-1000-0023-2013</t>
  </si>
  <si>
    <t>1241-1000-0024-2013</t>
  </si>
  <si>
    <t>1241-1000-0025-2013</t>
  </si>
  <si>
    <t>1241-1000-0026-2013</t>
  </si>
  <si>
    <t>1241-1000-0027-2013</t>
  </si>
  <si>
    <t>1241-1000-0028-2013</t>
  </si>
  <si>
    <t>1241-1000-0029-2013</t>
  </si>
  <si>
    <t>1241-1000-0030-2013</t>
  </si>
  <si>
    <t>1241-1000-0031-2013</t>
  </si>
  <si>
    <t>1241-1000-0032-2013</t>
  </si>
  <si>
    <t>1241-1000-0033-2013</t>
  </si>
  <si>
    <t>1241-1000-0034-2013</t>
  </si>
  <si>
    <t>1241-1000-0035-2013</t>
  </si>
  <si>
    <t>1241-1000-0036-2013</t>
  </si>
  <si>
    <t>1241-1000-0037-2013</t>
  </si>
  <si>
    <t>1241-1000-0038-2013</t>
  </si>
  <si>
    <t>1241-1000-0039-2013</t>
  </si>
  <si>
    <t>1241-1000-0040-2013</t>
  </si>
  <si>
    <t>1241-1000-0041-2013</t>
  </si>
  <si>
    <t>1241-1000-0042-2013</t>
  </si>
  <si>
    <t>1241-1000-0043-2013</t>
  </si>
  <si>
    <t>1241-1000-0044-2013</t>
  </si>
  <si>
    <t>1241-1000-0045-2013</t>
  </si>
  <si>
    <t>1241-1000-0046-2013</t>
  </si>
  <si>
    <t>1241-1000-0047-2013</t>
  </si>
  <si>
    <t>1241-1000-0048-2013</t>
  </si>
  <si>
    <t>1241-1000-0049-2013</t>
  </si>
  <si>
    <t>1241-1000-0050-2013</t>
  </si>
  <si>
    <t>1241-1000-0051-2013</t>
  </si>
  <si>
    <t>1241-1000-0052-2013</t>
  </si>
  <si>
    <t>1241-1000-0053-2013</t>
  </si>
  <si>
    <t>1241-1000-0054-2013</t>
  </si>
  <si>
    <t>1241-1000-0055-2013</t>
  </si>
  <si>
    <t>1241-1000-0056-2013</t>
  </si>
  <si>
    <t>1241-1000-0057-2013</t>
  </si>
  <si>
    <t>1241-1000-0058-2013</t>
  </si>
  <si>
    <t>1241-1000-0059-2013</t>
  </si>
  <si>
    <t>1241-1000-0060-2013</t>
  </si>
  <si>
    <t>1241-1000-0061-2013</t>
  </si>
  <si>
    <t>1241-1000-0062-2013</t>
  </si>
  <si>
    <t>1241-1000-0063-2013</t>
  </si>
  <si>
    <t>1241-1000-0064-2013</t>
  </si>
  <si>
    <t>1241-1000-0065-2013</t>
  </si>
  <si>
    <t>1241-1000-0066-2013</t>
  </si>
  <si>
    <t>1241-1000-0067-2013</t>
  </si>
  <si>
    <t>1241-1000-0068-2013</t>
  </si>
  <si>
    <t>1241-1000-0069-2013</t>
  </si>
  <si>
    <t>1241-1000-0070-2013</t>
  </si>
  <si>
    <t>1241-1000-0071-2013</t>
  </si>
  <si>
    <t>1241-1000-0072-2013</t>
  </si>
  <si>
    <t>1241-1000-0073-2013</t>
  </si>
  <si>
    <t>1241-1000-0074-2013</t>
  </si>
  <si>
    <t>1241-1000-0075-2013</t>
  </si>
  <si>
    <t>1241-1000-0076-2013</t>
  </si>
  <si>
    <t>1241-1000-0077-2013</t>
  </si>
  <si>
    <t>1241-1000-0078-2013</t>
  </si>
  <si>
    <t>1241-1000-0079-2013</t>
  </si>
  <si>
    <t>1241-1000-0080-2013</t>
  </si>
  <si>
    <t>1241-1000-0081-2013</t>
  </si>
  <si>
    <t>1241-1000-0082-2013</t>
  </si>
  <si>
    <t>1241-1000-0083-2013</t>
  </si>
  <si>
    <t>1241-1000-0084-2013</t>
  </si>
  <si>
    <t>1242-2000-0350-2015</t>
  </si>
  <si>
    <t>1242-2000-0351-2015</t>
  </si>
  <si>
    <t>1242-2000-0352-2015</t>
  </si>
  <si>
    <t>1242-2000-0353-2015</t>
  </si>
  <si>
    <t>1242-2000-0354-2015</t>
  </si>
  <si>
    <t>1242-2000-0355-2015</t>
  </si>
  <si>
    <t>MAGNESIERO P/AREA DE HALTEROFILIA</t>
  </si>
  <si>
    <t>1242-2000-0356-2015</t>
  </si>
  <si>
    <t>1242-2000-0357-2015</t>
  </si>
  <si>
    <t>1242-2000-0358-2015</t>
  </si>
  <si>
    <t>1242-2000-0359-2015</t>
  </si>
  <si>
    <t>1243-1000-0001-2013</t>
  </si>
  <si>
    <t>1242-2000-0360-2015</t>
  </si>
  <si>
    <t>1242-2000-0361-2015</t>
  </si>
  <si>
    <t>1242-2000-0362-2015</t>
  </si>
  <si>
    <t>1242-2000-0363-2015</t>
  </si>
  <si>
    <t>1242-2000-0364-2015</t>
  </si>
  <si>
    <t>1242-2000-0365-2015</t>
  </si>
  <si>
    <t>1242-2000-0366-2015</t>
  </si>
  <si>
    <t>1242-2000-0367-2015</t>
  </si>
  <si>
    <t>1242-2000-0368-2015</t>
  </si>
  <si>
    <t>1242-2000-0369-2015</t>
  </si>
  <si>
    <t>1242-2000-0370-2015</t>
  </si>
  <si>
    <t>1242-2000-0371-2015</t>
  </si>
  <si>
    <t>1242-2000-0372-2015</t>
  </si>
  <si>
    <t>1242-2000-0373-2015</t>
  </si>
  <si>
    <t>1242-2000-0374-2015</t>
  </si>
  <si>
    <t>MANERAL HOYT GOLD MEDALIST XTREME GMX SERIE: LO TIENE MARTINA</t>
  </si>
  <si>
    <t>1242-2000-0081-2011</t>
  </si>
  <si>
    <t>1242-2000-0082-2011</t>
  </si>
  <si>
    <t>1242-2000-0083-2011</t>
  </si>
  <si>
    <t>1242-2000-0084-2011</t>
  </si>
  <si>
    <t>1242-2000-0085-2011</t>
  </si>
  <si>
    <t>1242-2000-0086-2011</t>
  </si>
  <si>
    <t>1242-2000-0375-2015</t>
  </si>
  <si>
    <t>1242-2000-0376-2015</t>
  </si>
  <si>
    <t>1246-4000-0009-2012</t>
  </si>
  <si>
    <t>1246-4000-0010-2013</t>
  </si>
  <si>
    <t xml:space="preserve">MAQUINA DE HIELO </t>
  </si>
  <si>
    <t>1246-4000-0011-2013</t>
  </si>
  <si>
    <t>1246-4000-0010-2012</t>
  </si>
  <si>
    <t>1246-4000-0011-2012</t>
  </si>
  <si>
    <t>1246-4000-0012-2012</t>
  </si>
  <si>
    <t>1246-1000-0004-2015</t>
  </si>
  <si>
    <t>1242-2000-0082-2010</t>
  </si>
  <si>
    <t>1242-2000-0087-2011</t>
  </si>
  <si>
    <t>1246-1000-0002-2013</t>
  </si>
  <si>
    <t>1246-1000-0003-2013</t>
  </si>
  <si>
    <t>1246-1000-0004-2013</t>
  </si>
  <si>
    <t>1242-2000-0083-2010</t>
  </si>
  <si>
    <t>1242-2000-0088-2011</t>
  </si>
  <si>
    <t>1242-2000-0377-2015</t>
  </si>
  <si>
    <t>MAQUINA SCOTT</t>
  </si>
  <si>
    <t>1242-2000-0378-2015</t>
  </si>
  <si>
    <t>1242-2000-0379-2015</t>
  </si>
  <si>
    <t>1242-2000-0380-2015</t>
  </si>
  <si>
    <t>1242-2000-0381-2015</t>
  </si>
  <si>
    <t>1242-2000-0382-2015</t>
  </si>
  <si>
    <t>1242-2000-0383-2015</t>
  </si>
  <si>
    <t>1246-1000-0001-2011</t>
  </si>
  <si>
    <t>MESA (JUNTA)</t>
  </si>
  <si>
    <t>1246-1000-0002-2011</t>
  </si>
  <si>
    <t xml:space="preserve">MESA 2 REPISAS CAFÉ </t>
  </si>
  <si>
    <t>1246-1000-0003-2011</t>
  </si>
  <si>
    <t>MESA 2 REPISAS COLOR NEGRA</t>
  </si>
  <si>
    <t>1246-1000-0004-2011</t>
  </si>
  <si>
    <t xml:space="preserve">MESA CANABEL </t>
  </si>
  <si>
    <t>1246-1000-0005-2011</t>
  </si>
  <si>
    <t xml:space="preserve">MESA CHICA COLOR CAMEL </t>
  </si>
  <si>
    <t>1246-1000-0006-2011</t>
  </si>
  <si>
    <t>MESA CIRCULAR PARA JUNTAS (DE MADERA)</t>
  </si>
  <si>
    <t>1246-1000-0007-2011</t>
  </si>
  <si>
    <t>MESA COLOR CAFÉ 3 CAJONES</t>
  </si>
  <si>
    <t>1246-1000-0008-2011</t>
  </si>
  <si>
    <t>MESA COLOR CAFÉ CON VIDRIO</t>
  </si>
  <si>
    <t>1241-1000-0333-2007</t>
  </si>
  <si>
    <t>1241-1000-0334-2007</t>
  </si>
  <si>
    <t>1241-1000-0335-2007</t>
  </si>
  <si>
    <t>1241-1000-0336-2007</t>
  </si>
  <si>
    <t>1241-1000-0337-2007</t>
  </si>
  <si>
    <t>1241-1000-0338-2007</t>
  </si>
  <si>
    <t>1241-1000-0339-2007</t>
  </si>
  <si>
    <t>1241-1000-0340-2007</t>
  </si>
  <si>
    <t>1241-1000-0341-2007</t>
  </si>
  <si>
    <t>1241-1000-0342-2007</t>
  </si>
  <si>
    <t>1241-1000-0343-2007</t>
  </si>
  <si>
    <t>1241-1000-0344-2007</t>
  </si>
  <si>
    <t>1241-1000-0345-2007</t>
  </si>
  <si>
    <t>1241-1000-0346-2007</t>
  </si>
  <si>
    <t>1241-1000-0347-2007</t>
  </si>
  <si>
    <t>1241-1000-0348-2007</t>
  </si>
  <si>
    <t>1241-1000-0349-2007</t>
  </si>
  <si>
    <t>1241-1000-0350-2007</t>
  </si>
  <si>
    <t>1241-1000-0351-2007</t>
  </si>
  <si>
    <t>1241-1000-0352-2007</t>
  </si>
  <si>
    <t>1241-1000-0353-2007</t>
  </si>
  <si>
    <t>1241-1000-0354-2007</t>
  </si>
  <si>
    <t>1241-1000-0355-2007</t>
  </si>
  <si>
    <t>1241-1000-0356-2007</t>
  </si>
  <si>
    <t>1241-1000-0357-2007</t>
  </si>
  <si>
    <t>1241-1000-0358-2007</t>
  </si>
  <si>
    <t>1241-1000-0359-2007</t>
  </si>
  <si>
    <t>1241-1000-0360-2007</t>
  </si>
  <si>
    <t>1241-1000-0361-2007</t>
  </si>
  <si>
    <t>1241-1000-0362-2007</t>
  </si>
  <si>
    <t>1241-1000-0363-2007</t>
  </si>
  <si>
    <t>1241-1000-0364-2007</t>
  </si>
  <si>
    <t>1241-1000-0365-2007</t>
  </si>
  <si>
    <t>1241-1000-0366-2007</t>
  </si>
  <si>
    <t>1241-1000-0367-2007</t>
  </si>
  <si>
    <t>1241-1000-0368-2007</t>
  </si>
  <si>
    <t>1241-1000-0369-2007</t>
  </si>
  <si>
    <t>1241-1000-0370-2007</t>
  </si>
  <si>
    <t>1241-1000-0371-2007</t>
  </si>
  <si>
    <t>1241-1000-0372-2007</t>
  </si>
  <si>
    <t>1241-1000-0373-2007</t>
  </si>
  <si>
    <t>1241-1000-0374-2007</t>
  </si>
  <si>
    <t>1241-1000-0375-2007</t>
  </si>
  <si>
    <t>1241-1000-0376-2007</t>
  </si>
  <si>
    <t>1241-1000-0377-2007</t>
  </si>
  <si>
    <t>1241-1000-0378-2007</t>
  </si>
  <si>
    <t>1241-1000-0379-2007</t>
  </si>
  <si>
    <t>1241-1000-0380-2007</t>
  </si>
  <si>
    <t>1241-1000-0381-2007</t>
  </si>
  <si>
    <t>1241-1000-0382-2007</t>
  </si>
  <si>
    <t>1241-1000-0383-2007</t>
  </si>
  <si>
    <t>1241-1000-0384-2007</t>
  </si>
  <si>
    <t>1241-1000-0385-2007</t>
  </si>
  <si>
    <t>1241-1000-0386-2007</t>
  </si>
  <si>
    <t>1241-1000-0387-2007</t>
  </si>
  <si>
    <t>1241-1000-0388-2007</t>
  </si>
  <si>
    <t>1241-1000-0389-2007</t>
  </si>
  <si>
    <t>1241-1000-0390-2007</t>
  </si>
  <si>
    <t>1241-1000-0391-2007</t>
  </si>
  <si>
    <t>1241-1000-0392-2007</t>
  </si>
  <si>
    <t>1241-1000-0393-2007</t>
  </si>
  <si>
    <t>1241-1000-0394-2007</t>
  </si>
  <si>
    <t>1241-1000-0395-2007</t>
  </si>
  <si>
    <t>1241-1000-0396-2007</t>
  </si>
  <si>
    <t>1241-1000-0397-2007</t>
  </si>
  <si>
    <t>1241-1000-0398-2007</t>
  </si>
  <si>
    <t>1241-1000-0399-2007</t>
  </si>
  <si>
    <t>1241-1000-0400-2007</t>
  </si>
  <si>
    <t>1241-1000-0401-2007</t>
  </si>
  <si>
    <t>1241-1000-0402-2007</t>
  </si>
  <si>
    <t>1241-1000-0403-2007</t>
  </si>
  <si>
    <t>1241-1000-0404-2007</t>
  </si>
  <si>
    <t>1241-1000-0405-2007</t>
  </si>
  <si>
    <t>1241-1000-0406-2007</t>
  </si>
  <si>
    <t>1241-1000-0407-2007</t>
  </si>
  <si>
    <t>1241-1000-0408-2007</t>
  </si>
  <si>
    <t>1241-1000-0409-2007</t>
  </si>
  <si>
    <t>1241-1000-0410-2007</t>
  </si>
  <si>
    <t>1241-1000-0411-2007</t>
  </si>
  <si>
    <t>1241-1000-0412-2007</t>
  </si>
  <si>
    <t>1241-1000-0413-2007</t>
  </si>
  <si>
    <t>1241-1000-0414-2007</t>
  </si>
  <si>
    <t>1241-1000-0415-2007</t>
  </si>
  <si>
    <t>1241-1000-0416-2007</t>
  </si>
  <si>
    <t>1241-1000-0417-2007</t>
  </si>
  <si>
    <t>1241-1000-0418-2014</t>
  </si>
  <si>
    <t>1241-1000-0419-2014</t>
  </si>
  <si>
    <t>1241-1000-0420-2014</t>
  </si>
  <si>
    <t>1241-1000-0421-2014</t>
  </si>
  <si>
    <t>MESA DE 2.44X.80 MTS</t>
  </si>
  <si>
    <t>1241-1000-0422-2014</t>
  </si>
  <si>
    <t>1241-1000-0423-2014</t>
  </si>
  <si>
    <t>1241-1000-0424-2014</t>
  </si>
  <si>
    <t>1241-1000-0425-2014</t>
  </si>
  <si>
    <t>1241-1000-0426-2014</t>
  </si>
  <si>
    <t>1241-1000-0427-2014</t>
  </si>
  <si>
    <t>1241-1000-0428-2014</t>
  </si>
  <si>
    <t>1241-1000-0429-2014</t>
  </si>
  <si>
    <t>1246-1000-0009-2011</t>
  </si>
  <si>
    <t>1242-0000-0001-2008</t>
  </si>
  <si>
    <t>1246-1000-0010-2011</t>
  </si>
  <si>
    <t>1246-1000-0011-2011</t>
  </si>
  <si>
    <t>1246-1000-0012-2011</t>
  </si>
  <si>
    <t>1246-1000-0013-2011</t>
  </si>
  <si>
    <t>1246-1000-0014-2011</t>
  </si>
  <si>
    <t>1246-1000-0015-2011</t>
  </si>
  <si>
    <t>1246-1000-0016-2011</t>
  </si>
  <si>
    <t>1246-1000-0017-2011</t>
  </si>
  <si>
    <t>1246-1000-0018-2011</t>
  </si>
  <si>
    <t>1246-1000-0019-2011</t>
  </si>
  <si>
    <t>1246-1000-0024-2011</t>
  </si>
  <si>
    <t>MESA DE CENTRO CUADRADA</t>
  </si>
  <si>
    <t>1246-1000-0025-2011</t>
  </si>
  <si>
    <t>MESA DE CENTRO GRIS/NEGRO CHICA</t>
  </si>
  <si>
    <t>1246-1000-0026-2011</t>
  </si>
  <si>
    <t>MESA DE CENTRO RECTANGULAR</t>
  </si>
  <si>
    <t>1246-1000-0027-2011</t>
  </si>
  <si>
    <t>MESA DE CENTRO VIDRIO/MADERA</t>
  </si>
  <si>
    <t>1246-1000-0028-2011</t>
  </si>
  <si>
    <t>MESA DE COMEDOR BEIGE</t>
  </si>
  <si>
    <t>1246-1000-0029-2011</t>
  </si>
  <si>
    <t>MESA DE MADERA</t>
  </si>
  <si>
    <t>1246-1000-0030-2011</t>
  </si>
  <si>
    <t xml:space="preserve">MESA DE MADERA </t>
  </si>
  <si>
    <t>1246-1000-0031-2011</t>
  </si>
  <si>
    <t>MESA DE MADERA BASE NEGRA</t>
  </si>
  <si>
    <t>1246-1000-0032-2011</t>
  </si>
  <si>
    <t>MESA DE MADERA COLOR CAFE</t>
  </si>
  <si>
    <t>1246-1000-0033-2011</t>
  </si>
  <si>
    <t>MESA DE MADERA COLOR CAFÉ</t>
  </si>
  <si>
    <t>1246-1000-0034-2011</t>
  </si>
  <si>
    <t>1246-1000-0035-2011</t>
  </si>
  <si>
    <t xml:space="preserve">MESA DE MADERA CON 2 REPISAS CAFÉ </t>
  </si>
  <si>
    <t>1241-1000-0642-2007</t>
  </si>
  <si>
    <t>1241-1000-0643-2007</t>
  </si>
  <si>
    <t>1241-1000-0644-2007</t>
  </si>
  <si>
    <t>1241-1000-0645-2007</t>
  </si>
  <si>
    <t>1241-1000-0646-2007</t>
  </si>
  <si>
    <t>1241-1000-0647-2007</t>
  </si>
  <si>
    <t>1241-1000-0648-2007</t>
  </si>
  <si>
    <t>1241-1000-0649-2007</t>
  </si>
  <si>
    <t>1241-1000-0650-2007</t>
  </si>
  <si>
    <t>1241-1000-0651-2007</t>
  </si>
  <si>
    <t>1241-1000-0652-2007</t>
  </si>
  <si>
    <t>1241-1000-0653-2007</t>
  </si>
  <si>
    <t>1241-1000-0654-2007</t>
  </si>
  <si>
    <t>1246-1000-0036-2011</t>
  </si>
  <si>
    <t>MESA DE MADERA CON BASE DE MADERA</t>
  </si>
  <si>
    <t>1246-1000-0037-2011</t>
  </si>
  <si>
    <t xml:space="preserve">MESA DE MADERA CON NARANJA ESQUINERA </t>
  </si>
  <si>
    <t>1246-1000-0038-2011</t>
  </si>
  <si>
    <t xml:space="preserve">MESA DE MADERA NEGRA </t>
  </si>
  <si>
    <t>1246-1000-0039-2011</t>
  </si>
  <si>
    <t xml:space="preserve">MESA DE METAL COLOR NEGRO </t>
  </si>
  <si>
    <t>1246-1000-0040-2011</t>
  </si>
  <si>
    <t>1246-1000-0041-2011</t>
  </si>
  <si>
    <t>MESA DE METAL GRIS CON BASE DE MADERA</t>
  </si>
  <si>
    <t>1246-1000-0042-2011</t>
  </si>
  <si>
    <t>1246-1000-0043-2011</t>
  </si>
  <si>
    <t>MESA DE PLASTICO PLEGADIZA</t>
  </si>
  <si>
    <t>1246-1000-0044-2011</t>
  </si>
  <si>
    <t>1246-1000-0045-2011</t>
  </si>
  <si>
    <t>MESA DE TRABAJO</t>
  </si>
  <si>
    <t>1241-1000-0875-2007</t>
  </si>
  <si>
    <t>1241-1000-0876-2007</t>
  </si>
  <si>
    <t>1241-1000-0877-2007</t>
  </si>
  <si>
    <t>1241-1000-0878-2007</t>
  </si>
  <si>
    <t>1241-1000-0879-2007</t>
  </si>
  <si>
    <t>1241-1000-0880-2007</t>
  </si>
  <si>
    <t>1241-1000-0881-2007</t>
  </si>
  <si>
    <t>1241-1000-0882-2007</t>
  </si>
  <si>
    <t>1241-1000-0883-2007</t>
  </si>
  <si>
    <t>1241-1000-0884-2007</t>
  </si>
  <si>
    <t>1241-1000-0885-2007</t>
  </si>
  <si>
    <t>1241-1000-0886-2007</t>
  </si>
  <si>
    <t>1241-1000-0887-2007</t>
  </si>
  <si>
    <t>1241-1000-0888-2007</t>
  </si>
  <si>
    <t>1241-1000-0889-2007</t>
  </si>
  <si>
    <t>1241-1000-0890-2007</t>
  </si>
  <si>
    <t>1241-1000-0891-2007</t>
  </si>
  <si>
    <t>1241-1000-0892-2007</t>
  </si>
  <si>
    <t>1241-1000-0893-2007</t>
  </si>
  <si>
    <t>1241-1000-0894-2007</t>
  </si>
  <si>
    <t>1241-1000-0895-2007</t>
  </si>
  <si>
    <t>1241-1000-0896-2007</t>
  </si>
  <si>
    <t>1241-1000-0897-2007</t>
  </si>
  <si>
    <t>1241-1000-0898-2007</t>
  </si>
  <si>
    <t>1241-1000-0899-2007</t>
  </si>
  <si>
    <t>1241-1000-0900-2007</t>
  </si>
  <si>
    <t>1241-1000-0901-2007</t>
  </si>
  <si>
    <t>1241-1000-0902-2007</t>
  </si>
  <si>
    <t>1241-1000-0903-2007</t>
  </si>
  <si>
    <t>1241-1000-0904-2007</t>
  </si>
  <si>
    <t>1241-1000-0905-2007</t>
  </si>
  <si>
    <t>1241-1000-0906-2007</t>
  </si>
  <si>
    <t>1241-1000-0907-2007</t>
  </si>
  <si>
    <t>1241-1000-0908-2007</t>
  </si>
  <si>
    <t>1241-1000-0909-2007</t>
  </si>
  <si>
    <t>1241-1000-1000-2007</t>
  </si>
  <si>
    <t>1241-1000-1001-2007</t>
  </si>
  <si>
    <t>1241-1000-1002-2007</t>
  </si>
  <si>
    <t>1241-1000-1003-2007</t>
  </si>
  <si>
    <t>1241-1000-1004-2007</t>
  </si>
  <si>
    <t>1241-1000-1005-2007</t>
  </si>
  <si>
    <t>1241-1000-1006-2007</t>
  </si>
  <si>
    <t>1241-1000-1007-2007</t>
  </si>
  <si>
    <t>1241-1000-1008-2007</t>
  </si>
  <si>
    <t>1241-1000-1009-2007</t>
  </si>
  <si>
    <t xml:space="preserve">MESA DE TRABAJO </t>
  </si>
  <si>
    <t>1241-1000-1010-2007</t>
  </si>
  <si>
    <t>1241-1000-1011-2007</t>
  </si>
  <si>
    <t>MESA DE TRABAJO  DE MADERA CON PATAS METALICAS</t>
  </si>
  <si>
    <t>1241-1000-1012-2007</t>
  </si>
  <si>
    <t xml:space="preserve">MESA DE TRABAJO 3 CAJONES </t>
  </si>
  <si>
    <t>1241-1000-1013-2007</t>
  </si>
  <si>
    <t>MESA DE TRABAJO COLOR BEIS</t>
  </si>
  <si>
    <t>1241-1000-1014-2007</t>
  </si>
  <si>
    <t xml:space="preserve">MESA DE TRABAJO DE MADERA CON PATAS DE METAL </t>
  </si>
  <si>
    <t>1241-1000-1015-2007</t>
  </si>
  <si>
    <t>1241-1000-1016-2007</t>
  </si>
  <si>
    <t>1241-1000-1017-2007</t>
  </si>
  <si>
    <t>1241-1000-1018-2007</t>
  </si>
  <si>
    <t xml:space="preserve">MESA DE TRABAJO NEGRA CON GRIS DE MADERA </t>
  </si>
  <si>
    <t>1241-1000-0155-2009</t>
  </si>
  <si>
    <t>MESA DE TRABAJO TIPO L</t>
  </si>
  <si>
    <t>1241-1000-0156-2009</t>
  </si>
  <si>
    <t>1241-1000-0157-2009</t>
  </si>
  <si>
    <t>MESA DE VIDRIO</t>
  </si>
  <si>
    <t>1241-1000-0158-2009</t>
  </si>
  <si>
    <t>MESA DE VIDRIO CON SOPORTE DE MADERA</t>
  </si>
  <si>
    <t>1241-1000-0159-2009</t>
  </si>
  <si>
    <t>MESA DESPLEGABLE BLANCA</t>
  </si>
  <si>
    <t>1241-1000-0160-2009</t>
  </si>
  <si>
    <t>MESA ESQUINERA VIDRIO/MADERA</t>
  </si>
  <si>
    <t>1241-1000-0161-2009</t>
  </si>
  <si>
    <t>MESA GRIS</t>
  </si>
  <si>
    <t>1241-1000-0162-2009</t>
  </si>
  <si>
    <t xml:space="preserve">MESA GRIS </t>
  </si>
  <si>
    <t>1241-1000-0163-2009</t>
  </si>
  <si>
    <t xml:space="preserve">MESA GRIS C/ NEGRO </t>
  </si>
  <si>
    <t>1241-1000-0164-2009</t>
  </si>
  <si>
    <t>1241-1000-0165-2009</t>
  </si>
  <si>
    <t>MESA GRIS CON NEGRO</t>
  </si>
  <si>
    <t>1241-1000-0166-2009</t>
  </si>
  <si>
    <t xml:space="preserve">MESA LARGA  BLANCA </t>
  </si>
  <si>
    <t>1241-1000-0167-2009</t>
  </si>
  <si>
    <t xml:space="preserve">MESA NEGRA </t>
  </si>
  <si>
    <t>1241-1000-0168-2009</t>
  </si>
  <si>
    <t>MESA NEGRA CON 2 REPISAS</t>
  </si>
  <si>
    <t>1241-1000-0169-2009</t>
  </si>
  <si>
    <t>1241-1000-0170-2009</t>
  </si>
  <si>
    <t>1241-1000-0171-2009</t>
  </si>
  <si>
    <t>1241-1000-0172-2009</t>
  </si>
  <si>
    <t>1242-2000-0384-2015</t>
  </si>
  <si>
    <t>1241-1000-0013-2008</t>
  </si>
  <si>
    <t>1241-1000-0014-2008</t>
  </si>
  <si>
    <t>1241-1000-0015-2008</t>
  </si>
  <si>
    <t>1241-1000-0016-2008</t>
  </si>
  <si>
    <t>1241-1000-0017-2008</t>
  </si>
  <si>
    <t>1241-1000-0018-2008</t>
  </si>
  <si>
    <t>1241-1000-0019-2008</t>
  </si>
  <si>
    <t>1241-1000-0020-2008</t>
  </si>
  <si>
    <t>1241-1000-0021-2008</t>
  </si>
  <si>
    <t>1241-1000-0022-2008</t>
  </si>
  <si>
    <t>1241-1000-0023-2008</t>
  </si>
  <si>
    <t>1241-1000-0024-2008</t>
  </si>
  <si>
    <t>1242-2000-0385-2015</t>
  </si>
  <si>
    <t>1242-2000-0386-2015</t>
  </si>
  <si>
    <t>1242-2000-0387-2015</t>
  </si>
  <si>
    <t>1242-2000-0388-2015</t>
  </si>
  <si>
    <t>1242-2000-0389-2015</t>
  </si>
  <si>
    <t>1242-2000-0390-2015</t>
  </si>
  <si>
    <t>1242-2000-0391-2015</t>
  </si>
  <si>
    <t>1242-2000-0392-2015</t>
  </si>
  <si>
    <t>1242-2000-0393-2015</t>
  </si>
  <si>
    <t>1242-2000-0394-2015</t>
  </si>
  <si>
    <t>1242-2000-0395-2015</t>
  </si>
  <si>
    <t>1242-2000-0396-2015</t>
  </si>
  <si>
    <t>1241-1000-0025-2008</t>
  </si>
  <si>
    <t>1241-1000-0026-2008</t>
  </si>
  <si>
    <t>1241-1000-0027-2008</t>
  </si>
  <si>
    <t>1241-1000-0028-2008</t>
  </si>
  <si>
    <t>1241-1000-0029-2008</t>
  </si>
  <si>
    <t>1241-1000-0030-2008</t>
  </si>
  <si>
    <t>1241-1000-0031-2008</t>
  </si>
  <si>
    <t>1241-1000-0032-2008</t>
  </si>
  <si>
    <t>1241-1000-0033-2008</t>
  </si>
  <si>
    <t>1241-1000-0034-2008</t>
  </si>
  <si>
    <t>1241-1000-0035-2008</t>
  </si>
  <si>
    <t>1241-1000-0036-2008</t>
  </si>
  <si>
    <t>1241-1000-0037-2008</t>
  </si>
  <si>
    <t>1241-1000-0038-2008</t>
  </si>
  <si>
    <t>1241-1000-0039-2008</t>
  </si>
  <si>
    <t>1241-1000-0040-2008</t>
  </si>
  <si>
    <t>1241-1000-0041-2008</t>
  </si>
  <si>
    <t>1241-1000-0042-2008</t>
  </si>
  <si>
    <t>1241-1000-0043-2008</t>
  </si>
  <si>
    <t>1241-1000-0044-2008</t>
  </si>
  <si>
    <t>1241-1000-0045-2008</t>
  </si>
  <si>
    <t>1241-1000-0046-2008</t>
  </si>
  <si>
    <t>1241-1000-0047-2008</t>
  </si>
  <si>
    <t>1241-1000-0048-2008</t>
  </si>
  <si>
    <t>1241-1000-0049-2008</t>
  </si>
  <si>
    <t>1241-1000-0050-2008</t>
  </si>
  <si>
    <t>1241-1000-0051-2008</t>
  </si>
  <si>
    <t>1241-1000-0052-2008</t>
  </si>
  <si>
    <t>1241-1000-0053-2008</t>
  </si>
  <si>
    <t>1241-1000-0054-2008</t>
  </si>
  <si>
    <t>1241-1000-0055-2008</t>
  </si>
  <si>
    <t>1241-1000-0056-2008</t>
  </si>
  <si>
    <t>1241-1000-0057-2008</t>
  </si>
  <si>
    <t>1241-1000-0058-2008</t>
  </si>
  <si>
    <t>1241-1000-0059-2008</t>
  </si>
  <si>
    <t>1241-1000-0060-2008</t>
  </si>
  <si>
    <t>1241-1000-0061-2008</t>
  </si>
  <si>
    <t>1241-1000-0062-2008</t>
  </si>
  <si>
    <t>1241-1000-0063-2008</t>
  </si>
  <si>
    <t>1241-1000-0064-2008</t>
  </si>
  <si>
    <t>1241-1000-0065-2008</t>
  </si>
  <si>
    <t>1241-1000-0066-2008</t>
  </si>
  <si>
    <t>1241-1000-0067-2008</t>
  </si>
  <si>
    <t>1241-1000-0068-2008</t>
  </si>
  <si>
    <t>1241-1000-0069-2008</t>
  </si>
  <si>
    <t>1241-1000-0070-2008</t>
  </si>
  <si>
    <t>1241-1000-0071-2008</t>
  </si>
  <si>
    <t>1241-1000-0072-2008</t>
  </si>
  <si>
    <t>1241-1000-0073-2008</t>
  </si>
  <si>
    <t>1241-1000-0074-2008</t>
  </si>
  <si>
    <t>1241-1000-0075-2008</t>
  </si>
  <si>
    <t>1241-1000-0076-2008</t>
  </si>
  <si>
    <t>1241-1000-0077-2008</t>
  </si>
  <si>
    <t>1241-1000-0078-2008</t>
  </si>
  <si>
    <t>1241-1000-0079-2008</t>
  </si>
  <si>
    <t>1241-1000-0080-2008</t>
  </si>
  <si>
    <t>1241-1000-0081-2008</t>
  </si>
  <si>
    <t>1241-1000-0082-2008</t>
  </si>
  <si>
    <t>1241-1000-0083-2008</t>
  </si>
  <si>
    <t>1241-1000-0084-2008</t>
  </si>
  <si>
    <t>1241-1000-0085-2008</t>
  </si>
  <si>
    <t>1241-1000-0086-2008</t>
  </si>
  <si>
    <t>1241-1000-0087-2008</t>
  </si>
  <si>
    <t>1241-1000-0088-2008</t>
  </si>
  <si>
    <t>1241-1000-0089-2008</t>
  </si>
  <si>
    <t>1241-1000-0090-2008</t>
  </si>
  <si>
    <t>1241-1000-0091-2008</t>
  </si>
  <si>
    <t>1241-1000-0092-2008</t>
  </si>
  <si>
    <t>1241-1000-0093-2008</t>
  </si>
  <si>
    <t>1241-1000-0094-2008</t>
  </si>
  <si>
    <t>1241-1000-0095-2008</t>
  </si>
  <si>
    <t>1241-1000-0096-2008</t>
  </si>
  <si>
    <t>1241-1000-0097-2008</t>
  </si>
  <si>
    <t>1241-1000-0098-2008</t>
  </si>
  <si>
    <t>1241-1000-0099-2008</t>
  </si>
  <si>
    <t>1241-1000-0173-2009</t>
  </si>
  <si>
    <t xml:space="preserve">MESA PARA JUNTAS COLOR GRIS CON BASE DE MADERA </t>
  </si>
  <si>
    <t>1241-1000-0167-2014</t>
  </si>
  <si>
    <t>1241-1000-0168-2014</t>
  </si>
  <si>
    <t>1241-1000-0169-2014</t>
  </si>
  <si>
    <t>1241-1000-0170-2014</t>
  </si>
  <si>
    <t>1241-1000-0689-2014</t>
  </si>
  <si>
    <t>1241-1000-0690-2014</t>
  </si>
  <si>
    <t>1241-1000-0691-2014</t>
  </si>
  <si>
    <t>1241-1000-0692-2014</t>
  </si>
  <si>
    <t>1241-1000-0693-2014</t>
  </si>
  <si>
    <t>1241-1000-0171-2014</t>
  </si>
  <si>
    <t>1241-1000-0172-2014</t>
  </si>
  <si>
    <t>1241-1000-0173-2014</t>
  </si>
  <si>
    <t>1241-1000-0174-2014</t>
  </si>
  <si>
    <t>1241-1000-0175-2014</t>
  </si>
  <si>
    <t>1241-1000-0176-2014</t>
  </si>
  <si>
    <t>1241-1000-0177-2014</t>
  </si>
  <si>
    <t>1241-1000-0178-2014</t>
  </si>
  <si>
    <t>1241-1000-0179-2014</t>
  </si>
  <si>
    <t>1241-1000-0180-2014</t>
  </si>
  <si>
    <t>1241-1000-0181-2014</t>
  </si>
  <si>
    <t>1241-1000-0182-2014</t>
  </si>
  <si>
    <t>1241-1000-0183-2014</t>
  </si>
  <si>
    <t>1241-1000-0184-2014</t>
  </si>
  <si>
    <t>1241-1000-0185-2014</t>
  </si>
  <si>
    <t>1241-1000-0186-2014</t>
  </si>
  <si>
    <t>1241-1000-0187-2014</t>
  </si>
  <si>
    <t>1241-1000-0188-2014</t>
  </si>
  <si>
    <t>1241-1000-0189-2014</t>
  </si>
  <si>
    <t>1241-1000-0190-2014</t>
  </si>
  <si>
    <t>1241-1000-0191-2014</t>
  </si>
  <si>
    <t>1241-1000-0192-2014</t>
  </si>
  <si>
    <t>1241-1000-0193-2014</t>
  </si>
  <si>
    <t>1241-1000-0194-2014</t>
  </si>
  <si>
    <t>1241-1000-0195-2014</t>
  </si>
  <si>
    <t>1241-1000-0196-2014</t>
  </si>
  <si>
    <t>1241-1000-0197-2014</t>
  </si>
  <si>
    <t>1241-1000-0198-2014</t>
  </si>
  <si>
    <t>1241-1000-0199-2014</t>
  </si>
  <si>
    <t>1241-1000-0200-2014</t>
  </si>
  <si>
    <t>1241-1000-1038-2007</t>
  </si>
  <si>
    <t>1241-1000-0001-2004</t>
  </si>
  <si>
    <t>1241-1000-0002-2004</t>
  </si>
  <si>
    <t>1241-1000-1039-2007</t>
  </si>
  <si>
    <t>1241-1000-1040-2007</t>
  </si>
  <si>
    <t>1241-1000-1041-2007</t>
  </si>
  <si>
    <t>1241-1000-1042-2007</t>
  </si>
  <si>
    <t>1241-1000-0201-2014</t>
  </si>
  <si>
    <t>1241-1000-0202-2014</t>
  </si>
  <si>
    <t>1241-1000-0203-2014</t>
  </si>
  <si>
    <t>1241-1000-0204-2014</t>
  </si>
  <si>
    <t>1241-1000-0205-2014</t>
  </si>
  <si>
    <t>1241-1000-0206-2014</t>
  </si>
  <si>
    <t>1241-1000-0207-2014</t>
  </si>
  <si>
    <t>1241-1000-0208-2014</t>
  </si>
  <si>
    <t>1241-1000-0209-2014</t>
  </si>
  <si>
    <t>1241-1000-0210-2014</t>
  </si>
  <si>
    <t>1241-1000-0211-2014</t>
  </si>
  <si>
    <t>1246-1000-0020-2011</t>
  </si>
  <si>
    <t>1246-1000-0021-2011</t>
  </si>
  <si>
    <t>1241-3000-0018-2014</t>
  </si>
  <si>
    <t>1241-1000-0007-2010</t>
  </si>
  <si>
    <t>MICRONDAS</t>
  </si>
  <si>
    <t>1241-1000-0022-2010</t>
  </si>
  <si>
    <t>MICRONDAS GRANDE BLANCO</t>
  </si>
  <si>
    <t>1241-1000-0023-2010</t>
  </si>
  <si>
    <t>MICROONDAS</t>
  </si>
  <si>
    <t>1242-2000-0051-2006</t>
  </si>
  <si>
    <t xml:space="preserve">MINI RACK 2 SEPARACIONES </t>
  </si>
  <si>
    <t>1246-4000-0694-2010</t>
  </si>
  <si>
    <t>MINISPLIT</t>
  </si>
  <si>
    <t>1246-4000-0695-2010</t>
  </si>
  <si>
    <t>1246-4000-0696-2010</t>
  </si>
  <si>
    <t>1246-4000-0697-2010</t>
  </si>
  <si>
    <t>1246-4000-0698-2010</t>
  </si>
  <si>
    <t>1246-4000-0699-2010</t>
  </si>
  <si>
    <t>1246-4000-0700-2010</t>
  </si>
  <si>
    <t>1246-4000-0701-2010</t>
  </si>
  <si>
    <t>1246-4000-0702-2010</t>
  </si>
  <si>
    <t>1246-4000-0703-2010</t>
  </si>
  <si>
    <t>1241-3000-0019-2014</t>
  </si>
  <si>
    <t>1241-3000-0020-2014</t>
  </si>
  <si>
    <t>1246-4000-0001-2013</t>
  </si>
  <si>
    <t>1246-4000-0002-2013</t>
  </si>
  <si>
    <t>1246-4000-0003-2013</t>
  </si>
  <si>
    <t>1246-4000-0004-2013</t>
  </si>
  <si>
    <t>1246-4000-0022-2014</t>
  </si>
  <si>
    <t xml:space="preserve">MINISPLIT </t>
  </si>
  <si>
    <t>1246-4000-0026-2014</t>
  </si>
  <si>
    <t>1246-4000-0027-2014</t>
  </si>
  <si>
    <t>1246-4000-0028-2014</t>
  </si>
  <si>
    <t>1246-4000-0029-2014</t>
  </si>
  <si>
    <t>1246-4000-0030-2014</t>
  </si>
  <si>
    <t>1246-4000-0001-2012</t>
  </si>
  <si>
    <t>MINISPLIT (SIN TAPA)</t>
  </si>
  <si>
    <t>1246-4000-0001-2014</t>
  </si>
  <si>
    <t>1246-4000-0002-2014</t>
  </si>
  <si>
    <t>1246-4000-0003-2014</t>
  </si>
  <si>
    <t>1246-4000-0004-2014</t>
  </si>
  <si>
    <t>1246-4000-0005-2014</t>
  </si>
  <si>
    <t>1246-4000-0006-2014</t>
  </si>
  <si>
    <t>1246-4000-0002-2012</t>
  </si>
  <si>
    <t>1246-4000-0003-2012</t>
  </si>
  <si>
    <t>1246-4000-0004-2012</t>
  </si>
  <si>
    <t>1246-4000-0007-2014</t>
  </si>
  <si>
    <t>1246-4000-0008-2014</t>
  </si>
  <si>
    <t>1246-4000-0009-2014</t>
  </si>
  <si>
    <t>1246-4000-0010-2014</t>
  </si>
  <si>
    <t>1246-4000-0011-2014</t>
  </si>
  <si>
    <t>1246-4000-0012-2014</t>
  </si>
  <si>
    <t>1246-4000-0013-2014</t>
  </si>
  <si>
    <t>1246-4000-0014-2014</t>
  </si>
  <si>
    <t>1246-4000-0015-2014</t>
  </si>
  <si>
    <t>1246-4000-0016-2014</t>
  </si>
  <si>
    <t>1246-4000-0017-2014</t>
  </si>
  <si>
    <t>1246-4000-0018-2014</t>
  </si>
  <si>
    <t>1246-4000-0001-2011</t>
  </si>
  <si>
    <t>1246-4000-0002-2011</t>
  </si>
  <si>
    <t>1246-4000-0003-2011</t>
  </si>
  <si>
    <t>1246-4000-0004-2011</t>
  </si>
  <si>
    <t>1246-4000-0005-2011</t>
  </si>
  <si>
    <t>1246-4000-0006-2011</t>
  </si>
  <si>
    <t>1246-4000-0007-2011</t>
  </si>
  <si>
    <t>1246-4000-0008-2011</t>
  </si>
  <si>
    <t>1246-4000-0009-2011</t>
  </si>
  <si>
    <t>1246-4000-0005-2012</t>
  </si>
  <si>
    <t>1246-4000-0006-2012</t>
  </si>
  <si>
    <t>1246-4000-0007-2012</t>
  </si>
  <si>
    <t>1242-2000-0052-2006</t>
  </si>
  <si>
    <t>1246-4000-0008-2012</t>
  </si>
  <si>
    <t>1241-0000-0356-2015</t>
  </si>
  <si>
    <t>1241-0000-0357-2015</t>
  </si>
  <si>
    <t xml:space="preserve">MODULO </t>
  </si>
  <si>
    <t>1241-0000-0358-2015</t>
  </si>
  <si>
    <t>1242-2000-0397-2015</t>
  </si>
  <si>
    <t>1242-2000-0398-2015</t>
  </si>
  <si>
    <t>1242-2000-0399-2015</t>
  </si>
  <si>
    <t>1242-2000-0400-2015</t>
  </si>
  <si>
    <t>1242-2000-0401-2015</t>
  </si>
  <si>
    <t>1242-2000-0402-2015</t>
  </si>
  <si>
    <t>1242-2000-0403-2015</t>
  </si>
  <si>
    <t>1242-2000-0404-2015</t>
  </si>
  <si>
    <t>1242-2000-0405-2015</t>
  </si>
  <si>
    <t>1242-2000-0406-2015</t>
  </si>
  <si>
    <t>1242-2000-0407-2015</t>
  </si>
  <si>
    <t>1242-2000-0408-2015</t>
  </si>
  <si>
    <t>1242-2000-0409-2015</t>
  </si>
  <si>
    <t>1242-2000-0410-2015</t>
  </si>
  <si>
    <t>1242-2000-0411-2015</t>
  </si>
  <si>
    <t>1242-2000-0412-2015</t>
  </si>
  <si>
    <t>1242-2000-0413-2015</t>
  </si>
  <si>
    <t>1242-2000-0414-2015</t>
  </si>
  <si>
    <t>1242-2000-0415-2015</t>
  </si>
  <si>
    <t>1242-2000-0416-2015</t>
  </si>
  <si>
    <t>1242-2000-0417-2015</t>
  </si>
  <si>
    <t>1242-2000-0418-2015</t>
  </si>
  <si>
    <t>1242-2000-0419-2015</t>
  </si>
  <si>
    <t>1242-2000-0420-2015</t>
  </si>
  <si>
    <t>1242-2000-0421-2015</t>
  </si>
  <si>
    <t>1242-2000-0422-2015</t>
  </si>
  <si>
    <t>1242-2000-0423-2015</t>
  </si>
  <si>
    <t>1242-2000-0424-2015</t>
  </si>
  <si>
    <t>1242-2000-0425-2015</t>
  </si>
  <si>
    <t>1242-2000-0426-2015</t>
  </si>
  <si>
    <t>1242-2000-0427-2015</t>
  </si>
  <si>
    <t>1242-2000-0428-2015</t>
  </si>
  <si>
    <t>1242-2000-0429-2015</t>
  </si>
  <si>
    <t>1242-2000-0430-2015</t>
  </si>
  <si>
    <t>1242-2000-0431-2015</t>
  </si>
  <si>
    <t>1242-2000-0432-2015</t>
  </si>
  <si>
    <t>1242-2000-0433-2015</t>
  </si>
  <si>
    <t>1242-2000-0434-2015</t>
  </si>
  <si>
    <t>1242-2000-0435-2015</t>
  </si>
  <si>
    <t>1242-2000-0436-2015</t>
  </si>
  <si>
    <t>1242-2000-0437-2015</t>
  </si>
  <si>
    <t>1242-2000-0438-2015</t>
  </si>
  <si>
    <t>1242-2000-0439-2015</t>
  </si>
  <si>
    <t>1242-2000-0440-2015</t>
  </si>
  <si>
    <t>1242-2000-0441-2015</t>
  </si>
  <si>
    <t>1242-2000-0442-2015</t>
  </si>
  <si>
    <t>1242-2000-0443-2015</t>
  </si>
  <si>
    <t>1242-2000-0444-2015</t>
  </si>
  <si>
    <t>1242-2000-0445-2015</t>
  </si>
  <si>
    <t>1242-2000-0446-2015</t>
  </si>
  <si>
    <t>1242-2000-0447-2015</t>
  </si>
  <si>
    <t>1242-2000-0448-2015</t>
  </si>
  <si>
    <t>1242-2000-0449-2015</t>
  </si>
  <si>
    <t>1242-2000-0450-2015</t>
  </si>
  <si>
    <t>1242-2000-0451-2015</t>
  </si>
  <si>
    <t>1242-2000-0452-2015</t>
  </si>
  <si>
    <t>1242-2000-0453-2015</t>
  </si>
  <si>
    <t>1242-2000-0454-2015</t>
  </si>
  <si>
    <t>1242-2000-0455-2015</t>
  </si>
  <si>
    <t>1242-2000-0456-2015</t>
  </si>
  <si>
    <t>1242-2000-0457-2015</t>
  </si>
  <si>
    <t>1242-2000-0458-2015</t>
  </si>
  <si>
    <t>1242-2000-0459-2015</t>
  </si>
  <si>
    <t>1242-2000-0460-2015</t>
  </si>
  <si>
    <t>1242-2000-0461-2015</t>
  </si>
  <si>
    <t>1242-2000-0462-2015</t>
  </si>
  <si>
    <t>1242-2000-0463-2015</t>
  </si>
  <si>
    <t>1242-2000-0464-2015</t>
  </si>
  <si>
    <t>1241-1000-1043-2007</t>
  </si>
  <si>
    <t>1241-1000-1044-2007</t>
  </si>
  <si>
    <t>1241-1000-0694-2014</t>
  </si>
  <si>
    <t>1241-1000-0695-2014</t>
  </si>
  <si>
    <t>1242-2000-0076-2014</t>
  </si>
  <si>
    <t>1241-1000-0212-2014</t>
  </si>
  <si>
    <t>1241-1000-0698-2014</t>
  </si>
  <si>
    <t xml:space="preserve">MÓDULO TIPO "U" 2 CAJONES, 4 PUERTAS </t>
  </si>
  <si>
    <t>1241-1000-1045-2007</t>
  </si>
  <si>
    <t xml:space="preserve">MÓDULO TIPO "U" 2 CAJONES, 4PUERTAS </t>
  </si>
  <si>
    <t>1241-1000-1046-2007</t>
  </si>
  <si>
    <t>MÓDULO TIPO "U"GUINDO, 4 PUERTAS, 6CAJONES</t>
  </si>
  <si>
    <t>1241-1000-0085-2013</t>
  </si>
  <si>
    <t xml:space="preserve">MÓDULO TIPO ESCUADRA 2 CAJONES, 4 PUERTAS </t>
  </si>
  <si>
    <t>1241-1000-0086-2013</t>
  </si>
  <si>
    <t>MODULO TIPO U</t>
  </si>
  <si>
    <t>1241-1000-0087-2013</t>
  </si>
  <si>
    <t>1241-1000-0088-2013</t>
  </si>
  <si>
    <t>1241-1000-0089-2013</t>
  </si>
  <si>
    <t xml:space="preserve">MODULO TIPO U </t>
  </si>
  <si>
    <t>1241-1000-0090-2013</t>
  </si>
  <si>
    <t>MODULO TIPO U 2 CAJONES 4 PUERTAS</t>
  </si>
  <si>
    <t>1241-1000-0091-2013</t>
  </si>
  <si>
    <t>MODULO TIPO U 4 PUERTAS 2 CAJONES</t>
  </si>
  <si>
    <t>1241-1000-0092-2013</t>
  </si>
  <si>
    <t>1241-1000-0093-2013</t>
  </si>
  <si>
    <t>MODULO TIPO U 4 PUERTAS Y 3 CAJONES</t>
  </si>
  <si>
    <t>1242-2000-0011-2013</t>
  </si>
  <si>
    <t>1246-6000-0002-2010</t>
  </si>
  <si>
    <t>1246-6000-0003-2013</t>
  </si>
  <si>
    <t>1246-6000-0001-2009</t>
  </si>
  <si>
    <t>1246-6000-0002-2009</t>
  </si>
  <si>
    <t>1242-2000-0039-2014</t>
  </si>
  <si>
    <t>1243-0000-0006-2014</t>
  </si>
  <si>
    <t>1243-0000-0007-2014</t>
  </si>
  <si>
    <t>1243-0000-0008-2014</t>
  </si>
  <si>
    <t>1243-0000-0009-2014</t>
  </si>
  <si>
    <t>1243-0000-0010-2014</t>
  </si>
  <si>
    <t>1243-0000-0011-2014</t>
  </si>
  <si>
    <t>1243-0000-0012-2014</t>
  </si>
  <si>
    <t>1243-0000-0013-2014</t>
  </si>
  <si>
    <t>1242-2000-0055-2008</t>
  </si>
  <si>
    <t>1242-2000-0056-2008</t>
  </si>
  <si>
    <t>1242-2000-0057-2008</t>
  </si>
  <si>
    <t>1242-2000-0058-2008</t>
  </si>
  <si>
    <t>1242-2000-0059-2008</t>
  </si>
  <si>
    <t>1242-2000-0060-2008</t>
  </si>
  <si>
    <t>1242-2000-0061-2008</t>
  </si>
  <si>
    <t>1242-2000-0062-2008</t>
  </si>
  <si>
    <t>1242-2000-0063-2008</t>
  </si>
  <si>
    <t>1242-2000-0064-2008</t>
  </si>
  <si>
    <t>1242-2000-0065-2008</t>
  </si>
  <si>
    <t>1242-2000-0066-2008</t>
  </si>
  <si>
    <t>1242-2000-0067-2008</t>
  </si>
  <si>
    <t>1242-2000-0068-2008</t>
  </si>
  <si>
    <t>1242-2000-0069-2008</t>
  </si>
  <si>
    <t>1242-2000-0070-2008</t>
  </si>
  <si>
    <t>1242-2000-0071-2008</t>
  </si>
  <si>
    <t>1242-2000-0072-2008</t>
  </si>
  <si>
    <t>1242-2000-0073-2008</t>
  </si>
  <si>
    <t>1242-2000-0074-2008</t>
  </si>
  <si>
    <t>1242-2000-0075-2008</t>
  </si>
  <si>
    <t>1242-2000-0076-2008</t>
  </si>
  <si>
    <t>1242-2000-0077-2008</t>
  </si>
  <si>
    <t>1242-2000-0078-2008</t>
  </si>
  <si>
    <t>1242-2000-0079-2008</t>
  </si>
  <si>
    <t>1242-2000-0080-2008</t>
  </si>
  <si>
    <t>1242-2000-0081-2008</t>
  </si>
  <si>
    <t>1242-2000-0082-2008</t>
  </si>
  <si>
    <t>1242-2000-0083-2008</t>
  </si>
  <si>
    <t>1242-2000-0084-2008</t>
  </si>
  <si>
    <t>1242-2000-0085-2008</t>
  </si>
  <si>
    <t>1242-2000-0086-2008</t>
  </si>
  <si>
    <t>1242-2000-0087-2008</t>
  </si>
  <si>
    <t>1242-2000-0088-2008</t>
  </si>
  <si>
    <t>1242-2000-0089-2008</t>
  </si>
  <si>
    <t>1242-2000-0090-2008</t>
  </si>
  <si>
    <t>1246-6000-0003-2009</t>
  </si>
  <si>
    <t>1246-6000-0004-2009</t>
  </si>
  <si>
    <t>1246-6000-0005-2009</t>
  </si>
  <si>
    <t>1241-1000-0329-2015</t>
  </si>
  <si>
    <t>1241-1000-0330-2015</t>
  </si>
  <si>
    <t>1241-1000-0331-2015</t>
  </si>
  <si>
    <t>1241-1000-0332-2015</t>
  </si>
  <si>
    <t>1241-1000-0333-2015</t>
  </si>
  <si>
    <t>1241-1000-0334-2015</t>
  </si>
  <si>
    <t xml:space="preserve">PERSIANAS(4) GRANDES BLANCAS HUNTER DOUGLAS </t>
  </si>
  <si>
    <t>1242-2000-0465-2015</t>
  </si>
  <si>
    <t>1242-2000-0466-2015</t>
  </si>
  <si>
    <t>1242-2000-0467-2015</t>
  </si>
  <si>
    <t>1242-2000-0468-2015</t>
  </si>
  <si>
    <t>1242-2000-0469-2015</t>
  </si>
  <si>
    <t>1242-2000-0470-2015</t>
  </si>
  <si>
    <t>1242-2000-0471-2015</t>
  </si>
  <si>
    <t>1242-2000-0472-2015</t>
  </si>
  <si>
    <t>1242-2000-0473-2015</t>
  </si>
  <si>
    <t>1242-2000-0474-2015</t>
  </si>
  <si>
    <t>1242-2000-0475-2015</t>
  </si>
  <si>
    <t>1242-2000-0476-2015</t>
  </si>
  <si>
    <t>PESA DE 750GRS P/CALIBRAR FLORETE Y ESPADA DE ESGRIMA</t>
  </si>
  <si>
    <t>1242-2000-0477-2015</t>
  </si>
  <si>
    <t>1242-2000-0478-2015</t>
  </si>
  <si>
    <t>1242-2000-0479-2015</t>
  </si>
  <si>
    <t>1242-2000-0480-2015</t>
  </si>
  <si>
    <t>1242-2000-0481-2015</t>
  </si>
  <si>
    <t>1242-2000-0482-2015</t>
  </si>
  <si>
    <t>1242-2000-0483-2015</t>
  </si>
  <si>
    <t>1242-2000-0484-2015</t>
  </si>
  <si>
    <t>1242-2000-0485-2015</t>
  </si>
  <si>
    <t>1242-2000-0486-2015</t>
  </si>
  <si>
    <t>1242-2000-0487-2015</t>
  </si>
  <si>
    <t>1242-2000-0488-2015</t>
  </si>
  <si>
    <t>1242-2000-0489-2015</t>
  </si>
  <si>
    <t>1242-2000-0490-2015</t>
  </si>
  <si>
    <t>1242-2000-0491-2015</t>
  </si>
  <si>
    <t>1242-2000-0492-2015</t>
  </si>
  <si>
    <t>1242-2000-0493-2015</t>
  </si>
  <si>
    <t>1242-2000-0494-2015</t>
  </si>
  <si>
    <t>1242-2000-0495-2015</t>
  </si>
  <si>
    <t>1242-2000-0496-2015</t>
  </si>
  <si>
    <t>1242-2000-0497-2015</t>
  </si>
  <si>
    <t>1242-2000-0498-2015</t>
  </si>
  <si>
    <t>1241-1000-0445-2007</t>
  </si>
  <si>
    <t>1241-1000-0446-2007</t>
  </si>
  <si>
    <t>1241-1000-0447-2007</t>
  </si>
  <si>
    <t>1241-1000-0448-2007</t>
  </si>
  <si>
    <t>1241-1000-0449-2007</t>
  </si>
  <si>
    <t>1241-1000-0450-2007</t>
  </si>
  <si>
    <t>1241-1000-0451-2007</t>
  </si>
  <si>
    <t>1241-1000-0452-2007</t>
  </si>
  <si>
    <t>1241-1000-0453-2007</t>
  </si>
  <si>
    <t>1241-1000-0454-2007</t>
  </si>
  <si>
    <t>1241-1000-0455-2007</t>
  </si>
  <si>
    <t>1241-1000-0456-2007</t>
  </si>
  <si>
    <t>1241-1000-0457-2007</t>
  </si>
  <si>
    <t>1241-1000-0458-2007</t>
  </si>
  <si>
    <t>1241-1000-0459-2007</t>
  </si>
  <si>
    <t>1241-1000-0460-2007</t>
  </si>
  <si>
    <t>1241-1000-0461-2007</t>
  </si>
  <si>
    <t>1241-1000-0462-2007</t>
  </si>
  <si>
    <t>1241-1000-0463-2007</t>
  </si>
  <si>
    <t>1241-1000-0464-2007</t>
  </si>
  <si>
    <t>1241-1000-0465-2007</t>
  </si>
  <si>
    <t>1241-1000-0466-2007</t>
  </si>
  <si>
    <t>1241-1000-0467-2007</t>
  </si>
  <si>
    <t>1241-1000-0468-2007</t>
  </si>
  <si>
    <t>1241-1000-0469-2007</t>
  </si>
  <si>
    <t>1241-1000-0470-2007</t>
  </si>
  <si>
    <t>1241-1000-0471-2007</t>
  </si>
  <si>
    <t>1241-1000-0472-2007</t>
  </si>
  <si>
    <t>1241-1000-0473-2007</t>
  </si>
  <si>
    <t>1241-1000-0474-2007</t>
  </si>
  <si>
    <t>1241-1000-0475-2007</t>
  </si>
  <si>
    <t>1241-1000-0476-2007</t>
  </si>
  <si>
    <t>1241-1000-0477-2007</t>
  </si>
  <si>
    <t>1241-1000-0478-2007</t>
  </si>
  <si>
    <t>1241-1000-0479-2007</t>
  </si>
  <si>
    <t>1241-1000-0480-2007</t>
  </si>
  <si>
    <t>1241-1000-0481-2007</t>
  </si>
  <si>
    <t>1241-1000-0482-2007</t>
  </si>
  <si>
    <t>1241-1000-0483-2007</t>
  </si>
  <si>
    <t>1241-1000-0484-2007</t>
  </si>
  <si>
    <t>1241-1000-0485-2007</t>
  </si>
  <si>
    <t>1241-1000-0486-2007</t>
  </si>
  <si>
    <t>1241-1000-0487-2007</t>
  </si>
  <si>
    <t>1241-1000-0488-2007</t>
  </si>
  <si>
    <t>1241-1000-0489-2007</t>
  </si>
  <si>
    <t>1241-1000-0490-2007</t>
  </si>
  <si>
    <t>1241-1000-0491-2007</t>
  </si>
  <si>
    <t>1241-1000-0492-2007</t>
  </si>
  <si>
    <t>1241-1000-0493-2007</t>
  </si>
  <si>
    <t>1241-1000-0494-2007</t>
  </si>
  <si>
    <t>1241-1000-0495-2007</t>
  </si>
  <si>
    <t>1241-1000-0496-2007</t>
  </si>
  <si>
    <t>1241-1000-0497-2007</t>
  </si>
  <si>
    <t>1241-1000-0498-2007</t>
  </si>
  <si>
    <t>1241-1000-0499-2007</t>
  </si>
  <si>
    <t>1241-1000-0500-2007</t>
  </si>
  <si>
    <t>1241-1000-0501-2007</t>
  </si>
  <si>
    <t>1241-1000-0502-2007</t>
  </si>
  <si>
    <t>1241-1000-0503-2007</t>
  </si>
  <si>
    <t>1241-1000-0504-2007</t>
  </si>
  <si>
    <t>1241-1000-0505-2007</t>
  </si>
  <si>
    <t>1241-1000-0506-2007</t>
  </si>
  <si>
    <t>1241-1000-0507-2007</t>
  </si>
  <si>
    <t>1241-1000-0508-2007</t>
  </si>
  <si>
    <t>1241-1000-0509-2007</t>
  </si>
  <si>
    <t>1241-1000-0510-2007</t>
  </si>
  <si>
    <t>1241-1000-0511-2007</t>
  </si>
  <si>
    <t>1241-1000-0512-2007</t>
  </si>
  <si>
    <t>1241-1000-0513-2007</t>
  </si>
  <si>
    <t>1241-1000-0514-2007</t>
  </si>
  <si>
    <t>1241-1000-0515-2007</t>
  </si>
  <si>
    <t>1241-1000-0516-2007</t>
  </si>
  <si>
    <t>1241-1000-0517-2007</t>
  </si>
  <si>
    <t>1241-1000-0518-2007</t>
  </si>
  <si>
    <t>1241-1000-0519-2007</t>
  </si>
  <si>
    <t>1241-1000-0520-2007</t>
  </si>
  <si>
    <t>1241-1000-0521-2007</t>
  </si>
  <si>
    <t>1241-1000-0522-2007</t>
  </si>
  <si>
    <t>1241-1000-0523-2007</t>
  </si>
  <si>
    <t>1241-1000-0524-2007</t>
  </si>
  <si>
    <t>1241-1000-0525-2007</t>
  </si>
  <si>
    <t>1241-1000-0526-2007</t>
  </si>
  <si>
    <t>1241-1000-0527-2007</t>
  </si>
  <si>
    <t>1241-1000-0528-2007</t>
  </si>
  <si>
    <t>1241-1000-0529-2007</t>
  </si>
  <si>
    <t>1241-1000-0530-2007</t>
  </si>
  <si>
    <t>1241-1000-0531-2007</t>
  </si>
  <si>
    <t>1241-1000-0532-2007</t>
  </si>
  <si>
    <t>1241-1000-0533-2007</t>
  </si>
  <si>
    <t>1241-1000-0534-2007</t>
  </si>
  <si>
    <t>1241-1000-0535-2007</t>
  </si>
  <si>
    <t>1241-1000-0536-2007</t>
  </si>
  <si>
    <t>1241-1000-0537-2007</t>
  </si>
  <si>
    <t>1241-1000-0538-2007</t>
  </si>
  <si>
    <t>1241-1000-0539-2007</t>
  </si>
  <si>
    <t>1241-1000-0540-2007</t>
  </si>
  <si>
    <t>1241-1000-0541-2007</t>
  </si>
  <si>
    <t>1241-1000-0542-2007</t>
  </si>
  <si>
    <t>1241-1000-0543-2007</t>
  </si>
  <si>
    <t>1241-1000-0544-2007</t>
  </si>
  <si>
    <t>1241-1000-0545-2007</t>
  </si>
  <si>
    <t>1241-1000-0546-2007</t>
  </si>
  <si>
    <t>1241-1000-0547-2007</t>
  </si>
  <si>
    <t>1241-1000-0548-2007</t>
  </si>
  <si>
    <t>1241-1000-0549-2007</t>
  </si>
  <si>
    <t>1241-1000-0550-2007</t>
  </si>
  <si>
    <t>1241-1000-0551-2007</t>
  </si>
  <si>
    <t>1241-1000-0552-2007</t>
  </si>
  <si>
    <t>1241-1000-0553-2007</t>
  </si>
  <si>
    <t>1241-1000-0554-2007</t>
  </si>
  <si>
    <t>1241-1000-0555-2007</t>
  </si>
  <si>
    <t>1241-1000-0556-2007</t>
  </si>
  <si>
    <t>1241-1000-0557-2007</t>
  </si>
  <si>
    <t>1241-1000-0558-2007</t>
  </si>
  <si>
    <t>1241-1000-0559-2007</t>
  </si>
  <si>
    <t>1241-1000-0560-2007</t>
  </si>
  <si>
    <t>1241-1000-0561-2007</t>
  </si>
  <si>
    <t>1241-1000-0562-2007</t>
  </si>
  <si>
    <t>1241-1000-0563-2007</t>
  </si>
  <si>
    <t>1241-1000-0564-2007</t>
  </si>
  <si>
    <t>1241-1000-0565-2007</t>
  </si>
  <si>
    <t>1241-1000-0566-2007</t>
  </si>
  <si>
    <t>1241-1000-0567-2007</t>
  </si>
  <si>
    <t>1241-1000-0568-2007</t>
  </si>
  <si>
    <t>1241-1000-0569-2007</t>
  </si>
  <si>
    <t>1241-1000-0570-2007</t>
  </si>
  <si>
    <t>1241-1000-0571-2007</t>
  </si>
  <si>
    <t>1241-1000-0572-2007</t>
  </si>
  <si>
    <t>1241-1000-0573-2007</t>
  </si>
  <si>
    <t>1241-1000-0574-2007</t>
  </si>
  <si>
    <t>1241-1000-0575-2007</t>
  </si>
  <si>
    <t>1241-1000-0576-2007</t>
  </si>
  <si>
    <t>1241-1000-0577-2007</t>
  </si>
  <si>
    <t>1241-1000-0578-2007</t>
  </si>
  <si>
    <t>1241-1000-0579-2007</t>
  </si>
  <si>
    <t>1241-1000-0580-2007</t>
  </si>
  <si>
    <t>1241-1000-0581-2007</t>
  </si>
  <si>
    <t>1241-1000-0582-2007</t>
  </si>
  <si>
    <t>1241-1000-0583-2007</t>
  </si>
  <si>
    <t>1241-1000-0584-2007</t>
  </si>
  <si>
    <t>1241-1000-0585-2007</t>
  </si>
  <si>
    <t>1241-1000-0586-2007</t>
  </si>
  <si>
    <t>1241-1000-0587-2007</t>
  </si>
  <si>
    <t>1241-1000-0588-2007</t>
  </si>
  <si>
    <t>1241-1000-0589-2007</t>
  </si>
  <si>
    <t>1241-1000-0590-2007</t>
  </si>
  <si>
    <t>1241-1000-0591-2007</t>
  </si>
  <si>
    <t>1241-1000-0592-2007</t>
  </si>
  <si>
    <t>1241-1000-0593-2007</t>
  </si>
  <si>
    <t>1241-1000-0594-2007</t>
  </si>
  <si>
    <t>1241-1000-0595-2007</t>
  </si>
  <si>
    <t>1241-1000-0596-2007</t>
  </si>
  <si>
    <t>1241-1000-0597-2007</t>
  </si>
  <si>
    <t>1241-1000-0598-2007</t>
  </si>
  <si>
    <t>1241-1000-0599-2007</t>
  </si>
  <si>
    <t>1241-1000-0600-2007</t>
  </si>
  <si>
    <t>1241-1000-0601-2007</t>
  </si>
  <si>
    <t>1241-1000-0602-2007</t>
  </si>
  <si>
    <t>1241-1000-0603-2007</t>
  </si>
  <si>
    <t>1241-1000-0604-2007</t>
  </si>
  <si>
    <t>1241-1000-0605-2007</t>
  </si>
  <si>
    <t>1241-1000-0606-2007</t>
  </si>
  <si>
    <t>1241-1000-0607-2007</t>
  </si>
  <si>
    <t>1241-1000-0608-2007</t>
  </si>
  <si>
    <t>1241-1000-0609-2007</t>
  </si>
  <si>
    <t>1241-1000-0610-2007</t>
  </si>
  <si>
    <t>1241-1000-0611-2007</t>
  </si>
  <si>
    <t>1241-1000-0612-2007</t>
  </si>
  <si>
    <t>1241-1000-0613-2007</t>
  </si>
  <si>
    <t>1241-1000-0614-2007</t>
  </si>
  <si>
    <t>1241-1000-0615-2007</t>
  </si>
  <si>
    <t>1241-1000-0616-2007</t>
  </si>
  <si>
    <t>1241-1000-0617-2007</t>
  </si>
  <si>
    <t>1241-1000-0618-2007</t>
  </si>
  <si>
    <t>1241-1000-0619-2007</t>
  </si>
  <si>
    <t>1241-1000-0620-2007</t>
  </si>
  <si>
    <t>1241-1000-0621-2007</t>
  </si>
  <si>
    <t>1241-1000-0622-2007</t>
  </si>
  <si>
    <t>1241-1000-0623-2007</t>
  </si>
  <si>
    <t>1241-1000-0624-2007</t>
  </si>
  <si>
    <t>1241-1000-0625-2007</t>
  </si>
  <si>
    <t>1241-1000-0626-2007</t>
  </si>
  <si>
    <t>1241-1000-0627-2007</t>
  </si>
  <si>
    <t>1241-1000-0628-2007</t>
  </si>
  <si>
    <t>1241-1000-0629-2007</t>
  </si>
  <si>
    <t>1241-1000-0630-2007</t>
  </si>
  <si>
    <t>1241-1000-0631-2007</t>
  </si>
  <si>
    <t>1241-1000-0632-2007</t>
  </si>
  <si>
    <t>1241-1000-0633-2007</t>
  </si>
  <si>
    <t>1241-1000-0634-2007</t>
  </si>
  <si>
    <t>1241-1000-0635-2007</t>
  </si>
  <si>
    <t>1241-1000-0636-2007</t>
  </si>
  <si>
    <t>1241-1000-0637-2007</t>
  </si>
  <si>
    <t>1241-1000-0638-2007</t>
  </si>
  <si>
    <t>1241-1000-0639-2007</t>
  </si>
  <si>
    <t>1241-1000-0640-2007</t>
  </si>
  <si>
    <t>1241-1000-0641-2007</t>
  </si>
  <si>
    <t>1242-2000-0499-2015</t>
  </si>
  <si>
    <t>1242-2000-0500-2015</t>
  </si>
  <si>
    <t>1242-2000-0501-2015</t>
  </si>
  <si>
    <t>1242-2000-0502-2015</t>
  </si>
  <si>
    <t>1242-2000-0503-2015</t>
  </si>
  <si>
    <t>1242-2000-0504-2015</t>
  </si>
  <si>
    <t>1242-2000-0505-2015</t>
  </si>
  <si>
    <t>1242-2000-0506-2015</t>
  </si>
  <si>
    <t>1242-2000-0012-2013</t>
  </si>
  <si>
    <t>1242-2000-0013-2013</t>
  </si>
  <si>
    <t>1242-2000-0014-2013</t>
  </si>
  <si>
    <t>1242-2000-0015-2013</t>
  </si>
  <si>
    <t>1242-2000-0016-2013</t>
  </si>
  <si>
    <t>1242-2000-0017-2013</t>
  </si>
  <si>
    <t>1242-2000-0018-2013</t>
  </si>
  <si>
    <t>1242-2000-0507-2015</t>
  </si>
  <si>
    <t>1242-2000-0508-2015</t>
  </si>
  <si>
    <t>1242-2000-0509-2015</t>
  </si>
  <si>
    <t>1242-2000-0510-2015</t>
  </si>
  <si>
    <t>1242-2000-0091-2008</t>
  </si>
  <si>
    <t>1242-2000-0092-2008</t>
  </si>
  <si>
    <t>1242-2000-0093-2008</t>
  </si>
  <si>
    <t>1242-2000-0094-2008</t>
  </si>
  <si>
    <t>1242-2000-0511-2015</t>
  </si>
  <si>
    <t>1242-2000-0512-2015</t>
  </si>
  <si>
    <t>1242-2000-0513-2015</t>
  </si>
  <si>
    <t>1242-2000-0514-2015</t>
  </si>
  <si>
    <t>1242-2000-0515-2015</t>
  </si>
  <si>
    <t>1242-2000-0516-2015</t>
  </si>
  <si>
    <t>1242-2000-0517-2015</t>
  </si>
  <si>
    <t>1242-2000-0518-2015</t>
  </si>
  <si>
    <t>1242-2000-0519-2015</t>
  </si>
  <si>
    <t>1242-2000-0520-2015</t>
  </si>
  <si>
    <t>1242-2000-0521-2015</t>
  </si>
  <si>
    <t>1242-2000-0522-2015</t>
  </si>
  <si>
    <t>1242-2000-0095-2008</t>
  </si>
  <si>
    <t>1242-2000-0096-2008</t>
  </si>
  <si>
    <t>1242-2000-0097-2008</t>
  </si>
  <si>
    <t>1242-2000-0098-2008</t>
  </si>
  <si>
    <t>1242-2000-0017-2012</t>
  </si>
  <si>
    <t>1242-2000-0018-2012</t>
  </si>
  <si>
    <t>1242-2000-0019-2012</t>
  </si>
  <si>
    <t>1242-2000-0020-2012</t>
  </si>
  <si>
    <t>1242-2000-0021-2012</t>
  </si>
  <si>
    <t>1242-2000-0022-2012</t>
  </si>
  <si>
    <t>1242-2000-0023-2012</t>
  </si>
  <si>
    <t>1242-2000-0024-2012</t>
  </si>
  <si>
    <t>1242-2000-0025-2012</t>
  </si>
  <si>
    <t>1242-2000-0026-2012</t>
  </si>
  <si>
    <t>1242-2000-0089-2011</t>
  </si>
  <si>
    <t>1242-2000-0090-2011</t>
  </si>
  <si>
    <t>1242-2000-0091-2011</t>
  </si>
  <si>
    <t>1242-2000-0092-2011</t>
  </si>
  <si>
    <t>1242-2000-0093-2011</t>
  </si>
  <si>
    <t>1242-2000-0094-2011</t>
  </si>
  <si>
    <t>1242-2000-0095-2011</t>
  </si>
  <si>
    <t>1242-2000-0096-2011</t>
  </si>
  <si>
    <t>1242-2000-0097-2011</t>
  </si>
  <si>
    <t>1242-2000-0098-2011</t>
  </si>
  <si>
    <t>1242-2000-0084-2010</t>
  </si>
  <si>
    <t>1242-2000-0085-2010</t>
  </si>
  <si>
    <t>1242-2000-0086-2010</t>
  </si>
  <si>
    <t>1242-2000-0087-2010</t>
  </si>
  <si>
    <t>1242-2000-0088-2010</t>
  </si>
  <si>
    <t>1242-2000-0089-2010</t>
  </si>
  <si>
    <t>1242-2000-0090-2010</t>
  </si>
  <si>
    <t>1242-2000-0091-2010</t>
  </si>
  <si>
    <t>1242-2000-0092-2010</t>
  </si>
  <si>
    <t>1242-2000-0093-2010</t>
  </si>
  <si>
    <t>1243-0000-0014-2014</t>
  </si>
  <si>
    <t>1243-0000-0015-2014</t>
  </si>
  <si>
    <t>1243-0000-0016-2014</t>
  </si>
  <si>
    <t>1243-0000-0017-2014</t>
  </si>
  <si>
    <t>1243-0000-0018-2014</t>
  </si>
  <si>
    <t>1243-1000-0008-2014</t>
  </si>
  <si>
    <t>1242-2000-0094-2010</t>
  </si>
  <si>
    <t>1242-2000-0099-2011</t>
  </si>
  <si>
    <t>1242-2000-0095-2010</t>
  </si>
  <si>
    <t>1242-2000-0100-2011</t>
  </si>
  <si>
    <t>1242-2000-0523-2015</t>
  </si>
  <si>
    <t>1242-2000-0524-2015</t>
  </si>
  <si>
    <t>1242-2000-0525-2015</t>
  </si>
  <si>
    <t>1242-2000-0096-2010</t>
  </si>
  <si>
    <t>1242-2000-0101-2011</t>
  </si>
  <si>
    <t>1242-2000-0097-2010</t>
  </si>
  <si>
    <t>1242-2000-0102-2011</t>
  </si>
  <si>
    <t>1242-2000-0098-2010</t>
  </si>
  <si>
    <t>1242-2000-0103-2011</t>
  </si>
  <si>
    <t>1242-2000-0099-2010</t>
  </si>
  <si>
    <t>1242-2000-0100-2010</t>
  </si>
  <si>
    <t>1242-2000-0101-2010</t>
  </si>
  <si>
    <t>1242-2000-0102-2010</t>
  </si>
  <si>
    <t>1242-2000-0103-2010</t>
  </si>
  <si>
    <t>1242-2000-0104-2011</t>
  </si>
  <si>
    <t>1242-2000-0526-2015</t>
  </si>
  <si>
    <t>1242-2000-0527-2015</t>
  </si>
  <si>
    <t>1242-2000-0528-2015</t>
  </si>
  <si>
    <t>1242-2000-0529-2015</t>
  </si>
  <si>
    <t>1242-2000-0530-2015</t>
  </si>
  <si>
    <t>1242-2000-0531-2015</t>
  </si>
  <si>
    <t>1242-2000-0532-2015</t>
  </si>
  <si>
    <t>1242-2000-0533-2015</t>
  </si>
  <si>
    <t>1242-2000-0534-2015</t>
  </si>
  <si>
    <t>1242-2000-0535-2015</t>
  </si>
  <si>
    <t>1242-2000-0536-2015</t>
  </si>
  <si>
    <t>1242-2000-0537-2015</t>
  </si>
  <si>
    <t>1242-2000-0538-2015</t>
  </si>
  <si>
    <t>1242-2000-0539-2015</t>
  </si>
  <si>
    <t>1242-2000-0540-2015</t>
  </si>
  <si>
    <t>1242-2000-0541-2015</t>
  </si>
  <si>
    <t>1242-2000-0542-2015</t>
  </si>
  <si>
    <t>1242-2000-0543-2015</t>
  </si>
  <si>
    <t>1242-2000-0544-2015</t>
  </si>
  <si>
    <t>1242-2000-0545-2015</t>
  </si>
  <si>
    <t>1242-2000-0546-2015</t>
  </si>
  <si>
    <t>PROTECTOR P/POSTE DE VOLEIBOL 1.50M</t>
  </si>
  <si>
    <t>1242-2000-0547-2015</t>
  </si>
  <si>
    <t>1242-2000-0548-2015</t>
  </si>
  <si>
    <t>1242-2000-0549-2015</t>
  </si>
  <si>
    <t>1242-2000-0550-2015</t>
  </si>
  <si>
    <t>1242-2000-0551-2015</t>
  </si>
  <si>
    <t>1241-3000-0028-2015</t>
  </si>
  <si>
    <t>1246-7000-0004-2015</t>
  </si>
  <si>
    <t>1246-7000-0005-2015</t>
  </si>
  <si>
    <t>1242-2000-0104-2010</t>
  </si>
  <si>
    <t>1242-2000-0105-2010</t>
  </si>
  <si>
    <t>1242-2000-0106-2010</t>
  </si>
  <si>
    <t>1242-2000-0107-2010</t>
  </si>
  <si>
    <t>1242-2000-0108-2010</t>
  </si>
  <si>
    <t>1242-2000-0105-2011</t>
  </si>
  <si>
    <t>1242-2000-0106-2011</t>
  </si>
  <si>
    <t>1242-2000-0107-2011</t>
  </si>
  <si>
    <t>1242-2000-0108-2011</t>
  </si>
  <si>
    <t>1242-2000-0109-2011</t>
  </si>
  <si>
    <t>1242-2000-0109-2010</t>
  </si>
  <si>
    <t>1242-2000-0110-2011</t>
  </si>
  <si>
    <t>1242-2000-0040-2014</t>
  </si>
  <si>
    <t>1243-1000-0009-2014</t>
  </si>
  <si>
    <t>1242-2000-0552-2015</t>
  </si>
  <si>
    <t>1242-2000-0553-2015</t>
  </si>
  <si>
    <t>1242-2000-0554-2015</t>
  </si>
  <si>
    <t>1242-2000-0555-2015</t>
  </si>
  <si>
    <t>1242-2000-0556-2015</t>
  </si>
  <si>
    <t>1242-2000-0110-2010</t>
  </si>
  <si>
    <t>1242-2000-0111-2010</t>
  </si>
  <si>
    <t>1242-2000-0112-2010</t>
  </si>
  <si>
    <t>1242-2000-0113-2010</t>
  </si>
  <si>
    <t>1242-2000-0114-2010</t>
  </si>
  <si>
    <t>1242-2000-0115-2010</t>
  </si>
  <si>
    <t>1242-2000-0116-2010</t>
  </si>
  <si>
    <t>1242-2000-0117-2010</t>
  </si>
  <si>
    <t>1242-2000-0118-2010</t>
  </si>
  <si>
    <t>1242-2000-0119-2010</t>
  </si>
  <si>
    <t>1242-2000-0120-2010</t>
  </si>
  <si>
    <t>1242-2000-0121-2010</t>
  </si>
  <si>
    <t>1242-2000-0111-2011</t>
  </si>
  <si>
    <t>1242-2000-0112-2011</t>
  </si>
  <si>
    <t>1242-2000-0113-2011</t>
  </si>
  <si>
    <t>1242-2000-0114-2011</t>
  </si>
  <si>
    <t>1242-2000-0115-2011</t>
  </si>
  <si>
    <t>1242-2000-0116-2011</t>
  </si>
  <si>
    <t>1242-2000-0117-2011</t>
  </si>
  <si>
    <t>1242-2000-0118-2011</t>
  </si>
  <si>
    <t>1242-2000-0119-2011</t>
  </si>
  <si>
    <t>1242-2000-0120-2011</t>
  </si>
  <si>
    <t>1242-2000-0053-2006</t>
  </si>
  <si>
    <t>1242-2000-0122-2010</t>
  </si>
  <si>
    <t>1242-2000-0123-2010</t>
  </si>
  <si>
    <t>1242-2000-0121-2011</t>
  </si>
  <si>
    <t>1242-2000-0124-2010</t>
  </si>
  <si>
    <t>1242-2000-0122-2011</t>
  </si>
  <si>
    <t>1242-2000-0123-2011</t>
  </si>
  <si>
    <t>1242-2000-0054-2006</t>
  </si>
  <si>
    <t>1242-2000-0125-2010</t>
  </si>
  <si>
    <t>1242-2000-0124-2011</t>
  </si>
  <si>
    <t>1242-2000-0055-2006</t>
  </si>
  <si>
    <t>1242-2000-0019-2013</t>
  </si>
  <si>
    <t>1242-2000-0020-2013</t>
  </si>
  <si>
    <t>1242-2000-0041-2014</t>
  </si>
  <si>
    <t>1242-2000-0056-2006</t>
  </si>
  <si>
    <t>1242-2000-0099-2008</t>
  </si>
  <si>
    <t>1242-2000-0100-2008</t>
  </si>
  <si>
    <t>1242-2000-0101-2008</t>
  </si>
  <si>
    <t>1242-2000-0102-2008</t>
  </si>
  <si>
    <t>1242-2000-0103-2008</t>
  </si>
  <si>
    <t>1242-2000-0104-2008</t>
  </si>
  <si>
    <t>1242-2000-0105-2008</t>
  </si>
  <si>
    <t>1242-2000-0106-2008</t>
  </si>
  <si>
    <t>1242-2000-0107-2008</t>
  </si>
  <si>
    <t>1242-2000-0557-2015</t>
  </si>
  <si>
    <t>1242-2000-0558-2015</t>
  </si>
  <si>
    <t>1242-2000-0559-2015</t>
  </si>
  <si>
    <t>1242-2000-0560-2015</t>
  </si>
  <si>
    <t>1242-2000-0561-2015</t>
  </si>
  <si>
    <t>1242-2000-0562-2015</t>
  </si>
  <si>
    <t>1242-2000-0563-2015</t>
  </si>
  <si>
    <t>1242-2000-0564-2015</t>
  </si>
  <si>
    <t>1242-2000-0566-2015</t>
  </si>
  <si>
    <t>1242-2000-0567-2015</t>
  </si>
  <si>
    <t>1242-2000-0568-2015</t>
  </si>
  <si>
    <t>REFRIGERADOR</t>
  </si>
  <si>
    <t xml:space="preserve">REFRIGERADOR </t>
  </si>
  <si>
    <t>REFRIGERADOR COLOR CREMA</t>
  </si>
  <si>
    <t>1246-4000-0007-2015</t>
  </si>
  <si>
    <t>REFRIGERADOR HORIZONTAL</t>
  </si>
  <si>
    <t>1246-4000-0008-2015</t>
  </si>
  <si>
    <t>REFRIGERADOR SUPERMATIC</t>
  </si>
  <si>
    <t>1242-2000-0569-2015</t>
  </si>
  <si>
    <t>1242-2000-0570-2015</t>
  </si>
  <si>
    <t>1242-2000-0571-2015</t>
  </si>
  <si>
    <t>1242-2000-0572-2015</t>
  </si>
  <si>
    <t>1242-2000-0573-2015</t>
  </si>
  <si>
    <t>1242-2000-0574-2015</t>
  </si>
  <si>
    <t>1242-2000-0575-2015</t>
  </si>
  <si>
    <t>1242-2000-0576-2015</t>
  </si>
  <si>
    <t>1242-2000-0577-2015</t>
  </si>
  <si>
    <t>1242-2000-0578-2015</t>
  </si>
  <si>
    <t>1242-2000-0579-2015</t>
  </si>
  <si>
    <t>1242-2000-0580-2015</t>
  </si>
  <si>
    <t>1242-2000-0581-2015</t>
  </si>
  <si>
    <t>1242-2000-0582-2015</t>
  </si>
  <si>
    <t>1242-2000-0583-2015</t>
  </si>
  <si>
    <t>1242-2000-0584-2015</t>
  </si>
  <si>
    <t>1242-2000-0585-2015</t>
  </si>
  <si>
    <t>1242-2000-0586-2015</t>
  </si>
  <si>
    <t>1242-2000-0587-2015</t>
  </si>
  <si>
    <t>1242-2000-0588-2015</t>
  </si>
  <si>
    <t>1242-2000-0589-2015</t>
  </si>
  <si>
    <t>1242-2000-0590-2015</t>
  </si>
  <si>
    <t>1242-2000-0591-2015</t>
  </si>
  <si>
    <t>1242-2000-0592-2015</t>
  </si>
  <si>
    <t>1242-2000-0593-2015</t>
  </si>
  <si>
    <t>1242-2000-0594-2015</t>
  </si>
  <si>
    <t>1242-2000-0595-2015</t>
  </si>
  <si>
    <t>1242-2000-0596-2015</t>
  </si>
  <si>
    <t>1242-2000-0597-2015</t>
  </si>
  <si>
    <t>1242-2000-0598-2015</t>
  </si>
  <si>
    <t>1242-2000-0599-2015</t>
  </si>
  <si>
    <t>1242-2000-0600-2015</t>
  </si>
  <si>
    <t>1242-2000-0601-2015</t>
  </si>
  <si>
    <t>1242-2000-0602-2015</t>
  </si>
  <si>
    <t>1242-2000-0603-2015</t>
  </si>
  <si>
    <t>1242-2000-0604-2015</t>
  </si>
  <si>
    <t>1242-2000-0605-2015</t>
  </si>
  <si>
    <t>1242-2000-0606-2015</t>
  </si>
  <si>
    <t>1242-2000-0607-2015</t>
  </si>
  <si>
    <t>1242-2000-0608-2015</t>
  </si>
  <si>
    <t>1242-2000-0609-2015</t>
  </si>
  <si>
    <t>1242-2000-0610-2015</t>
  </si>
  <si>
    <t>1242-2000-0611-2015</t>
  </si>
  <si>
    <t>1242-2000-0612-2015</t>
  </si>
  <si>
    <t>1242-2000-0613-2015</t>
  </si>
  <si>
    <t>1242-2000-0614-2015</t>
  </si>
  <si>
    <t>1242-2000-0615-2015</t>
  </si>
  <si>
    <t>1242-2000-0616-2015</t>
  </si>
  <si>
    <t>1242-2000-0617-2015</t>
  </si>
  <si>
    <t>1242-2000-0618-2015</t>
  </si>
  <si>
    <t>1242-2000-0619-2015</t>
  </si>
  <si>
    <t>1242-2000-0620-2015</t>
  </si>
  <si>
    <t>1242-2000-0621-2015</t>
  </si>
  <si>
    <t>1242-2000-0622-2015</t>
  </si>
  <si>
    <t>1242-2000-0623-2015</t>
  </si>
  <si>
    <t>1242-2000-0624-2015</t>
  </si>
  <si>
    <t>1242-2000-0625-2015</t>
  </si>
  <si>
    <t>1242-2000-0626-2015</t>
  </si>
  <si>
    <t>1242-2000-0627-2015</t>
  </si>
  <si>
    <t>1242-2000-0628-2015</t>
  </si>
  <si>
    <t>1242-2000-0629-2015</t>
  </si>
  <si>
    <t>1242-2000-0630-2015</t>
  </si>
  <si>
    <t>1242-2000-0631-2015</t>
  </si>
  <si>
    <t>1242-2000-0632-2015</t>
  </si>
  <si>
    <t>1242-2000-0633-2015</t>
  </si>
  <si>
    <t>1242-2000-0634-2015</t>
  </si>
  <si>
    <t>1242-2000-0635-2015</t>
  </si>
  <si>
    <t>1242-2000-0108-2008</t>
  </si>
  <si>
    <t>1242-2000-0109-2008</t>
  </si>
  <si>
    <t>1242-2000-0110-2008</t>
  </si>
  <si>
    <t>1242-2000-0111-2008</t>
  </si>
  <si>
    <t>1242-2000-0112-2008</t>
  </si>
  <si>
    <t>1242-2000-0113-2008</t>
  </si>
  <si>
    <t>1242-2000-0114-2008</t>
  </si>
  <si>
    <t>1242-2000-0115-2008</t>
  </si>
  <si>
    <t>1242-2000-0116-2008</t>
  </si>
  <si>
    <t>1242-2000-0117-2008</t>
  </si>
  <si>
    <t>1242-2000-0118-2008</t>
  </si>
  <si>
    <t>1242-2000-0119-2008</t>
  </si>
  <si>
    <t>1242-2000-0042-2014</t>
  </si>
  <si>
    <t>1242-2000-0043-2014</t>
  </si>
  <si>
    <t>1242-2000-0044-2014</t>
  </si>
  <si>
    <t>1242-2000-0045-2014</t>
  </si>
  <si>
    <t>1242-2000-0046-2014</t>
  </si>
  <si>
    <t>1242-2000-0047-2014</t>
  </si>
  <si>
    <t>1242-2000-0048-2014</t>
  </si>
  <si>
    <t>1242-2000-0049-2014</t>
  </si>
  <si>
    <t>1242-2000-0050-2014</t>
  </si>
  <si>
    <t>1242-2000-0051-2014</t>
  </si>
  <si>
    <t>1242-2000-0052-2014</t>
  </si>
  <si>
    <t>1242-2000-0053-2014</t>
  </si>
  <si>
    <t>1242-2000-0054-2014</t>
  </si>
  <si>
    <t>1242-2000-0643-2007</t>
  </si>
  <si>
    <t>1242-2000-0644-2007</t>
  </si>
  <si>
    <t>1242-2000-0645-2007</t>
  </si>
  <si>
    <t>1242-2000-0646-2007</t>
  </si>
  <si>
    <t>1242-2000-0647-2007</t>
  </si>
  <si>
    <t>1242-2000-0648-2007</t>
  </si>
  <si>
    <t>1242-2000-0649-2007</t>
  </si>
  <si>
    <t>1242-2000-0650-2007</t>
  </si>
  <si>
    <t>1242-2000-0651-2007</t>
  </si>
  <si>
    <t>1242-2000-0652-2007</t>
  </si>
  <si>
    <t>1242-2000-0653-2007</t>
  </si>
  <si>
    <t>1242-2000-0654-2007</t>
  </si>
  <si>
    <t>1242-2000-0655-2007</t>
  </si>
  <si>
    <t>1242-2000-0656-2007</t>
  </si>
  <si>
    <t>1242-2000-0657-2007</t>
  </si>
  <si>
    <t>1242-2000-0658-2007</t>
  </si>
  <si>
    <t>1242-2000-0659-2007</t>
  </si>
  <si>
    <t>1242-2000-0660-2007</t>
  </si>
  <si>
    <t>1242-2000-0661-2007</t>
  </si>
  <si>
    <t>1242-2000-0662-2007</t>
  </si>
  <si>
    <t>1242-2000-0663-2007</t>
  </si>
  <si>
    <t>1242-2000-0664-2007</t>
  </si>
  <si>
    <t>1242-2000-0665-2007</t>
  </si>
  <si>
    <t>1242-2000-0666-2007</t>
  </si>
  <si>
    <t>1242-2000-0667-2007</t>
  </si>
  <si>
    <t>1242-2000-0668-2007</t>
  </si>
  <si>
    <t>1242-2000-0669-2007</t>
  </si>
  <si>
    <t>1242-2000-0670-2007</t>
  </si>
  <si>
    <t>1242-2000-0671-2007</t>
  </si>
  <si>
    <t>1242-2000-0672-2007</t>
  </si>
  <si>
    <t>1242-2000-0673-2007</t>
  </si>
  <si>
    <t>1242-2000-0674-2007</t>
  </si>
  <si>
    <t>1242-2000-0675-2007</t>
  </si>
  <si>
    <t>1242-2000-0676-2007</t>
  </si>
  <si>
    <t>1242-2000-0677-2007</t>
  </si>
  <si>
    <t>1242-2000-0678-2007</t>
  </si>
  <si>
    <t>1242-2000-0679-2007</t>
  </si>
  <si>
    <t>1242-2000-0680-2007</t>
  </si>
  <si>
    <t>1242-2000-0681-2007</t>
  </si>
  <si>
    <t>1242-2000-0682-2007</t>
  </si>
  <si>
    <t>1242-2000-0683-2007</t>
  </si>
  <si>
    <t>1242-2000-0684-2007</t>
  </si>
  <si>
    <t>1242-2000-0685-2007</t>
  </si>
  <si>
    <t>1242-2000-0686-2007</t>
  </si>
  <si>
    <t>1242-2000-0687-2007</t>
  </si>
  <si>
    <t>1242-2000-0688-2007</t>
  </si>
  <si>
    <t>1242-2000-0689-2007</t>
  </si>
  <si>
    <t>1242-2000-0690-2007</t>
  </si>
  <si>
    <t>1242-2000-0691-2007</t>
  </si>
  <si>
    <t>1242-2000-0692-2007</t>
  </si>
  <si>
    <t>1242-2000-0693-2007</t>
  </si>
  <si>
    <t>1242-2000-0694-2007</t>
  </si>
  <si>
    <t>1242-2000-0695-2007</t>
  </si>
  <si>
    <t>1242-2000-0696-2007</t>
  </si>
  <si>
    <t>1242-2000-0697-2007</t>
  </si>
  <si>
    <t>1242-2000-0698-2007</t>
  </si>
  <si>
    <t>1242-2000-0699-2007</t>
  </si>
  <si>
    <t>1242-2000-0700-2007</t>
  </si>
  <si>
    <t>1242-2000-0701-2007</t>
  </si>
  <si>
    <t>1242-2000-0702-2007</t>
  </si>
  <si>
    <t>1242-2000-0703-2007</t>
  </si>
  <si>
    <t>1242-2000-0704-2007</t>
  </si>
  <si>
    <t>1242-2000-0705-2007</t>
  </si>
  <si>
    <t>1242-2000-0706-2007</t>
  </si>
  <si>
    <t>1242-2000-0707-2007</t>
  </si>
  <si>
    <t>1242-2000-0708-2007</t>
  </si>
  <si>
    <t>1242-2000-0709-2007</t>
  </si>
  <si>
    <t>1242-2000-0710-2007</t>
  </si>
  <si>
    <t>1242-2000-0711-2007</t>
  </si>
  <si>
    <t>1242-2000-0712-2007</t>
  </si>
  <si>
    <t>1242-2000-0713-2007</t>
  </si>
  <si>
    <t>1242-2000-0714-2007</t>
  </si>
  <si>
    <t>1242-2000-0715-2007</t>
  </si>
  <si>
    <t>1242-2000-0716-2007</t>
  </si>
  <si>
    <t>1242-2000-0717-2007</t>
  </si>
  <si>
    <t>1242-2000-0718-2007</t>
  </si>
  <si>
    <t>1242-2000-0719-2007</t>
  </si>
  <si>
    <t>1242-2000-0720-2007</t>
  </si>
  <si>
    <t>1242-2000-0721-2007</t>
  </si>
  <si>
    <t>1242-2000-0722-2007</t>
  </si>
  <si>
    <t>1242-2000-0723-2007</t>
  </si>
  <si>
    <t>1242-2000-0724-2007</t>
  </si>
  <si>
    <t>1242-2000-0725-2007</t>
  </si>
  <si>
    <t>1242-2000-0726-2007</t>
  </si>
  <si>
    <t>1242-2000-0727-2007</t>
  </si>
  <si>
    <t>1242-2000-0728-2007</t>
  </si>
  <si>
    <t>1242-2000-0729-2007</t>
  </si>
  <si>
    <t>1242-2000-0730-2007</t>
  </si>
  <si>
    <t>1242-2000-0731-2007</t>
  </si>
  <si>
    <t>1242-2000-0732-2007</t>
  </si>
  <si>
    <t>1242-2000-0733-2007</t>
  </si>
  <si>
    <t>1242-2000-0734-2007</t>
  </si>
  <si>
    <t>1242-2000-0735-2007</t>
  </si>
  <si>
    <t>1242-2000-0736-2007</t>
  </si>
  <si>
    <t>1242-2000-0737-2007</t>
  </si>
  <si>
    <t>1242-2000-0738-2007</t>
  </si>
  <si>
    <t>1242-2000-0739-2007</t>
  </si>
  <si>
    <t>1242-2000-0740-2007</t>
  </si>
  <si>
    <t>1242-2000-0741-2007</t>
  </si>
  <si>
    <t>1242-2000-0742-2007</t>
  </si>
  <si>
    <t>1242-2000-0743-2007</t>
  </si>
  <si>
    <t>1242-2000-0744-2007</t>
  </si>
  <si>
    <t>1242-2000-0745-2007</t>
  </si>
  <si>
    <t>1242-2000-0746-2007</t>
  </si>
  <si>
    <t>1242-2000-0747-2007</t>
  </si>
  <si>
    <t>1242-2000-0748-2007</t>
  </si>
  <si>
    <t>1242-2000-0749-2007</t>
  </si>
  <si>
    <t>1242-2000-0750-2007</t>
  </si>
  <si>
    <t>1242-2000-0751-2007</t>
  </si>
  <si>
    <t>1242-2000-0752-2007</t>
  </si>
  <si>
    <t>1242-2000-0753-2007</t>
  </si>
  <si>
    <t>1242-2000-0754-2007</t>
  </si>
  <si>
    <t>1242-2000-0755-2007</t>
  </si>
  <si>
    <t>1242-2000-0756-2007</t>
  </si>
  <si>
    <t>1242-2000-0757-2007</t>
  </si>
  <si>
    <t>1242-2000-0758-2007</t>
  </si>
  <si>
    <t>1242-2000-0759-2007</t>
  </si>
  <si>
    <t>1242-2000-0760-2007</t>
  </si>
  <si>
    <t>1242-2000-0761-2007</t>
  </si>
  <si>
    <t>1242-2000-0762-2007</t>
  </si>
  <si>
    <t>1242-2000-0763-2007</t>
  </si>
  <si>
    <t>1242-2000-0764-2007</t>
  </si>
  <si>
    <t>1242-2000-0765-2007</t>
  </si>
  <si>
    <t>1242-2000-0766-2007</t>
  </si>
  <si>
    <t>1242-2000-0767-2007</t>
  </si>
  <si>
    <t>1242-2000-0768-2007</t>
  </si>
  <si>
    <t>1242-2000-0769-2007</t>
  </si>
  <si>
    <t>1242-2000-0770-2007</t>
  </si>
  <si>
    <t>1242-2000-0771-2007</t>
  </si>
  <si>
    <t>1242-2000-0772-2007</t>
  </si>
  <si>
    <t>1242-2000-0773-2007</t>
  </si>
  <si>
    <t>1242-2000-0774-2007</t>
  </si>
  <si>
    <t>1242-2000-0775-2007</t>
  </si>
  <si>
    <t>1242-2000-0776-2007</t>
  </si>
  <si>
    <t>1242-2000-0777-2007</t>
  </si>
  <si>
    <t>1242-2000-0778-2007</t>
  </si>
  <si>
    <t>1242-2000-0779-2007</t>
  </si>
  <si>
    <t>1242-2000-0780-2007</t>
  </si>
  <si>
    <t>1242-2000-0781-2007</t>
  </si>
  <si>
    <t>1242-2000-0782-2007</t>
  </si>
  <si>
    <t>1242-2000-0783-2007</t>
  </si>
  <si>
    <t>1242-2000-0784-2007</t>
  </si>
  <si>
    <t>1242-2000-0785-2007</t>
  </si>
  <si>
    <t>1242-2000-0786-2007</t>
  </si>
  <si>
    <t>1242-2000-0787-2007</t>
  </si>
  <si>
    <t>1242-2000-0788-2007</t>
  </si>
  <si>
    <t>1242-2000-0789-2007</t>
  </si>
  <si>
    <t>1242-2000-0790-2007</t>
  </si>
  <si>
    <t>1242-2000-0791-2007</t>
  </si>
  <si>
    <t>1242-2000-0792-2007</t>
  </si>
  <si>
    <t>1242-2000-0793-2007</t>
  </si>
  <si>
    <t>1242-2000-0794-2007</t>
  </si>
  <si>
    <t>1242-2000-0795-2007</t>
  </si>
  <si>
    <t>1242-2000-0796-2007</t>
  </si>
  <si>
    <t>1242-2000-0797-2007</t>
  </si>
  <si>
    <t>1242-2000-0798-2007</t>
  </si>
  <si>
    <t>1242-2000-0799-2007</t>
  </si>
  <si>
    <t>1242-2000-0800-2007</t>
  </si>
  <si>
    <t>1242-2000-0801-2007</t>
  </si>
  <si>
    <t>1242-2000-0802-2007</t>
  </si>
  <si>
    <t>1242-2000-0803-2007</t>
  </si>
  <si>
    <t>1242-2000-0804-2007</t>
  </si>
  <si>
    <t>1242-2000-0805-2007</t>
  </si>
  <si>
    <t>1242-2000-0806-2007</t>
  </si>
  <si>
    <t>1242-2000-0807-2007</t>
  </si>
  <si>
    <t>1242-2000-0808-2007</t>
  </si>
  <si>
    <t>1242-2000-0809-2007</t>
  </si>
  <si>
    <t>1242-2000-0810-2007</t>
  </si>
  <si>
    <t>1242-2000-0811-2007</t>
  </si>
  <si>
    <t>1242-2000-0812-2007</t>
  </si>
  <si>
    <t>1242-2000-0813-2007</t>
  </si>
  <si>
    <t>1242-2000-0814-2007</t>
  </si>
  <si>
    <t>1242-2000-0815-2007</t>
  </si>
  <si>
    <t>1242-2000-0816-2007</t>
  </si>
  <si>
    <t>1242-2000-0817-2007</t>
  </si>
  <si>
    <t>1242-2000-0818-2007</t>
  </si>
  <si>
    <t>1242-2000-0819-2007</t>
  </si>
  <si>
    <t>1242-2000-0820-2007</t>
  </si>
  <si>
    <t>1242-2000-0821-2007</t>
  </si>
  <si>
    <t>1242-2000-0822-2007</t>
  </si>
  <si>
    <t>1242-2000-0823-2007</t>
  </si>
  <si>
    <t>1242-2000-0824-2007</t>
  </si>
  <si>
    <t>1242-2000-0825-2007</t>
  </si>
  <si>
    <t>1242-2000-0826-2007</t>
  </si>
  <si>
    <t>1242-2000-0827-2007</t>
  </si>
  <si>
    <t>1242-2000-0828-2007</t>
  </si>
  <si>
    <t>1242-2000-0829-2007</t>
  </si>
  <si>
    <t>1242-2000-0830-2007</t>
  </si>
  <si>
    <t>1242-2000-0831-2007</t>
  </si>
  <si>
    <t>1242-2000-0832-2007</t>
  </si>
  <si>
    <t>1242-2000-0833-2007</t>
  </si>
  <si>
    <t>1242-2000-0834-2007</t>
  </si>
  <si>
    <t>1242-2000-0835-2007</t>
  </si>
  <si>
    <t>1242-2000-0836-2007</t>
  </si>
  <si>
    <t>1242-2000-0837-2007</t>
  </si>
  <si>
    <t>1242-2000-0838-2007</t>
  </si>
  <si>
    <t>1242-2000-0839-2007</t>
  </si>
  <si>
    <t>1242-2000-0840-2007</t>
  </si>
  <si>
    <t>1242-2000-0841-2007</t>
  </si>
  <si>
    <t>1242-2000-0842-2007</t>
  </si>
  <si>
    <t>1242-2000-0843-2007</t>
  </si>
  <si>
    <t>1242-2000-0844-2007</t>
  </si>
  <si>
    <t>1242-2000-0845-2007</t>
  </si>
  <si>
    <t>1242-2000-0846-2007</t>
  </si>
  <si>
    <t>1242-2000-0847-2007</t>
  </si>
  <si>
    <t>1242-2000-0848-2007</t>
  </si>
  <si>
    <t>1242-2000-0849-2007</t>
  </si>
  <si>
    <t>1242-2000-0850-2007</t>
  </si>
  <si>
    <t>1242-2000-0851-2007</t>
  </si>
  <si>
    <t>1242-2000-0852-2007</t>
  </si>
  <si>
    <t>1242-2000-0853-2007</t>
  </si>
  <si>
    <t>1242-2000-0854-2007</t>
  </si>
  <si>
    <t>1242-0000-0001-2015</t>
  </si>
  <si>
    <t>1242-2000-0057-2006</t>
  </si>
  <si>
    <t>1242-2000-0636-2015</t>
  </si>
  <si>
    <t>1242-2000-0637-2015</t>
  </si>
  <si>
    <t>1242-2000-0638-2015</t>
  </si>
  <si>
    <t>1242-2000-0639-2015</t>
  </si>
  <si>
    <t>1242-2000-0640-2015</t>
  </si>
  <si>
    <t>1242-2000-0641-2015</t>
  </si>
  <si>
    <t>1242-2000-0642-2015</t>
  </si>
  <si>
    <t>1242-2000-0126-2010</t>
  </si>
  <si>
    <t>1242-2000-0125-2011</t>
  </si>
  <si>
    <t>1241-3000-0021-2014</t>
  </si>
  <si>
    <t xml:space="preserve">SCANER </t>
  </si>
  <si>
    <t>1241-3000-0022-2014</t>
  </si>
  <si>
    <t>1242-2000-0643-2015</t>
  </si>
  <si>
    <t>1242-2000-0126-2011</t>
  </si>
  <si>
    <t>1242-2000-0130-2011</t>
  </si>
  <si>
    <t>1242-2000-0131-2011</t>
  </si>
  <si>
    <t>1242-2000-0132-2011</t>
  </si>
  <si>
    <t>1242-2000-0133-2011</t>
  </si>
  <si>
    <t>1242-2000-0134-2011</t>
  </si>
  <si>
    <t>1242-2000-0135-2011</t>
  </si>
  <si>
    <t>1242-2000-0136-2011</t>
  </si>
  <si>
    <t>1242-2000-0137-2011</t>
  </si>
  <si>
    <t>1242-2000-0143-2011</t>
  </si>
  <si>
    <t>1242-2000-0644-2015</t>
  </si>
  <si>
    <t>1242-2000-0055-2014</t>
  </si>
  <si>
    <t>1242-2000-0056-2014</t>
  </si>
  <si>
    <t>1242-2000-0057-2014</t>
  </si>
  <si>
    <t>1242-2000-0058-2014</t>
  </si>
  <si>
    <t>1242-2000-0059-2014</t>
  </si>
  <si>
    <t>1242-2000-0060-2014</t>
  </si>
  <si>
    <t>1242-2000-0061-2014</t>
  </si>
  <si>
    <t>1242-2000-0062-2014</t>
  </si>
  <si>
    <t>1242-2000-0063-2014</t>
  </si>
  <si>
    <t>1242-2000-0064-2014</t>
  </si>
  <si>
    <t>1242-2000-0645-2015</t>
  </si>
  <si>
    <t>1242-2000-0646-2015</t>
  </si>
  <si>
    <t>1242-2000-0647-2015</t>
  </si>
  <si>
    <t>1242-2000-0648-2015</t>
  </si>
  <si>
    <t>1242-2000-0649-2015</t>
  </si>
  <si>
    <t>1242-2000-0650-2015</t>
  </si>
  <si>
    <t>1242-2000-0651-2015</t>
  </si>
  <si>
    <t>1242-2000-0652-2015</t>
  </si>
  <si>
    <t>1242-2000-0653-2015</t>
  </si>
  <si>
    <t>1242-2000-0654-2015</t>
  </si>
  <si>
    <t>1242-2000-0655-2015</t>
  </si>
  <si>
    <t>1242-2000-0656-2015</t>
  </si>
  <si>
    <t>1242-2000-0657-2015</t>
  </si>
  <si>
    <t>1242-2000-0658-2015</t>
  </si>
  <si>
    <t>1242-2000-0659-2015</t>
  </si>
  <si>
    <t>1242-2000-0660-2015</t>
  </si>
  <si>
    <t>1242-2000-0661-2015</t>
  </si>
  <si>
    <t>1242-2000-0662-2015</t>
  </si>
  <si>
    <t>1242-2000-0663-2015</t>
  </si>
  <si>
    <t>1242-2000-0664-2015</t>
  </si>
  <si>
    <t>1242-2000-0665-2015</t>
  </si>
  <si>
    <t>1242-2000-0666-2015</t>
  </si>
  <si>
    <t>1242-2000-0667-2015</t>
  </si>
  <si>
    <t>1242-2000-0668-2015</t>
  </si>
  <si>
    <t>1242-2000-0669-2015</t>
  </si>
  <si>
    <t>1242-2000-0670-2015</t>
  </si>
  <si>
    <t>1242-2000-0671-2015</t>
  </si>
  <si>
    <t>1242-2000-0672-2015</t>
  </si>
  <si>
    <t>1242-2000-0673-2015</t>
  </si>
  <si>
    <t>1242-2000-0674-2015</t>
  </si>
  <si>
    <t>1242-2000-0675-2015</t>
  </si>
  <si>
    <t>1242-2000-0676-2015</t>
  </si>
  <si>
    <t>1242-2000-0677-2015</t>
  </si>
  <si>
    <t>1242-2000-0678-2015</t>
  </si>
  <si>
    <t>1242-2000-0679-2015</t>
  </si>
  <si>
    <t>1242-2000-0680-2015</t>
  </si>
  <si>
    <t>1242-2000-0681-2015</t>
  </si>
  <si>
    <t>1242-2000-0682-2015</t>
  </si>
  <si>
    <t>1242-2000-0683-2015</t>
  </si>
  <si>
    <t>1242-2000-0684-2015</t>
  </si>
  <si>
    <t>1242-2000-0685-2015</t>
  </si>
  <si>
    <t>1242-2000-0686-2015</t>
  </si>
  <si>
    <t>1242-2000-0687-2015</t>
  </si>
  <si>
    <t>1242-2000-0688-2015</t>
  </si>
  <si>
    <t>1242-2000-0689-2015</t>
  </si>
  <si>
    <t>1242-2000-0690-2015</t>
  </si>
  <si>
    <t>1242-2000-0691-2015</t>
  </si>
  <si>
    <t>1242-2000-0692-2015</t>
  </si>
  <si>
    <t>1242-2000-0693-2015</t>
  </si>
  <si>
    <t>1242-2000-0694-2015</t>
  </si>
  <si>
    <t>1242-2000-0695-2015</t>
  </si>
  <si>
    <t>1242-2000-0696-2015</t>
  </si>
  <si>
    <t>1242-2000-0697-2015</t>
  </si>
  <si>
    <t>1242-2000-0698-2015</t>
  </si>
  <si>
    <t>1242-2000-0699-2015</t>
  </si>
  <si>
    <t>1242-2000-0138-2011</t>
  </si>
  <si>
    <t>1242-2000-0058-2006</t>
  </si>
  <si>
    <t>1241-1000-1047-2007</t>
  </si>
  <si>
    <t>SIILLA FIJA CRÓMADA CON CAFÉ C/DESCANSABRAZOS</t>
  </si>
  <si>
    <t>1241-1000-1048-2007</t>
  </si>
  <si>
    <t>1241-1000-0213-2014</t>
  </si>
  <si>
    <t>SILLA</t>
  </si>
  <si>
    <t>1241-1000-0214-2014</t>
  </si>
  <si>
    <t>1241-1000-0215-2014</t>
  </si>
  <si>
    <t>1241-1000-0216-2014</t>
  </si>
  <si>
    <t>1241-1000-0217-2014</t>
  </si>
  <si>
    <t>1241-1000-0218-2014</t>
  </si>
  <si>
    <t>1241-1000-0219-2014</t>
  </si>
  <si>
    <t>1241-1000-0220-2014</t>
  </si>
  <si>
    <t>1241-1000-0221-2014</t>
  </si>
  <si>
    <t>1241-1000-0222-2014</t>
  </si>
  <si>
    <t>1241-1000-0223-2014</t>
  </si>
  <si>
    <t>1241-1000-0224-2014</t>
  </si>
  <si>
    <t>1241-1000-0225-2014</t>
  </si>
  <si>
    <t>1241-1000-0226-2014</t>
  </si>
  <si>
    <t>1241-1000-0227-2014</t>
  </si>
  <si>
    <t>1241-1000-0228-2014</t>
  </si>
  <si>
    <t>1241-1000-0229-2014</t>
  </si>
  <si>
    <t>1241-1000-0230-2014</t>
  </si>
  <si>
    <t>1241-1000-0231-2014</t>
  </si>
  <si>
    <t>1241-1000-0232-2014</t>
  </si>
  <si>
    <t>1241-1000-0233-2014</t>
  </si>
  <si>
    <t>1241-1000-0234-2014</t>
  </si>
  <si>
    <t>1241-1000-0235-2014</t>
  </si>
  <si>
    <t>1241-1000-0236-2014</t>
  </si>
  <si>
    <t>1241-1000-0237-2014</t>
  </si>
  <si>
    <t>1241-1000-0238-2014</t>
  </si>
  <si>
    <t>1241-1000-0239-2014</t>
  </si>
  <si>
    <t>1241-1000-0240-2014</t>
  </si>
  <si>
    <t>1241-1000-0241-2014</t>
  </si>
  <si>
    <t>1241-1000-0242-2014</t>
  </si>
  <si>
    <t>1241-1000-0243-2014</t>
  </si>
  <si>
    <t>1241-1000-0244-2014</t>
  </si>
  <si>
    <t>1241-1000-0245-2014</t>
  </si>
  <si>
    <t>1241-1000-0246-2014</t>
  </si>
  <si>
    <t>1241-1000-0247-2014</t>
  </si>
  <si>
    <t>1241-1000-0248-2014</t>
  </si>
  <si>
    <t>1241-1000-0249-2014</t>
  </si>
  <si>
    <t>1241-1000-0250-2014</t>
  </si>
  <si>
    <t>1241-1000-0251-2014</t>
  </si>
  <si>
    <t>1241-1000-0252-2014</t>
  </si>
  <si>
    <t>1241-1000-0253-2014</t>
  </si>
  <si>
    <t>1241-1000-0254-2014</t>
  </si>
  <si>
    <t>1241-1000-0255-2014</t>
  </si>
  <si>
    <t>1241-1000-0256-2014</t>
  </si>
  <si>
    <t>1241-1000-0257-2014</t>
  </si>
  <si>
    <t>1241-1000-0258-2014</t>
  </si>
  <si>
    <t>1241-1000-0259-2014</t>
  </si>
  <si>
    <t>1241-1000-0260-2014</t>
  </si>
  <si>
    <t>1241-1000-0261-2014</t>
  </si>
  <si>
    <t>1241-1000-0262-2014</t>
  </si>
  <si>
    <t>1241-1000-0263-2014</t>
  </si>
  <si>
    <t>1241-1000-0264-2014</t>
  </si>
  <si>
    <t>1241-1000-0265-2014</t>
  </si>
  <si>
    <t>1241-1000-0266-2014</t>
  </si>
  <si>
    <t>1241-1000-0267-2014</t>
  </si>
  <si>
    <t>1241-1000-0268-2014</t>
  </si>
  <si>
    <t>1241-1000-0269-2014</t>
  </si>
  <si>
    <t>1241-1000-0270-2014</t>
  </si>
  <si>
    <t>1241-1000-0271-2014</t>
  </si>
  <si>
    <t>1241-1000-0272-2014</t>
  </si>
  <si>
    <t>1241-1000-0273-2014</t>
  </si>
  <si>
    <t>1241-1000-0274-2014</t>
  </si>
  <si>
    <t>1241-1000-0275-2014</t>
  </si>
  <si>
    <t>1241-1000-0276-2014</t>
  </si>
  <si>
    <t>1241-1000-0277-2014</t>
  </si>
  <si>
    <t>1241-1000-0278-2014</t>
  </si>
  <si>
    <t>1241-1000-0279-2014</t>
  </si>
  <si>
    <t>1241-1000-0280-2014</t>
  </si>
  <si>
    <t>1241-1000-0281-2014</t>
  </si>
  <si>
    <t>1241-1000-0282-2014</t>
  </si>
  <si>
    <t>1241-1000-0283-2014</t>
  </si>
  <si>
    <t>1241-1000-0284-2014</t>
  </si>
  <si>
    <t>1241-1000-0285-2014</t>
  </si>
  <si>
    <t>1241-1000-0286-2014</t>
  </si>
  <si>
    <t>1241-1000-0287-2014</t>
  </si>
  <si>
    <t>1241-1000-0288-2014</t>
  </si>
  <si>
    <t>1241-1000-0289-2014</t>
  </si>
  <si>
    <t>1241-1000-0290-2014</t>
  </si>
  <si>
    <t>1241-1000-0291-2014</t>
  </si>
  <si>
    <t>1241-1000-0292-2014</t>
  </si>
  <si>
    <t>1241-1000-0293-2014</t>
  </si>
  <si>
    <t>1241-1000-0294-2014</t>
  </si>
  <si>
    <t>1241-1000-0295-2014</t>
  </si>
  <si>
    <t>1241-1000-0296-2014</t>
  </si>
  <si>
    <t>1241-1000-0297-2014</t>
  </si>
  <si>
    <t>1241-1000-0298-2014</t>
  </si>
  <si>
    <t>1241-1000-0299-2014</t>
  </si>
  <si>
    <t>1241-1000-0300-2014</t>
  </si>
  <si>
    <t>1241-1000-0301-2014</t>
  </si>
  <si>
    <t>1241-1000-0302-2014</t>
  </si>
  <si>
    <t>1241-1000-0303-2014</t>
  </si>
  <si>
    <t>1241-1000-0304-2014</t>
  </si>
  <si>
    <t>1241-1000-0305-2014</t>
  </si>
  <si>
    <t>1241-1000-0306-2014</t>
  </si>
  <si>
    <t>1241-1000-0307-2014</t>
  </si>
  <si>
    <t>1241-1000-0308-2014</t>
  </si>
  <si>
    <t>1241-1000-0309-2014</t>
  </si>
  <si>
    <t>1241-1000-0310-2014</t>
  </si>
  <si>
    <t>1241-1000-0311-2014</t>
  </si>
  <si>
    <t>1241-1000-0312-2014</t>
  </si>
  <si>
    <t>1241-1000-0313-2014</t>
  </si>
  <si>
    <t>1241-1000-0314-2014</t>
  </si>
  <si>
    <t>1241-1000-0315-2014</t>
  </si>
  <si>
    <t>1241-1000-0316-2014</t>
  </si>
  <si>
    <t>1241-1000-0317-2014</t>
  </si>
  <si>
    <t>1241-1000-0318-2014</t>
  </si>
  <si>
    <t>1241-1000-0319-2014</t>
  </si>
  <si>
    <t>1241-1000-0320-2014</t>
  </si>
  <si>
    <t>1241-1000-0321-2014</t>
  </si>
  <si>
    <t>1241-1000-0322-2014</t>
  </si>
  <si>
    <t>1241-1000-0323-2014</t>
  </si>
  <si>
    <t>1241-1000-0324-2014</t>
  </si>
  <si>
    <t>1241-1000-0325-2014</t>
  </si>
  <si>
    <t>1241-1000-0326-2014</t>
  </si>
  <si>
    <t>1241-1000-0327-2014</t>
  </si>
  <si>
    <t>1241-1000-0328-2014</t>
  </si>
  <si>
    <t>1241-1000-0329-2014</t>
  </si>
  <si>
    <t>1241-1000-0330-2014</t>
  </si>
  <si>
    <t>1241-1000-0331-2014</t>
  </si>
  <si>
    <t>1241-1000-0332-2014</t>
  </si>
  <si>
    <t>1241-1000-0333-2014</t>
  </si>
  <si>
    <t>1241-1000-0334-2014</t>
  </si>
  <si>
    <t>1241-1000-0335-2014</t>
  </si>
  <si>
    <t>1241-1000-0336-2014</t>
  </si>
  <si>
    <t>1241-1000-0337-2014</t>
  </si>
  <si>
    <t>1241-1000-0338-2014</t>
  </si>
  <si>
    <t>1241-1000-0339-2014</t>
  </si>
  <si>
    <t>1241-1000-0340-2014</t>
  </si>
  <si>
    <t>1241-1000-0341-2014</t>
  </si>
  <si>
    <t>1241-1000-0342-2014</t>
  </si>
  <si>
    <t>1241-1000-0343-2014</t>
  </si>
  <si>
    <t>1241-1000-0344-2014</t>
  </si>
  <si>
    <t>1241-1000-0345-2014</t>
  </si>
  <si>
    <t>1241-1000-0346-2014</t>
  </si>
  <si>
    <t>1241-1000-0347-2014</t>
  </si>
  <si>
    <t>1241-1000-0348-2014</t>
  </si>
  <si>
    <t>1241-1000-0349-2014</t>
  </si>
  <si>
    <t>1241-1000-0350-2014</t>
  </si>
  <si>
    <t>1241-1000-0351-2014</t>
  </si>
  <si>
    <t>1241-1000-0352-2014</t>
  </si>
  <si>
    <t>1241-1000-0353-2014</t>
  </si>
  <si>
    <t>1241-1000-0354-2014</t>
  </si>
  <si>
    <t>1241-1000-0355-2014</t>
  </si>
  <si>
    <t>1241-1000-0356-2014</t>
  </si>
  <si>
    <t>1241-1000-0357-2014</t>
  </si>
  <si>
    <t>1241-1000-0358-2014</t>
  </si>
  <si>
    <t>1241-1000-0359-2014</t>
  </si>
  <si>
    <t>1241-1000-0360-2014</t>
  </si>
  <si>
    <t>1241-1000-0361-2014</t>
  </si>
  <si>
    <t>1241-1000-0362-2014</t>
  </si>
  <si>
    <t>1241-1000-0363-2014</t>
  </si>
  <si>
    <t>1241-1000-0364-2014</t>
  </si>
  <si>
    <t>1241-1000-0365-2014</t>
  </si>
  <si>
    <t>1241-1000-0366-2014</t>
  </si>
  <si>
    <t>1241-1000-0367-2014</t>
  </si>
  <si>
    <t>1241-1000-0368-2014</t>
  </si>
  <si>
    <t>1241-1000-0369-2014</t>
  </si>
  <si>
    <t>1241-1000-0370-2014</t>
  </si>
  <si>
    <t>1241-1000-0371-2014</t>
  </si>
  <si>
    <t>1241-1000-0372-2014</t>
  </si>
  <si>
    <t>1241-1000-0373-2014</t>
  </si>
  <si>
    <t>1241-1000-0374-2014</t>
  </si>
  <si>
    <t>1241-1000-0375-2014</t>
  </si>
  <si>
    <t>1241-1000-0376-2014</t>
  </si>
  <si>
    <t>1241-1000-0377-2014</t>
  </si>
  <si>
    <t>1241-1000-0378-2014</t>
  </si>
  <si>
    <t>1241-1000-0379-2014</t>
  </si>
  <si>
    <t>1241-1000-0380-2014</t>
  </si>
  <si>
    <t>1241-1000-0381-2014</t>
  </si>
  <si>
    <t>1241-1000-0382-2014</t>
  </si>
  <si>
    <t>1241-1000-0383-2014</t>
  </si>
  <si>
    <t>1241-1000-0384-2014</t>
  </si>
  <si>
    <t>1241-1000-0385-2014</t>
  </si>
  <si>
    <t>1241-1000-0386-2014</t>
  </si>
  <si>
    <t>1241-1000-0387-2014</t>
  </si>
  <si>
    <t>1241-1000-0388-2014</t>
  </si>
  <si>
    <t>1241-1000-0389-2014</t>
  </si>
  <si>
    <t>1241-1000-0390-2014</t>
  </si>
  <si>
    <t>1241-1000-0391-2014</t>
  </si>
  <si>
    <t>1241-1000-0392-2014</t>
  </si>
  <si>
    <t>1241-1000-0393-2014</t>
  </si>
  <si>
    <t>1241-1000-0394-2014</t>
  </si>
  <si>
    <t>1241-1000-0395-2014</t>
  </si>
  <si>
    <t>1241-1000-0396-2014</t>
  </si>
  <si>
    <t>1241-1000-0397-2014</t>
  </si>
  <si>
    <t>1241-1000-0398-2014</t>
  </si>
  <si>
    <t>1241-1000-0399-2014</t>
  </si>
  <si>
    <t>1241-1000-0400-2014</t>
  </si>
  <si>
    <t>1241-1000-0401-2014</t>
  </si>
  <si>
    <t>1241-1000-0402-2014</t>
  </si>
  <si>
    <t>1241-1000-0403-2014</t>
  </si>
  <si>
    <t>1241-1000-0404-2014</t>
  </si>
  <si>
    <t>1241-1000-0405-2014</t>
  </si>
  <si>
    <t>1241-1000-0406-2014</t>
  </si>
  <si>
    <t>1241-1000-0407-2014</t>
  </si>
  <si>
    <t>1241-1000-0408-2014</t>
  </si>
  <si>
    <t>1241-1000-0409-2014</t>
  </si>
  <si>
    <t>1241-1000-0410-2014</t>
  </si>
  <si>
    <t>1241-1000-0411-2014</t>
  </si>
  <si>
    <t>1241-1000-0412-2014</t>
  </si>
  <si>
    <t>1241-1000-0413-2014</t>
  </si>
  <si>
    <t>1241-1000-0414-2014</t>
  </si>
  <si>
    <t>1241-1000-0415-2014</t>
  </si>
  <si>
    <t>1241-1000-0416-2014</t>
  </si>
  <si>
    <t>1241-1000-0417-2014</t>
  </si>
  <si>
    <t>1241-1000-0084-2012</t>
  </si>
  <si>
    <t>1241-1000-0085-2012</t>
  </si>
  <si>
    <t>1241-1000-0086-2012</t>
  </si>
  <si>
    <t>1241-1000-0087-2012</t>
  </si>
  <si>
    <t>1241-1000-0088-2012</t>
  </si>
  <si>
    <t>1241-1000-0089-2012</t>
  </si>
  <si>
    <t>1241-1000-0090-2012</t>
  </si>
  <si>
    <t>1241-1000-0091-2012</t>
  </si>
  <si>
    <t>1241-1000-0092-2012</t>
  </si>
  <si>
    <t>1241-1000-0093-2012</t>
  </si>
  <si>
    <t>1241-1000-0094-2012</t>
  </si>
  <si>
    <t>1241-1000-0095-2012</t>
  </si>
  <si>
    <t>1241-1000-0096-2012</t>
  </si>
  <si>
    <t>1241-1000-0097-2012</t>
  </si>
  <si>
    <t>1241-1000-0098-2012</t>
  </si>
  <si>
    <t>1241-1000-0099-2012</t>
  </si>
  <si>
    <t>1241-1000-0100-2012</t>
  </si>
  <si>
    <t>1241-1000-0101-2012</t>
  </si>
  <si>
    <t>1241-1000-0102-2012</t>
  </si>
  <si>
    <t>1241-1000-0103-2012</t>
  </si>
  <si>
    <t>1241-1000-0104-2012</t>
  </si>
  <si>
    <t>1241-1000-0105-2012</t>
  </si>
  <si>
    <t>1241-1000-0095-2013</t>
  </si>
  <si>
    <t>1241-1000-0096-2013</t>
  </si>
  <si>
    <t>1241-1000-0097-2013</t>
  </si>
  <si>
    <t>1241-1000-0098-2013</t>
  </si>
  <si>
    <t>1241-1000-0328-2015</t>
  </si>
  <si>
    <t>1241-0000-0338-2015</t>
  </si>
  <si>
    <t>SILLA  C/DESCANSBRAZOS</t>
  </si>
  <si>
    <t>1241-0000-0339-2015</t>
  </si>
  <si>
    <t>1241-0000-0340-2015</t>
  </si>
  <si>
    <t>SILLA  C/DESCANSBRAZOS Y RUEDAS</t>
  </si>
  <si>
    <t>1241-0000-0341-2015</t>
  </si>
  <si>
    <t>1241-0000-0342-2015</t>
  </si>
  <si>
    <t>1241-0000-0343-2015</t>
  </si>
  <si>
    <t>1241-0000-0344-2015</t>
  </si>
  <si>
    <t>1241-0000-0345-2015</t>
  </si>
  <si>
    <t>1241-1000-0430-2014</t>
  </si>
  <si>
    <t>1241-1000-0431-2014</t>
  </si>
  <si>
    <t>1241-1000-0432-2014</t>
  </si>
  <si>
    <t>1241-1000-0433-2014</t>
  </si>
  <si>
    <t>1241-1000-0434-2014</t>
  </si>
  <si>
    <t>1241-1000-0435-2014</t>
  </si>
  <si>
    <t>1241-1000-0436-2014</t>
  </si>
  <si>
    <t>1241-1000-0437-2014</t>
  </si>
  <si>
    <t>1241-1000-0438-2014</t>
  </si>
  <si>
    <t>1241-1000-0439-2014</t>
  </si>
  <si>
    <t>1241-1000-0440-2014</t>
  </si>
  <si>
    <t>1241-1000-0441-2014</t>
  </si>
  <si>
    <t>1241-1000-0442-2014</t>
  </si>
  <si>
    <t>1241-1000-0443-2014</t>
  </si>
  <si>
    <t>1241-1000-0444-2014</t>
  </si>
  <si>
    <t>1241-1000-0445-2014</t>
  </si>
  <si>
    <t>1241-1000-0446-2014</t>
  </si>
  <si>
    <t>1241-1000-0447-2014</t>
  </si>
  <si>
    <t>1241-1000-0448-2014</t>
  </si>
  <si>
    <t>1241-1000-0449-2014</t>
  </si>
  <si>
    <t>1241-1000-0450-2014</t>
  </si>
  <si>
    <t>1241-1000-0451-2014</t>
  </si>
  <si>
    <t>1241-1000-0452-2014</t>
  </si>
  <si>
    <t>1241-1000-0453-2014</t>
  </si>
  <si>
    <t>1241-1000-0454-2014</t>
  </si>
  <si>
    <t>1241-1000-0455-2014</t>
  </si>
  <si>
    <t>1241-1000-0456-2014</t>
  </si>
  <si>
    <t>1241-1000-0457-2014</t>
  </si>
  <si>
    <t>1241-1000-0458-2014</t>
  </si>
  <si>
    <t>1241-1000-0459-2014</t>
  </si>
  <si>
    <t>1241-1000-0460-2014</t>
  </si>
  <si>
    <t>1241-1000-0461-2014</t>
  </si>
  <si>
    <t>1241-1000-0462-2014</t>
  </si>
  <si>
    <t>1241-1000-0463-2014</t>
  </si>
  <si>
    <t>1241-1000-0464-2014</t>
  </si>
  <si>
    <t>1241-1000-0465-2014</t>
  </si>
  <si>
    <t>1241-1000-0466-2014</t>
  </si>
  <si>
    <t>1241-1000-0467-2014</t>
  </si>
  <si>
    <t>1241-1000-0468-2014</t>
  </si>
  <si>
    <t>1241-1000-0469-2014</t>
  </si>
  <si>
    <t>1241-1000-0470-2014</t>
  </si>
  <si>
    <t>1241-1000-0471-2014</t>
  </si>
  <si>
    <t>1241-1000-0472-2014</t>
  </si>
  <si>
    <t>1241-1000-0473-2014</t>
  </si>
  <si>
    <t>1241-1000-0474-2014</t>
  </si>
  <si>
    <t>1241-1000-0475-2014</t>
  </si>
  <si>
    <t>1241-1000-0476-2014</t>
  </si>
  <si>
    <t>1241-1000-0477-2014</t>
  </si>
  <si>
    <t>1241-1000-0478-2014</t>
  </si>
  <si>
    <t>1241-1000-0479-2014</t>
  </si>
  <si>
    <t>1241-1000-0480-2014</t>
  </si>
  <si>
    <t>1241-1000-0481-2014</t>
  </si>
  <si>
    <t>1241-1000-0106-2012</t>
  </si>
  <si>
    <t>SILLA ANARANJADA</t>
  </si>
  <si>
    <t>1241-1000-0107-2012</t>
  </si>
  <si>
    <t>1241-1000-0099-2013</t>
  </si>
  <si>
    <t>1241-1000-0100-2013</t>
  </si>
  <si>
    <t>1241-1000-0101-2013</t>
  </si>
  <si>
    <t>1241-1000-0023-2009</t>
  </si>
  <si>
    <t>SILLA AZUL C/DESCANSABRAZOS</t>
  </si>
  <si>
    <t>1241-1000-0024-2009</t>
  </si>
  <si>
    <t xml:space="preserve">SILLA AZUL FIJA </t>
  </si>
  <si>
    <t>1241-1000-0025-2009</t>
  </si>
  <si>
    <t>1241-1000-0026-2009</t>
  </si>
  <si>
    <t>SILLA BANQUETERA</t>
  </si>
  <si>
    <t>1241-1000-0027-2009</t>
  </si>
  <si>
    <t xml:space="preserve">SILLA BANQUETERA COLOR NEGRO </t>
  </si>
  <si>
    <t>1241-1000-0028-2009</t>
  </si>
  <si>
    <t>1241-1000-0029-2009</t>
  </si>
  <si>
    <t>1241-1000-0030-2009</t>
  </si>
  <si>
    <t>1241-1000-0699-2014</t>
  </si>
  <si>
    <t>1241-1000-0700-2014</t>
  </si>
  <si>
    <t>1241-1000-0701-2014</t>
  </si>
  <si>
    <t>1241-1000-0702-2014</t>
  </si>
  <si>
    <t>SILLA C/DESCANSABRAZOS</t>
  </si>
  <si>
    <t>1241-1000-0703-2014</t>
  </si>
  <si>
    <t>1241-1000-0704-2014</t>
  </si>
  <si>
    <t>SILLA C/DESCANSABRAZOS AZUL</t>
  </si>
  <si>
    <t>1241-1000-0705-2014</t>
  </si>
  <si>
    <t>1241-1000-0706-2014</t>
  </si>
  <si>
    <t>1241-1000-0707-2014</t>
  </si>
  <si>
    <t>SILLA C/DESCANSABRAZOS COLOR NEGRA</t>
  </si>
  <si>
    <t>1241-1000-0708-2014</t>
  </si>
  <si>
    <t>1241-1000-0709-2014</t>
  </si>
  <si>
    <t xml:space="preserve">SILLA C/DESCANSABRAZOS FIJA </t>
  </si>
  <si>
    <t>1241-1000-0710-2014</t>
  </si>
  <si>
    <t>1241-1000-0711-2014</t>
  </si>
  <si>
    <t>SILLA C/DESCANSABRAZOS NEGRA</t>
  </si>
  <si>
    <t>1241-1000-0712-2014</t>
  </si>
  <si>
    <t>SILLA C/DESCANSABRAZOS RUEDAS AZUL</t>
  </si>
  <si>
    <t>1241-1000-0713-2014</t>
  </si>
  <si>
    <t>SILLA C/DESCANSABRAZOS RUEDAS ROJO</t>
  </si>
  <si>
    <t>1241-1000-0714-2014</t>
  </si>
  <si>
    <t>SILLA C/DESCANSABRAZOS Y RUEDAS NEGRA</t>
  </si>
  <si>
    <t>1241-1000-0715-2014</t>
  </si>
  <si>
    <t>1241-1000-0716-2014</t>
  </si>
  <si>
    <t>SILLA C/DESCANZABRAZOS Y RUEDAS COLOR ROJA</t>
  </si>
  <si>
    <t>1241-1000-0717-2014</t>
  </si>
  <si>
    <t>1241-1000-0718-2014</t>
  </si>
  <si>
    <t>1241-1000-0719-2014</t>
  </si>
  <si>
    <t>1241-1000-0720-2014</t>
  </si>
  <si>
    <t>1241-1000-0721-2014</t>
  </si>
  <si>
    <t>SILLA C/RUEDAS COLOR NEGRO C/DESCANSABRAZOS</t>
  </si>
  <si>
    <t>1241-1000-0482-2014</t>
  </si>
  <si>
    <t>1241-1000-0483-2014</t>
  </si>
  <si>
    <t>SILLA CAPRI</t>
  </si>
  <si>
    <t>1241-1000-0724-2014</t>
  </si>
  <si>
    <t>SILLA CAPRI C/ BRAZOS AZUL</t>
  </si>
  <si>
    <t>1241-1000-0725-2014</t>
  </si>
  <si>
    <t>SILLA CAPRI C/BRAZOS</t>
  </si>
  <si>
    <t>1241-1000-0726-2014</t>
  </si>
  <si>
    <t>1241-1000-0727-2014</t>
  </si>
  <si>
    <t>1241-1000-0728-2014</t>
  </si>
  <si>
    <t>SILLA CAPRI C/DESCANSABRAZOS</t>
  </si>
  <si>
    <t>1241-1000-0729-2014</t>
  </si>
  <si>
    <t>1241-1000-0730-2014</t>
  </si>
  <si>
    <t>1241-1000-0731-2014</t>
  </si>
  <si>
    <t>SILLA CAPRI C/DESCANZABRAZOS</t>
  </si>
  <si>
    <t>1241-1000-0732-2014</t>
  </si>
  <si>
    <t xml:space="preserve">SILLA CAPRI CON DESCANZA BRAZOS </t>
  </si>
  <si>
    <t>1241-1000-0733-2014</t>
  </si>
  <si>
    <t xml:space="preserve">SILLA CAPRI CON DESCANZA BRAZOS  COLOR NEGRA </t>
  </si>
  <si>
    <t>1241-1000-0734-2014</t>
  </si>
  <si>
    <t>1241-1000-0735-2014</t>
  </si>
  <si>
    <t>1241-1000-0736-2014</t>
  </si>
  <si>
    <t>SILLA CAPRI FIJA COLOR NEGRO</t>
  </si>
  <si>
    <t>1241-1000-0738-2014</t>
  </si>
  <si>
    <t>1241-1000-0739-2014</t>
  </si>
  <si>
    <t>1241-1000-0102-2013</t>
  </si>
  <si>
    <t>1241-1000-0103-2013</t>
  </si>
  <si>
    <t>1241-1000-0104-2013</t>
  </si>
  <si>
    <t>1241-1000-0105-2013</t>
  </si>
  <si>
    <t>1241-1000-0106-2013</t>
  </si>
  <si>
    <t>1241-1000-0107-2013</t>
  </si>
  <si>
    <t>SILLA CAPRI NEGRA</t>
  </si>
  <si>
    <t>1241-1000-0108-2013</t>
  </si>
  <si>
    <t>1241-1000-0109-2013</t>
  </si>
  <si>
    <t xml:space="preserve">SILLA CAPRI NEGRA C/DESCANSABRAZOS </t>
  </si>
  <si>
    <t>1241-1000-0110-2013</t>
  </si>
  <si>
    <t>1241-1000-0008-2010</t>
  </si>
  <si>
    <t xml:space="preserve">SILLA CAPRI NEGRA S/DESCANSABRAZOS </t>
  </si>
  <si>
    <t>1241-1000-0232-2008</t>
  </si>
  <si>
    <t>1241-1000-0233-2008</t>
  </si>
  <si>
    <t xml:space="preserve">SILLA CAPRI S/BRAZOS  COLOR NEGRA </t>
  </si>
  <si>
    <t>1241-1000-0234-2008</t>
  </si>
  <si>
    <t>SILLA CAPRI S/DESCANSABRAZOS</t>
  </si>
  <si>
    <t>1241-1000-0235-2008</t>
  </si>
  <si>
    <t xml:space="preserve">SILLA CAPRI SIN BRAZOS </t>
  </si>
  <si>
    <t>1241-1000-0236-2008</t>
  </si>
  <si>
    <t>SILLA CAPRI SIN BRAZOS 4 PATAS</t>
  </si>
  <si>
    <t>1241-1000-0237-2008</t>
  </si>
  <si>
    <t>1241-1000-0238-2008</t>
  </si>
  <si>
    <t>1241-1000-0239-2008</t>
  </si>
  <si>
    <t>SILLA CAPRI SIN DESCANZA BRAZOS COLOR NEGRA</t>
  </si>
  <si>
    <t>1241-1000-0240-2008</t>
  </si>
  <si>
    <t>SILLA COLOR NEGRA CON DESCANSABRASOS</t>
  </si>
  <si>
    <t>1241-1000-0125-2012</t>
  </si>
  <si>
    <t>1241-1000-1049-2007</t>
  </si>
  <si>
    <t>1241-1000-1051-2007</t>
  </si>
  <si>
    <t>1241-1000-1052-2007</t>
  </si>
  <si>
    <t>1241-1000-1053-2007</t>
  </si>
  <si>
    <t>1241-1000-1054-2007</t>
  </si>
  <si>
    <t>SILLA COLOR NEGRO CON DESCANSABRASOS Y RUEDAS</t>
  </si>
  <si>
    <t>1241-1000-1055-2007</t>
  </si>
  <si>
    <t>1241-1000-1056-2007</t>
  </si>
  <si>
    <t>1241-1000-1057-2007</t>
  </si>
  <si>
    <t>1241-1000-1058-2007</t>
  </si>
  <si>
    <t>SILLA CON RUEDAS</t>
  </si>
  <si>
    <t>1241-1000-1059-2007</t>
  </si>
  <si>
    <t>SILLA CON RUEDAS NEGRA</t>
  </si>
  <si>
    <t>1241-1000-1060-2007</t>
  </si>
  <si>
    <t>SILLA CON RUEDAS SIN BRAZOS</t>
  </si>
  <si>
    <t>1241-1000-0108-2012</t>
  </si>
  <si>
    <t>SILLA CON RUEDAS Y DESCANSABRAZOS</t>
  </si>
  <si>
    <t>1241-1000-0109-2012</t>
  </si>
  <si>
    <t>SILLA DE PIEL GIRATORIA 5 RUEDAS</t>
  </si>
  <si>
    <t>1241-1000-0110-2012</t>
  </si>
  <si>
    <t>1241-1000-0111-2012</t>
  </si>
  <si>
    <t>1241-1000-0112-2012</t>
  </si>
  <si>
    <t>1241-1000-0484-2014</t>
  </si>
  <si>
    <t>1241-1000-0485-2014</t>
  </si>
  <si>
    <t>1241-1000-0486-2014</t>
  </si>
  <si>
    <t>1241-1000-0487-2014</t>
  </si>
  <si>
    <t>1241-1000-0488-2014</t>
  </si>
  <si>
    <t>1241-1000-0489-2014</t>
  </si>
  <si>
    <t>1241-1000-0490-2014</t>
  </si>
  <si>
    <t>1241-1000-0491-2014</t>
  </si>
  <si>
    <t>1241-1000-0492-2014</t>
  </si>
  <si>
    <t>1241-1000-0493-2014</t>
  </si>
  <si>
    <t>1241-1000-0494-2014</t>
  </si>
  <si>
    <t>1241-1000-0495-2014</t>
  </si>
  <si>
    <t>1241-1000-0496-2014</t>
  </si>
  <si>
    <t>1241-1000-0497-2014</t>
  </si>
  <si>
    <t>1241-1000-0498-2014</t>
  </si>
  <si>
    <t>1241-1000-0499-2014</t>
  </si>
  <si>
    <t>1241-1000-0500-2014</t>
  </si>
  <si>
    <t>1241-1000-0501-2014</t>
  </si>
  <si>
    <t>1241-1000-0502-2014</t>
  </si>
  <si>
    <t>1241-1000-0503-2014</t>
  </si>
  <si>
    <t>1241-1000-0504-2014</t>
  </si>
  <si>
    <t>1241-1000-0505-2014</t>
  </si>
  <si>
    <t>1241-1000-0506-2014</t>
  </si>
  <si>
    <t>1241-1000-0507-2014</t>
  </si>
  <si>
    <t>1241-1000-0508-2014</t>
  </si>
  <si>
    <t>1241-1000-0509-2014</t>
  </si>
  <si>
    <t>1241-1000-0510-2014</t>
  </si>
  <si>
    <t>1241-1000-0511-2014</t>
  </si>
  <si>
    <t>1241-1000-0512-2014</t>
  </si>
  <si>
    <t>1241-1000-0513-2014</t>
  </si>
  <si>
    <t>1241-1000-0514-2014</t>
  </si>
  <si>
    <t>1241-1000-0515-2014</t>
  </si>
  <si>
    <t>1241-1000-0516-2014</t>
  </si>
  <si>
    <t>1241-1000-0517-2014</t>
  </si>
  <si>
    <t>1241-1000-0518-2014</t>
  </si>
  <si>
    <t>1241-1000-0519-2014</t>
  </si>
  <si>
    <t>1241-1000-0520-2014</t>
  </si>
  <si>
    <t>1241-1000-0521-2014</t>
  </si>
  <si>
    <t>1241-1000-0522-2014</t>
  </si>
  <si>
    <t>1241-1000-0523-2014</t>
  </si>
  <si>
    <t>1241-1000-0524-2014</t>
  </si>
  <si>
    <t>1241-1000-0525-2014</t>
  </si>
  <si>
    <t>1241-1000-0526-2014</t>
  </si>
  <si>
    <t>1241-1000-0527-2014</t>
  </si>
  <si>
    <t>1241-1000-0528-2014</t>
  </si>
  <si>
    <t>1241-1000-0529-2014</t>
  </si>
  <si>
    <t>1241-1000-0530-2014</t>
  </si>
  <si>
    <t>1241-1000-0531-2014</t>
  </si>
  <si>
    <t>1241-1000-0532-2014</t>
  </si>
  <si>
    <t>1241-1000-0533-2014</t>
  </si>
  <si>
    <t>1241-1000-0534-2014</t>
  </si>
  <si>
    <t>1241-1000-0535-2014</t>
  </si>
  <si>
    <t>1241-1000-0536-2014</t>
  </si>
  <si>
    <t>1241-1000-0537-2014</t>
  </si>
  <si>
    <t>1241-1000-0538-2014</t>
  </si>
  <si>
    <t>1241-1000-0539-2014</t>
  </si>
  <si>
    <t>1241-1000-0540-2014</t>
  </si>
  <si>
    <t>1241-1000-0541-2014</t>
  </si>
  <si>
    <t>1241-1000-0542-2014</t>
  </si>
  <si>
    <t>1241-1000-0543-2014</t>
  </si>
  <si>
    <t>1241-1000-0544-2014</t>
  </si>
  <si>
    <t>1241-1000-0545-2014</t>
  </si>
  <si>
    <t>1241-1000-0546-2014</t>
  </si>
  <si>
    <t>1241-1000-0547-2014</t>
  </si>
  <si>
    <t>1241-1000-0548-2014</t>
  </si>
  <si>
    <t>1241-1000-0549-2014</t>
  </si>
  <si>
    <t>1241-1000-0550-2014</t>
  </si>
  <si>
    <t>1241-1000-0551-2014</t>
  </si>
  <si>
    <t>1241-1000-0552-2014</t>
  </si>
  <si>
    <t>1241-1000-0553-2014</t>
  </si>
  <si>
    <t>1241-1000-0554-2014</t>
  </si>
  <si>
    <t>1241-1000-0555-2014</t>
  </si>
  <si>
    <t>1241-1000-0556-2014</t>
  </si>
  <si>
    <t>1241-1000-0557-2014</t>
  </si>
  <si>
    <t>1241-1000-0558-2014</t>
  </si>
  <si>
    <t>1241-1000-0559-2014</t>
  </si>
  <si>
    <t>1241-1000-0560-2014</t>
  </si>
  <si>
    <t>1241-1000-0561-2014</t>
  </si>
  <si>
    <t>1241-1000-0562-2014</t>
  </si>
  <si>
    <t>1241-1000-0563-2014</t>
  </si>
  <si>
    <t>1241-1000-0564-2014</t>
  </si>
  <si>
    <t>1241-1000-0565-2014</t>
  </si>
  <si>
    <t>1241-1000-0566-2014</t>
  </si>
  <si>
    <t>1241-1000-0567-2014</t>
  </si>
  <si>
    <t>1241-1000-0568-2014</t>
  </si>
  <si>
    <t>1241-1000-0569-2014</t>
  </si>
  <si>
    <t>1241-1000-0570-2014</t>
  </si>
  <si>
    <t>1241-1000-0571-2014</t>
  </si>
  <si>
    <t>1241-1000-0572-2014</t>
  </si>
  <si>
    <t>1241-1000-0573-2014</t>
  </si>
  <si>
    <t>1241-1000-0574-2014</t>
  </si>
  <si>
    <t>1241-1000-0575-2014</t>
  </si>
  <si>
    <t>1241-1000-0576-2014</t>
  </si>
  <si>
    <t>1241-1000-0577-2014</t>
  </si>
  <si>
    <t>1241-1000-0578-2014</t>
  </si>
  <si>
    <t>1241-1000-0579-2014</t>
  </si>
  <si>
    <t>1241-1000-0580-2014</t>
  </si>
  <si>
    <t>1241-1000-0581-2014</t>
  </si>
  <si>
    <t>1241-1000-0582-2014</t>
  </si>
  <si>
    <t>1241-1000-0583-2014</t>
  </si>
  <si>
    <t>1241-1000-0584-2014</t>
  </si>
  <si>
    <t>1241-1000-0585-2014</t>
  </si>
  <si>
    <t>1241-1000-0586-2014</t>
  </si>
  <si>
    <t>1241-1000-0587-2014</t>
  </si>
  <si>
    <t>1241-1000-0588-2014</t>
  </si>
  <si>
    <t>1241-1000-0589-2014</t>
  </si>
  <si>
    <t>1241-1000-0590-2014</t>
  </si>
  <si>
    <t>1241-1000-0591-2014</t>
  </si>
  <si>
    <t>1241-1000-0592-2014</t>
  </si>
  <si>
    <t>1241-1000-0593-2014</t>
  </si>
  <si>
    <t>1241-1000-0594-2014</t>
  </si>
  <si>
    <t>1241-1000-0595-2014</t>
  </si>
  <si>
    <t>1241-1000-0596-2014</t>
  </si>
  <si>
    <t>1241-1000-0597-2014</t>
  </si>
  <si>
    <t>1241-1000-0598-2014</t>
  </si>
  <si>
    <t>1241-1000-0599-2014</t>
  </si>
  <si>
    <t>1241-1000-0600-2014</t>
  </si>
  <si>
    <t>1241-1000-0601-2014</t>
  </si>
  <si>
    <t>1241-1000-0602-2014</t>
  </si>
  <si>
    <t>1241-1000-0603-2014</t>
  </si>
  <si>
    <t>1241-1000-0604-2014</t>
  </si>
  <si>
    <t>1241-1000-0605-2014</t>
  </si>
  <si>
    <t>1241-1000-0606-2014</t>
  </si>
  <si>
    <t>1241-1000-0607-2014</t>
  </si>
  <si>
    <t>1241-1000-0608-2014</t>
  </si>
  <si>
    <t>1241-1000-0609-2014</t>
  </si>
  <si>
    <t>1241-1000-0610-2014</t>
  </si>
  <si>
    <t>1241-1000-0611-2014</t>
  </si>
  <si>
    <t>1241-1000-0612-2014</t>
  </si>
  <si>
    <t>1241-1000-0613-2014</t>
  </si>
  <si>
    <t>1241-1000-0614-2014</t>
  </si>
  <si>
    <t>1241-1000-0615-2014</t>
  </si>
  <si>
    <t>1241-1000-0616-2014</t>
  </si>
  <si>
    <t>1241-1000-0617-2014</t>
  </si>
  <si>
    <t>1241-1000-0618-2014</t>
  </si>
  <si>
    <t>1241-1000-0619-2014</t>
  </si>
  <si>
    <t>1241-1000-0620-2014</t>
  </si>
  <si>
    <t>1241-1000-0621-2014</t>
  </si>
  <si>
    <t>1241-1000-0622-2014</t>
  </si>
  <si>
    <t>1241-1000-0623-2014</t>
  </si>
  <si>
    <t>1241-1000-0624-2014</t>
  </si>
  <si>
    <t>1241-1000-0625-2014</t>
  </si>
  <si>
    <t>1241-1000-0626-2014</t>
  </si>
  <si>
    <t>1241-1000-0627-2014</t>
  </si>
  <si>
    <t>1241-1000-0628-2014</t>
  </si>
  <si>
    <t>1241-1000-0629-2014</t>
  </si>
  <si>
    <t>1241-1000-0630-2014</t>
  </si>
  <si>
    <t>1241-1000-0631-2014</t>
  </si>
  <si>
    <t>1241-1000-0632-2014</t>
  </si>
  <si>
    <t>1241-1000-0633-2014</t>
  </si>
  <si>
    <t>1241-1000-0634-2014</t>
  </si>
  <si>
    <t>1241-1000-0635-2014</t>
  </si>
  <si>
    <t>1241-1000-0636-2014</t>
  </si>
  <si>
    <t>1241-1000-0637-2014</t>
  </si>
  <si>
    <t>1241-1000-0638-2014</t>
  </si>
  <si>
    <t>1241-1000-0639-2014</t>
  </si>
  <si>
    <t>1241-1000-0640-2014</t>
  </si>
  <si>
    <t>1241-1000-0643-2014</t>
  </si>
  <si>
    <t>1241-1000-0644-2014</t>
  </si>
  <si>
    <t>1241-1000-0645-2014</t>
  </si>
  <si>
    <t>1241-1000-0646-2014</t>
  </si>
  <si>
    <t>1241-1000-0647-2014</t>
  </si>
  <si>
    <t>1241-1000-0648-2014</t>
  </si>
  <si>
    <t>1241-1000-0649-2014</t>
  </si>
  <si>
    <t>1241-1000-0650-2014</t>
  </si>
  <si>
    <t>1241-1000-0651-2014</t>
  </si>
  <si>
    <t>1241-1000-0652-2014</t>
  </si>
  <si>
    <t>1241-1000-0653-2014</t>
  </si>
  <si>
    <t>1241-1000-0654-2014</t>
  </si>
  <si>
    <t>1241-1000-0658-2014</t>
  </si>
  <si>
    <t>1241-1000-0660-2014</t>
  </si>
  <si>
    <t>1241-1000-0661-2014</t>
  </si>
  <si>
    <t>1241-1000-0662-2014</t>
  </si>
  <si>
    <t>1241-1000-0663-2014</t>
  </si>
  <si>
    <t>1241-1000-0664-2014</t>
  </si>
  <si>
    <t>1241-1000-0665-2014</t>
  </si>
  <si>
    <t>1241-1000-0666-2014</t>
  </si>
  <si>
    <t>1241-1000-0667-2014</t>
  </si>
  <si>
    <t>1241-1000-0668-2014</t>
  </si>
  <si>
    <t>1241-1000-0670-2014</t>
  </si>
  <si>
    <t>1241-1000-0671-2014</t>
  </si>
  <si>
    <t>1241-1000-0672-2014</t>
  </si>
  <si>
    <t>1241-1000-0673-2014</t>
  </si>
  <si>
    <t>1241-1000-0674-2014</t>
  </si>
  <si>
    <t>1241-1000-0675-2014</t>
  </si>
  <si>
    <t>1241-1000-0676-2014</t>
  </si>
  <si>
    <t>1241-1000-0677-2014</t>
  </si>
  <si>
    <t>1241-1000-0678-2014</t>
  </si>
  <si>
    <t>1241-1000-0679-2014</t>
  </si>
  <si>
    <t>1241-1000-0680-2014</t>
  </si>
  <si>
    <t>1241-1000-0681-2014</t>
  </si>
  <si>
    <t>1241-1000-0682-2014</t>
  </si>
  <si>
    <t>1241-1000-0683-2014</t>
  </si>
  <si>
    <t>1241-1000-0684-2014</t>
  </si>
  <si>
    <t>1241-1000-0685-2014</t>
  </si>
  <si>
    <t>1241-1000-0686-2014</t>
  </si>
  <si>
    <t>1241-1000-0687-2014</t>
  </si>
  <si>
    <t>1241-1000-0688-2014</t>
  </si>
  <si>
    <t>1242-2000-0120-2008</t>
  </si>
  <si>
    <t>1242-2000-0121-2008</t>
  </si>
  <si>
    <t>1242-2000-0122-2008</t>
  </si>
  <si>
    <t>1241-1000-0031-2009</t>
  </si>
  <si>
    <t>SILLA DESCANSA BRAZOS GIRATORIA NEGRA</t>
  </si>
  <si>
    <t>1241-1000-0032-2009</t>
  </si>
  <si>
    <t>SILLA EJECTIVA GIRATORIA C/DESCANSABRAZOS</t>
  </si>
  <si>
    <t>1241-1000-0033-2009</t>
  </si>
  <si>
    <t>SILLA EJECUTIVA C/DESCANSABRAZOS BRAZOS NEGRAS</t>
  </si>
  <si>
    <t>1241-1000-0034-2009</t>
  </si>
  <si>
    <t>SILLA EJECUTIVA C/DESCANSABRAZOS NEGRA</t>
  </si>
  <si>
    <t>1241-1000-0035-2009</t>
  </si>
  <si>
    <t>SILLA EJECUTIVA COLOR NEGRO CON RUEDAS</t>
  </si>
  <si>
    <t>1241-1000-0036-2009</t>
  </si>
  <si>
    <t>SILLA EJECUTIVA GIRATORIA C/DESCANSABRAZOS</t>
  </si>
  <si>
    <t>1241-1000-0037-2009</t>
  </si>
  <si>
    <t>SILLA EJECUTIVA GIRATORIA NEGRA C/DESCANSABRAZOS</t>
  </si>
  <si>
    <t>1241-1000-0174-2009</t>
  </si>
  <si>
    <t xml:space="preserve">SILLA EJECUTIVA NEGRA C/DESCANSABRAZOS </t>
  </si>
  <si>
    <t>1241-1000-0175-2009</t>
  </si>
  <si>
    <t>1241-1000-0176-2009</t>
  </si>
  <si>
    <t>1241-1000-0177-2009</t>
  </si>
  <si>
    <t>1241-1000-0178-2009</t>
  </si>
  <si>
    <t>1241-1000-0179-2009</t>
  </si>
  <si>
    <t>SILLA EJECUTIVA NEGRA C/DESCANSABRAZOS Y RUEDAS</t>
  </si>
  <si>
    <t>1241-1000-0180-2009</t>
  </si>
  <si>
    <t>SILLA EJECUTIVA ROJA</t>
  </si>
  <si>
    <t>1242-2000-0700-2015</t>
  </si>
  <si>
    <t>1242-2000-0701-2015</t>
  </si>
  <si>
    <t>1242-2000-0702-2015</t>
  </si>
  <si>
    <t>1242-2000-0703-2015</t>
  </si>
  <si>
    <t>1242-2000-0704-2015</t>
  </si>
  <si>
    <t>1242-2000-0705-2015</t>
  </si>
  <si>
    <t>1246-1000-0022-2011</t>
  </si>
  <si>
    <t>SILLA EURO PARA VISITA SIN BRAZOS FIJA</t>
  </si>
  <si>
    <t>1246-1000-0023-2011</t>
  </si>
  <si>
    <t>1241-1000-0100-2008</t>
  </si>
  <si>
    <t>SILLA FIJA</t>
  </si>
  <si>
    <t>1241-1000-0101-2008</t>
  </si>
  <si>
    <t>1241-1000-0102-2008</t>
  </si>
  <si>
    <t>1241-1000-0103-2008</t>
  </si>
  <si>
    <t>1241-1000-0104-2008</t>
  </si>
  <si>
    <t>1241-1000-0105-2008</t>
  </si>
  <si>
    <t>1241-1000-0106-2008</t>
  </si>
  <si>
    <t>1241-1000-0107-2008</t>
  </si>
  <si>
    <t>1241-1000-0108-2008</t>
  </si>
  <si>
    <t>1241-1000-0109-2008</t>
  </si>
  <si>
    <t>1241-1000-0110-2008</t>
  </si>
  <si>
    <t>1241-1000-0111-2008</t>
  </si>
  <si>
    <t>1241-1000-0112-2008</t>
  </si>
  <si>
    <t>1241-1000-0113-2008</t>
  </si>
  <si>
    <t>1241-1000-0114-2008</t>
  </si>
  <si>
    <t>1241-1000-0115-2008</t>
  </si>
  <si>
    <t>1241-1000-0116-2008</t>
  </si>
  <si>
    <t>1241-1000-0117-2008</t>
  </si>
  <si>
    <t>1241-1000-0118-2008</t>
  </si>
  <si>
    <t>1241-1000-0119-2008</t>
  </si>
  <si>
    <t>1241-1000-0120-2008</t>
  </si>
  <si>
    <t>1241-1000-0121-2008</t>
  </si>
  <si>
    <t>1241-1000-0122-2008</t>
  </si>
  <si>
    <t>1241-1000-0123-2008</t>
  </si>
  <si>
    <t>1241-1000-0124-2008</t>
  </si>
  <si>
    <t>1241-1000-0125-2008</t>
  </si>
  <si>
    <t>1241-1000-0126-2008</t>
  </si>
  <si>
    <t>1241-1000-0127-2008</t>
  </si>
  <si>
    <t>1241-1000-0128-2008</t>
  </si>
  <si>
    <t>1241-1000-0129-2008</t>
  </si>
  <si>
    <t>1241-1000-0130-2008</t>
  </si>
  <si>
    <t>1241-1000-0131-2008</t>
  </si>
  <si>
    <t>1241-1000-0132-2008</t>
  </si>
  <si>
    <t>1241-1000-0133-2008</t>
  </si>
  <si>
    <t>1241-1000-0134-2008</t>
  </si>
  <si>
    <t>1241-1000-0135-2008</t>
  </si>
  <si>
    <t>1241-1000-0136-2008</t>
  </si>
  <si>
    <t>1241-1000-0137-2008</t>
  </si>
  <si>
    <t>1241-1000-0138-2008</t>
  </si>
  <si>
    <t>1241-1000-0139-2008</t>
  </si>
  <si>
    <t>1241-1000-0140-2008</t>
  </si>
  <si>
    <t>1241-1000-0141-2008</t>
  </si>
  <si>
    <t>1241-1000-0142-2008</t>
  </si>
  <si>
    <t>1241-1000-0143-2008</t>
  </si>
  <si>
    <t>1241-1000-0144-2008</t>
  </si>
  <si>
    <t>1241-1000-0145-2008</t>
  </si>
  <si>
    <t>1241-1000-0146-2008</t>
  </si>
  <si>
    <t>1241-1000-0147-2008</t>
  </si>
  <si>
    <t>1241-1000-0148-2008</t>
  </si>
  <si>
    <t>1241-1000-0149-2008</t>
  </si>
  <si>
    <t>1241-1000-0150-2008</t>
  </si>
  <si>
    <t>1241-1000-0151-2008</t>
  </si>
  <si>
    <t>1241-1000-0152-2008</t>
  </si>
  <si>
    <t>1241-1000-0153-2008</t>
  </si>
  <si>
    <t>1241-1000-0154-2008</t>
  </si>
  <si>
    <t>1241-1000-0155-2008</t>
  </si>
  <si>
    <t>1241-1000-0156-2008</t>
  </si>
  <si>
    <t>1241-1000-0157-2008</t>
  </si>
  <si>
    <t>1241-1000-0158-2008</t>
  </si>
  <si>
    <t>1241-1000-0159-2008</t>
  </si>
  <si>
    <t>1241-1000-0160-2008</t>
  </si>
  <si>
    <t>1241-1000-0161-2008</t>
  </si>
  <si>
    <t>1241-1000-0162-2008</t>
  </si>
  <si>
    <t>1241-1000-0163-2008</t>
  </si>
  <si>
    <t>1241-1000-0164-2008</t>
  </si>
  <si>
    <t>1241-1000-0165-2008</t>
  </si>
  <si>
    <t>1241-1000-0166-2008</t>
  </si>
  <si>
    <t>1241-1000-0167-2008</t>
  </si>
  <si>
    <t>1241-1000-0168-2008</t>
  </si>
  <si>
    <t>1241-1000-0169-2008</t>
  </si>
  <si>
    <t>1241-1000-0170-2008</t>
  </si>
  <si>
    <t>1241-1000-0171-2008</t>
  </si>
  <si>
    <t>1241-1000-0172-2008</t>
  </si>
  <si>
    <t>1241-1000-0173-2008</t>
  </si>
  <si>
    <t>1241-1000-0174-2008</t>
  </si>
  <si>
    <t>1241-1000-0175-2008</t>
  </si>
  <si>
    <t>1241-1000-0176-2008</t>
  </si>
  <si>
    <t>1241-1000-0177-2008</t>
  </si>
  <si>
    <t>1241-1000-0178-2008</t>
  </si>
  <si>
    <t>1241-1000-0179-2008</t>
  </si>
  <si>
    <t>1241-1000-0180-2008</t>
  </si>
  <si>
    <t>1241-1000-0181-2008</t>
  </si>
  <si>
    <t>1241-1000-0182-2008</t>
  </si>
  <si>
    <t>1241-1000-0183-2008</t>
  </si>
  <si>
    <t>1241-1000-0184-2008</t>
  </si>
  <si>
    <t>1241-1000-0185-2008</t>
  </si>
  <si>
    <t>1241-1000-0186-2008</t>
  </si>
  <si>
    <t>1241-1000-0187-2008</t>
  </si>
  <si>
    <t>1241-1000-0188-2008</t>
  </si>
  <si>
    <t>1241-1000-0189-2008</t>
  </si>
  <si>
    <t>1241-1000-0190-2008</t>
  </si>
  <si>
    <t>1241-1000-0191-2008</t>
  </si>
  <si>
    <t>1241-1000-0192-2008</t>
  </si>
  <si>
    <t>1241-1000-0193-2008</t>
  </si>
  <si>
    <t>1241-1000-0194-2008</t>
  </si>
  <si>
    <t>1241-1000-0195-2008</t>
  </si>
  <si>
    <t>1241-1000-0196-2008</t>
  </si>
  <si>
    <t>1241-1000-0197-2008</t>
  </si>
  <si>
    <t>1241-1000-0198-2008</t>
  </si>
  <si>
    <t>1241-1000-0199-2008</t>
  </si>
  <si>
    <t>1241-1000-0200-2008</t>
  </si>
  <si>
    <t>1241-1000-0201-2008</t>
  </si>
  <si>
    <t>1241-1000-1061-2007</t>
  </si>
  <si>
    <t>1241-1000-1062-2007</t>
  </si>
  <si>
    <t>1241-1000-1063-2007</t>
  </si>
  <si>
    <t>1241-1000-1064-2007</t>
  </si>
  <si>
    <t>1241-1000-1065-2007</t>
  </si>
  <si>
    <t>1241-1000-1066-2007</t>
  </si>
  <si>
    <t>1241-1000-1067-2007</t>
  </si>
  <si>
    <t>1241-1000-1068-2007</t>
  </si>
  <si>
    <t>1241-1000-1069-2007</t>
  </si>
  <si>
    <t>1241-1000-1070-2007</t>
  </si>
  <si>
    <t>1241-1000-1071-2007</t>
  </si>
  <si>
    <t>1241-1000-1072-2007</t>
  </si>
  <si>
    <t>1241-1000-1073-2007</t>
  </si>
  <si>
    <t>1241-1000-1074-2007</t>
  </si>
  <si>
    <t>1241-1000-1075-2007</t>
  </si>
  <si>
    <t>1241-1000-1076-2007</t>
  </si>
  <si>
    <t>1241-1000-1077-2007</t>
  </si>
  <si>
    <t>1241-1000-1078-2007</t>
  </si>
  <si>
    <t>1241-1000-1079-2007</t>
  </si>
  <si>
    <t>1241-1000-0740-2014</t>
  </si>
  <si>
    <t>1241-1000-0741-2014</t>
  </si>
  <si>
    <t>1241-1000-0742-2014</t>
  </si>
  <si>
    <t>1241-1000-0743-2014</t>
  </si>
  <si>
    <t>1241-1000-0744-2014</t>
  </si>
  <si>
    <t>1241-1000-0745-2014</t>
  </si>
  <si>
    <t>1241-1000-0746-2014</t>
  </si>
  <si>
    <t xml:space="preserve">SILLA FIJA </t>
  </si>
  <si>
    <t>1241-1000-0747-2014</t>
  </si>
  <si>
    <t>1241-1000-0748-2014</t>
  </si>
  <si>
    <t>1241-1000-0749-2014</t>
  </si>
  <si>
    <t>1241-1000-0750-2014</t>
  </si>
  <si>
    <t>1241-1000-0751-2014</t>
  </si>
  <si>
    <t>SILLA FIJA  S/DESCANSABRAZOS</t>
  </si>
  <si>
    <t>1241-1000-0752-2014</t>
  </si>
  <si>
    <t>1241-1000-0753-2014</t>
  </si>
  <si>
    <t>SILLA FIJA C/BRAZOS COLOR GRIS</t>
  </si>
  <si>
    <t>1241-1000-0754-2014</t>
  </si>
  <si>
    <t>1241-1000-0755-2014</t>
  </si>
  <si>
    <t>SILLA FIJA C/DESCANSABRAZOS</t>
  </si>
  <si>
    <t>1241-1000-0756-2014</t>
  </si>
  <si>
    <t>1241-1000-0757-2014</t>
  </si>
  <si>
    <t>1241-1000-0758-2014</t>
  </si>
  <si>
    <t>1241-1000-0759-2014</t>
  </si>
  <si>
    <t>1241-1000-0760-2014</t>
  </si>
  <si>
    <t>1241-1000-0761-2014</t>
  </si>
  <si>
    <t>1241-1000-0762-2014</t>
  </si>
  <si>
    <t>1241-1000-0763-2014</t>
  </si>
  <si>
    <t>SILLA FIJA C/DESCANSABRAZOS NEGRA</t>
  </si>
  <si>
    <t>1241-1000-0764-2014</t>
  </si>
  <si>
    <t>1241-1000-0765-2014</t>
  </si>
  <si>
    <t>1241-1000-0766-2014</t>
  </si>
  <si>
    <t>1241-1000-0767-2014</t>
  </si>
  <si>
    <t>SILLA FIJA C/NEGRA</t>
  </si>
  <si>
    <t>1241-1000-0768-2014</t>
  </si>
  <si>
    <t xml:space="preserve">SILLA FIJA COLOR NEGRA </t>
  </si>
  <si>
    <t>1241-1000-0769-2014</t>
  </si>
  <si>
    <t>1246-1000-0046-2011</t>
  </si>
  <si>
    <t>1246-1000-0047-2011</t>
  </si>
  <si>
    <t>1246-1000-0048-2011</t>
  </si>
  <si>
    <t>1246-1000-0049-2011</t>
  </si>
  <si>
    <t>1246-1000-0050-2011</t>
  </si>
  <si>
    <t>1246-1000-0051-2011</t>
  </si>
  <si>
    <t>1246-1000-0052-2011</t>
  </si>
  <si>
    <t>1246-1000-0053-2011</t>
  </si>
  <si>
    <t>1246-1000-0054-2011</t>
  </si>
  <si>
    <t>SILLA FIJA NEGRA</t>
  </si>
  <si>
    <t>1246-1000-0055-2011</t>
  </si>
  <si>
    <t>1246-1000-0056-2011</t>
  </si>
  <si>
    <t>1246-1000-0057-2011</t>
  </si>
  <si>
    <t>1246-1000-0058-2011</t>
  </si>
  <si>
    <t>1246-1000-0059-2011</t>
  </si>
  <si>
    <t>1246-1000-0060-2011</t>
  </si>
  <si>
    <t>1241-1000-0038-2009</t>
  </si>
  <si>
    <t>1241-1000-0039-2009</t>
  </si>
  <si>
    <t>SILLA FIJA NEGRA C/DESCANSABRAZOS</t>
  </si>
  <si>
    <t>1241-1000-0040-2009</t>
  </si>
  <si>
    <t>SILLA FIJA NEGRA DE PIEL C/DESCANZA BRAZOS</t>
  </si>
  <si>
    <t>1241-1000-0041-2009</t>
  </si>
  <si>
    <t>1241-1000-0042-2009</t>
  </si>
  <si>
    <t>SILLA FIJA NEGRA S/DESCANSABRAZOS</t>
  </si>
  <si>
    <t>1241-1000-0043-2009</t>
  </si>
  <si>
    <t>1246-1000-0061-2011</t>
  </si>
  <si>
    <t>1246-1000-0062-2011</t>
  </si>
  <si>
    <t>1246-1000-0063-2011</t>
  </si>
  <si>
    <t>1246-1000-0064-2011</t>
  </si>
  <si>
    <t>1246-1000-0065-2011</t>
  </si>
  <si>
    <t>1246-1000-0066-2011</t>
  </si>
  <si>
    <t xml:space="preserve">SILLA FIJA NEGRA S/DESCANSABRAZOS </t>
  </si>
  <si>
    <t>1246-1000-0067-2011</t>
  </si>
  <si>
    <t>1246-1000-0068-2011</t>
  </si>
  <si>
    <t>1241-1000-0113-2012</t>
  </si>
  <si>
    <t>1241-1000-0114-2012</t>
  </si>
  <si>
    <t>SILLA FIJA S/DESCANSABRAZOS</t>
  </si>
  <si>
    <t>1241-1000-0115-2012</t>
  </si>
  <si>
    <t>1241-1000-0116-2012</t>
  </si>
  <si>
    <t>1241-1000-0117-2012</t>
  </si>
  <si>
    <t>1241-1000-0118-2012</t>
  </si>
  <si>
    <t>1241-1000-0119-2012</t>
  </si>
  <si>
    <t>1241-1000-0120-2012</t>
  </si>
  <si>
    <t>1241-1000-0121-2012</t>
  </si>
  <si>
    <t>1241-1000-0122-2012</t>
  </si>
  <si>
    <t>1241-1000-0123-2012</t>
  </si>
  <si>
    <t>1241-1000-0124-2012</t>
  </si>
  <si>
    <t>1241-1000-0044-2009</t>
  </si>
  <si>
    <t>1241-1000-0045-2009</t>
  </si>
  <si>
    <t>1241-1000-0046-2009</t>
  </si>
  <si>
    <t>1241-1000-0047-2009</t>
  </si>
  <si>
    <t>1241-1000-0048-2009</t>
  </si>
  <si>
    <t xml:space="preserve">SILLA FIJA S/DESCANSABRAZOS </t>
  </si>
  <si>
    <t>1241-1000-0049-2009</t>
  </si>
  <si>
    <t>SILLA FIJA S/DESCASABRAZOS</t>
  </si>
  <si>
    <t>1241-1000-0050-2009</t>
  </si>
  <si>
    <t>SILLA FIJA SIN BRAZOS</t>
  </si>
  <si>
    <t>1241-1000-0126-2012</t>
  </si>
  <si>
    <t>1241-1000-0127-2012</t>
  </si>
  <si>
    <t>1241-1000-0128-2012</t>
  </si>
  <si>
    <t>1241-1000-0129-2012</t>
  </si>
  <si>
    <t>1241-1000-0130-2012</t>
  </si>
  <si>
    <t>1241-1000-0131-2012</t>
  </si>
  <si>
    <t>1241-1000-0132-2012</t>
  </si>
  <si>
    <t>1241-1000-0133-2012</t>
  </si>
  <si>
    <t>1241-1000-0134-2012</t>
  </si>
  <si>
    <t>1241-1000-0226-2008</t>
  </si>
  <si>
    <t xml:space="preserve">SILLA GIRATORIA </t>
  </si>
  <si>
    <t>1241-1000-0227-2008</t>
  </si>
  <si>
    <t>1241-1000-0228-2008</t>
  </si>
  <si>
    <t>1241-1000-0229-2008</t>
  </si>
  <si>
    <t>1241-1000-0230-2008</t>
  </si>
  <si>
    <t>1241-1000-0231-2008</t>
  </si>
  <si>
    <t>1241-1000-0135-2012</t>
  </si>
  <si>
    <t>1241-1000-0051-2009</t>
  </si>
  <si>
    <t>1241-1000-0052-2009</t>
  </si>
  <si>
    <t>1241-1000-0053-2009</t>
  </si>
  <si>
    <t>1241-1000-0054-2009</t>
  </si>
  <si>
    <t>1241-1000-0055-2009</t>
  </si>
  <si>
    <t>1241-1000-0056-2009</t>
  </si>
  <si>
    <t>1241-1000-0057-2009</t>
  </si>
  <si>
    <t>SILLA GIRATORIA C/DESCANSABRAZOS</t>
  </si>
  <si>
    <t>1241-1000-0058-2009</t>
  </si>
  <si>
    <t>1241-1000-0059-2009</t>
  </si>
  <si>
    <t>1241-1000-0060-2009</t>
  </si>
  <si>
    <t>1241-1000-0061-2009</t>
  </si>
  <si>
    <t>1241-1000-0062-2009</t>
  </si>
  <si>
    <t>1241-1000-0063-2009</t>
  </si>
  <si>
    <t>1241-1000-0064-2009</t>
  </si>
  <si>
    <t>1241-1000-0136-2012</t>
  </si>
  <si>
    <t>1241-1000-0056-2012</t>
  </si>
  <si>
    <t>1241-1000-0057-2012</t>
  </si>
  <si>
    <t>1241-1000-0058-2012</t>
  </si>
  <si>
    <t>1241-1000-0059-2012</t>
  </si>
  <si>
    <t>1241-1000-0060-2012</t>
  </si>
  <si>
    <t>1241-1000-0061-2012</t>
  </si>
  <si>
    <t>1241-1000-0062-2012</t>
  </si>
  <si>
    <t>1241-1000-0063-2012</t>
  </si>
  <si>
    <t>1241-1000-0064-2012</t>
  </si>
  <si>
    <t>1241-1000-0065-2012</t>
  </si>
  <si>
    <t>1241-1000-0066-2012</t>
  </si>
  <si>
    <t>1241-1000-0067-2012</t>
  </si>
  <si>
    <t>1241-1000-0068-2012</t>
  </si>
  <si>
    <t>1241-1000-0065-2009</t>
  </si>
  <si>
    <t>1241-1000-0066-2009</t>
  </si>
  <si>
    <t>1241-1000-0067-2009</t>
  </si>
  <si>
    <t>1241-1000-0068-2009</t>
  </si>
  <si>
    <t>1241-1000-0069-2009</t>
  </si>
  <si>
    <t>1241-1000-0070-2009</t>
  </si>
  <si>
    <t>1241-1000-0071-2009</t>
  </si>
  <si>
    <t>1241-1000-0072-2009</t>
  </si>
  <si>
    <t>1241-1000-0073-2009</t>
  </si>
  <si>
    <t>1241-1000-0074-2009</t>
  </si>
  <si>
    <t>1241-1000-0075-2009</t>
  </si>
  <si>
    <t>1241-1000-0076-2009</t>
  </si>
  <si>
    <t>1241-1000-0077-2009</t>
  </si>
  <si>
    <t>1241-1000-0771-2014</t>
  </si>
  <si>
    <t xml:space="preserve">SILLA GIRATORIA C/DESCANSABRAZOS </t>
  </si>
  <si>
    <t>1241-1000-0774-2014</t>
  </si>
  <si>
    <t>SILLA GIRATORIA C/DESCANSABRAZOS BLANCA</t>
  </si>
  <si>
    <t>1241-1000-0775-2014</t>
  </si>
  <si>
    <t>1241-1000-0778-2014</t>
  </si>
  <si>
    <t>1241-1000-0779-2014</t>
  </si>
  <si>
    <t xml:space="preserve">SILLA GIRATORIA C/DESCANSABRAZOS COLOR NEGRA </t>
  </si>
  <si>
    <t>1241-1000-0780-2014</t>
  </si>
  <si>
    <t>SILLA GIRATORIA C/DESCANSABRAZOS NEGRA</t>
  </si>
  <si>
    <t>1241-1000-0781-2014</t>
  </si>
  <si>
    <t>1241-1000-0782-2014</t>
  </si>
  <si>
    <t>1241-1000-0783-2014</t>
  </si>
  <si>
    <t>SILLA GIRATORIA C/DESCANZA BRAZOS</t>
  </si>
  <si>
    <t>1241-1000-0784-2014</t>
  </si>
  <si>
    <t>SILLA GIRATORIA CAFÉ C/RUEDAS</t>
  </si>
  <si>
    <t>SILLA GIRATORIA CAFÉ S/RUEDAS</t>
  </si>
  <si>
    <t>SILLA GIRATORIA COLOR AZUL</t>
  </si>
  <si>
    <t>1241-1000-0696-2014</t>
  </si>
  <si>
    <t>SILLA GIRATORIA CON D/BRAZOS</t>
  </si>
  <si>
    <t>1241-1000-0788-2014</t>
  </si>
  <si>
    <t>SILLA GIRATORIA CON DESCANSABRAZOS</t>
  </si>
  <si>
    <t>1241-1000-0789-2014</t>
  </si>
  <si>
    <t>1241-1000-0069-2012</t>
  </si>
  <si>
    <t>SILLA GIRATORIA DE PIEL C/DESCANZA BRAZOS</t>
  </si>
  <si>
    <t>1241-1000-0070-2012</t>
  </si>
  <si>
    <t>1241-1000-0071-2012</t>
  </si>
  <si>
    <t>1241-1000-0072-2012</t>
  </si>
  <si>
    <t>1241-1000-0073-2012</t>
  </si>
  <si>
    <t xml:space="preserve">SILLA GIRATORIA GRIS C/DESCANSABRAZOS </t>
  </si>
  <si>
    <t>1241-1000-0074-2012</t>
  </si>
  <si>
    <t>SILLA GIRATORIA NARANJA CON DESCANZA BRAZOS</t>
  </si>
  <si>
    <t>1241-1000-0075-2012</t>
  </si>
  <si>
    <t>SILLA GIRATORIA NEGRA</t>
  </si>
  <si>
    <t>1241-1000-0076-2012</t>
  </si>
  <si>
    <t>1241-1000-0077-2012</t>
  </si>
  <si>
    <t>1241-1000-0078-2012</t>
  </si>
  <si>
    <t>1241-1000-0079-2012</t>
  </si>
  <si>
    <t>1241-1000-0080-2012</t>
  </si>
  <si>
    <t>1241-1000-0081-2012</t>
  </si>
  <si>
    <t>SILLA GIRATORIA NEGRA  C/ RUEDAS</t>
  </si>
  <si>
    <t>1241-1000-0082-2012</t>
  </si>
  <si>
    <t>SILLA GIRATORIA NEGRA C/DESCANSABRAZOS</t>
  </si>
  <si>
    <t>SILLA GIRATORIA NEGRA S/DESCANSABRAZOS</t>
  </si>
  <si>
    <t>1241-1000-0202-2008</t>
  </si>
  <si>
    <t>1241-1000-0203-2008</t>
  </si>
  <si>
    <t>SILLA GIRATORIA NEGRA SIN DESCANSABRAZOS</t>
  </si>
  <si>
    <t>1241-1000-0204-2008</t>
  </si>
  <si>
    <t>SILLA GIRATORIA S/DESCANSABRAZOS</t>
  </si>
  <si>
    <t>1241-1000-0205-2008</t>
  </si>
  <si>
    <t>1241-1000-0206-2008</t>
  </si>
  <si>
    <t>1241-1000-0207-2008</t>
  </si>
  <si>
    <t xml:space="preserve">SILLA GIRATORIA S/DESCANSABRAZOS </t>
  </si>
  <si>
    <t>1241-1000-0208-2008</t>
  </si>
  <si>
    <t>1241-1000-0209-2008</t>
  </si>
  <si>
    <t xml:space="preserve">SILLA GIRATORIASC/DESCANSABRAZOS </t>
  </si>
  <si>
    <t>1241-1000-0210-2008</t>
  </si>
  <si>
    <t>SILLA GIRATORIOA</t>
  </si>
  <si>
    <t>1241-1000-0211-2008</t>
  </si>
  <si>
    <t>1241-1000-0001-2012</t>
  </si>
  <si>
    <t>1241-1000-0002-2012</t>
  </si>
  <si>
    <t>1241-1000-0003-2012</t>
  </si>
  <si>
    <t>1241-1000-0004-2012</t>
  </si>
  <si>
    <t>1241-1000-0005-2012</t>
  </si>
  <si>
    <t>1241-1000-0006-2012</t>
  </si>
  <si>
    <t>1241-1000-0007-2012</t>
  </si>
  <si>
    <t>1241-1000-0008-2012</t>
  </si>
  <si>
    <t>1241-1000-0009-2012</t>
  </si>
  <si>
    <t>1241-1000-0010-2012</t>
  </si>
  <si>
    <t>1241-1000-0011-2012</t>
  </si>
  <si>
    <t>1241-1000-0012-2012</t>
  </si>
  <si>
    <t>1241-1000-0013-2012</t>
  </si>
  <si>
    <t>1241-1000-0014-2012</t>
  </si>
  <si>
    <t>1241-1000-0015-2012</t>
  </si>
  <si>
    <t>1241-1000-0016-2012</t>
  </si>
  <si>
    <t>1241-1000-0017-2012</t>
  </si>
  <si>
    <t>1241-1000-0018-2012</t>
  </si>
  <si>
    <t>1241-1000-0019-2012</t>
  </si>
  <si>
    <t>1241-1000-0020-2012</t>
  </si>
  <si>
    <t>1241-1000-0021-2012</t>
  </si>
  <si>
    <t>1241-1000-0022-2012</t>
  </si>
  <si>
    <t>1241-1000-0023-2012</t>
  </si>
  <si>
    <t>1241-1000-0024-2012</t>
  </si>
  <si>
    <t>1241-1000-0181-2009</t>
  </si>
  <si>
    <t>SILLA GRIS FIJA S/DESCANSABRAZOS</t>
  </si>
  <si>
    <t>1241-1000-0182-2009</t>
  </si>
  <si>
    <t xml:space="preserve">SILLA METALICA </t>
  </si>
  <si>
    <t>1241-1000-0183-2009</t>
  </si>
  <si>
    <t>SILLA NARANJA</t>
  </si>
  <si>
    <t>1241-1000-0184-2009</t>
  </si>
  <si>
    <t>1241-1000-0185-2009</t>
  </si>
  <si>
    <t>1241-1000-0186-2009</t>
  </si>
  <si>
    <t>1241-1000-0187-2009</t>
  </si>
  <si>
    <t>1241-1000-0188-2009</t>
  </si>
  <si>
    <t>1241-1000-0189-2009</t>
  </si>
  <si>
    <t>1241-1000-0190-2009</t>
  </si>
  <si>
    <t>1241-1000-0191-2009</t>
  </si>
  <si>
    <t xml:space="preserve">SILLA NARANJA  C/ DESCANZA BRAZOS </t>
  </si>
  <si>
    <t>1241-1000-0192-2009</t>
  </si>
  <si>
    <t>SILLA NEGRA</t>
  </si>
  <si>
    <t>1241-1000-0193-2009</t>
  </si>
  <si>
    <t xml:space="preserve">SILLA NEGRA </t>
  </si>
  <si>
    <t>1241-1000-0212-2008</t>
  </si>
  <si>
    <t>SILLA NEGRA C/DESCANSABRAZOS</t>
  </si>
  <si>
    <t>1241-1000-0213-2008</t>
  </si>
  <si>
    <t>1241-1000-0214-2008</t>
  </si>
  <si>
    <t>1241-1000-0215-2008</t>
  </si>
  <si>
    <t xml:space="preserve">SILLA NEGRA CAPRI C/BRAZOS </t>
  </si>
  <si>
    <t>1241-1000-0216-2008</t>
  </si>
  <si>
    <t xml:space="preserve">SILLA NEGRA CAPRI S/BRAZOS </t>
  </si>
  <si>
    <t>1241-1000-0217-2008</t>
  </si>
  <si>
    <t>SILLA NEGRA CON DESCANSABRAZOS</t>
  </si>
  <si>
    <t>1241-1000-0218-2008</t>
  </si>
  <si>
    <t>SILLA NEGRA CON MALLA C/DESCANZABRASOS</t>
  </si>
  <si>
    <t>1241-1000-0219-2008</t>
  </si>
  <si>
    <t>SILLA NEGRA DE VINIL C/RUEDAS</t>
  </si>
  <si>
    <t>1241-1000-0220-2008</t>
  </si>
  <si>
    <t>SILLA NEGRA FIJA</t>
  </si>
  <si>
    <t>1241-1000-0221-2008</t>
  </si>
  <si>
    <t>1241-1000-0222-2008</t>
  </si>
  <si>
    <t>1241-1000-0223-2008</t>
  </si>
  <si>
    <t>SILLA NEGRA FIJA CROMADA C/ DESCANSABRAZOS</t>
  </si>
  <si>
    <t>1241-1000-0224-2008</t>
  </si>
  <si>
    <t>1241-1000-0225-2008</t>
  </si>
  <si>
    <t>SILLA NEGRA GIRATORIA C/ DESCANSABRAZOS</t>
  </si>
  <si>
    <t>1241-1000-0024-2010</t>
  </si>
  <si>
    <t xml:space="preserve">SILLA NEGRA GIRATORIA C/DESCABSABRAZOS </t>
  </si>
  <si>
    <t>1241-1000-0025-2010</t>
  </si>
  <si>
    <t>1241-1000-0026-2010</t>
  </si>
  <si>
    <t>1241-1000-0027-2010</t>
  </si>
  <si>
    <t>1241-1000-0028-2010</t>
  </si>
  <si>
    <t>1241-1000-0029-2010</t>
  </si>
  <si>
    <t>1241-1000-0030-2010</t>
  </si>
  <si>
    <t>1241-1000-0031-2010</t>
  </si>
  <si>
    <t>1241-1000-0032-2010</t>
  </si>
  <si>
    <t>1241-1000-0033-2010</t>
  </si>
  <si>
    <t>1241-1000-0034-2010</t>
  </si>
  <si>
    <t>SILLA NEGRA GIRATORIA C/DESCANSABRAZOS</t>
  </si>
  <si>
    <t>1241-1000-0035-2010</t>
  </si>
  <si>
    <t>SILLA NEGRA S/DESCANSABRAZOS</t>
  </si>
  <si>
    <t>1241-1000-0036-2010</t>
  </si>
  <si>
    <t xml:space="preserve">SILLA NEGRA S/DESCANSABRAZOS </t>
  </si>
  <si>
    <t>1242-2000-0706-2015</t>
  </si>
  <si>
    <t>1242-2000-0707-2015</t>
  </si>
  <si>
    <t>1242-2000-0708-2015</t>
  </si>
  <si>
    <t>1242-2000-0709-2015</t>
  </si>
  <si>
    <t>1242-2000-0710-2015</t>
  </si>
  <si>
    <t>1242-2000-0711-2015</t>
  </si>
  <si>
    <t>1242-2000-0712-2015</t>
  </si>
  <si>
    <t>1242-2000-0713-2015</t>
  </si>
  <si>
    <t>1242-2000-0714-2015</t>
  </si>
  <si>
    <t>1242-2000-0715-2015</t>
  </si>
  <si>
    <t>1242-2000-0716-2015</t>
  </si>
  <si>
    <t>1242-2000-0717-2015</t>
  </si>
  <si>
    <t>1242-2000-0718-2015</t>
  </si>
  <si>
    <t>1242-2000-0719-2015</t>
  </si>
  <si>
    <t>1242-2000-0720-2015</t>
  </si>
  <si>
    <t>1242-2000-0721-2015</t>
  </si>
  <si>
    <t>1242-2000-0722-2015</t>
  </si>
  <si>
    <t>1242-2000-0723-2015</t>
  </si>
  <si>
    <t>1241-1000-0089-2009</t>
  </si>
  <si>
    <t xml:space="preserve">SILLA ROJA GIRATORIA C/DESCANSABRAZOS </t>
  </si>
  <si>
    <t>1241-1000-0090-2009</t>
  </si>
  <si>
    <t>1241-1000-0091-2009</t>
  </si>
  <si>
    <t>1241-1000-0092-2009</t>
  </si>
  <si>
    <t>1241-1000-0093-2009</t>
  </si>
  <si>
    <t>1241-1000-0094-2009</t>
  </si>
  <si>
    <t>1241-1000-0095-2009</t>
  </si>
  <si>
    <t>1241-1000-0096-2009</t>
  </si>
  <si>
    <t>1241-1000-0097-2009</t>
  </si>
  <si>
    <t>1241-1000-0098-2009</t>
  </si>
  <si>
    <t>1241-1000-0099-2009</t>
  </si>
  <si>
    <t>1241-1000-0100-2009</t>
  </si>
  <si>
    <t>1241-1000-0101-2009</t>
  </si>
  <si>
    <t>1241-1000-0102-2009</t>
  </si>
  <si>
    <t>1241-1000-0103-2009</t>
  </si>
  <si>
    <t>1241-1000-0104-2009</t>
  </si>
  <si>
    <t>1241-1000-0105-2009</t>
  </si>
  <si>
    <t>1241-1000-0106-2009</t>
  </si>
  <si>
    <t>1241-1000-0107-2009</t>
  </si>
  <si>
    <t>1241-1000-0108-2009</t>
  </si>
  <si>
    <t>1241-1000-0109-2009</t>
  </si>
  <si>
    <t>1241-1000-0110-2009</t>
  </si>
  <si>
    <t>1241-1000-0111-2009</t>
  </si>
  <si>
    <t>1241-1000-0112-2009</t>
  </si>
  <si>
    <t>1241-1000-0113-2009</t>
  </si>
  <si>
    <t>1241-1000-0114-2009</t>
  </si>
  <si>
    <t>1241-1000-0115-2009</t>
  </si>
  <si>
    <t>1241-1000-0116-2009</t>
  </si>
  <si>
    <t>1241-1000-0117-2009</t>
  </si>
  <si>
    <t>1241-1000-0118-2009</t>
  </si>
  <si>
    <t>1241-1000-0119-2009</t>
  </si>
  <si>
    <t>1241-1000-0120-2009</t>
  </si>
  <si>
    <t>1241-1000-0121-2009</t>
  </si>
  <si>
    <t>1241-1000-0122-2009</t>
  </si>
  <si>
    <t>1241-1000-0123-2009</t>
  </si>
  <si>
    <t>1241-1000-0124-2009</t>
  </si>
  <si>
    <t>1241-1000-0125-2009</t>
  </si>
  <si>
    <t>1241-1000-0126-2009</t>
  </si>
  <si>
    <t>1241-1000-0127-2009</t>
  </si>
  <si>
    <t>1241-1000-1080-2007</t>
  </si>
  <si>
    <t>SILLA SECRETARIAL NEGRA CON RUEDAS</t>
  </si>
  <si>
    <t>1241-1000-1081-2007</t>
  </si>
  <si>
    <t>1241-1000-1082-2007</t>
  </si>
  <si>
    <t>1241-1000-1083-2007</t>
  </si>
  <si>
    <t>1241-1000-1084-2007</t>
  </si>
  <si>
    <t>1241-1000-1085-2007</t>
  </si>
  <si>
    <t>1241-1000-1086-2007</t>
  </si>
  <si>
    <t>1241-1000-1087-2007</t>
  </si>
  <si>
    <t>1241-1000-1088-2007</t>
  </si>
  <si>
    <t>1241-1000-1089-2007</t>
  </si>
  <si>
    <t>1241-1000-1090-2007</t>
  </si>
  <si>
    <t>1241-1000-1091-2007</t>
  </si>
  <si>
    <t>1241-1000-1092-2007</t>
  </si>
  <si>
    <t>1241-1000-1093-2007</t>
  </si>
  <si>
    <t>SILLA SIN BRAZOS FIJA</t>
  </si>
  <si>
    <t>1241-1000-1094-2007</t>
  </si>
  <si>
    <t>SILLA SIN DESCANSABRAZOS NEGRA</t>
  </si>
  <si>
    <t>1241-1000-0025-2012</t>
  </si>
  <si>
    <t>SILLLA S/DESCANSABRAZOS</t>
  </si>
  <si>
    <t>1241-1000-0026-2012</t>
  </si>
  <si>
    <t>SILLON</t>
  </si>
  <si>
    <t>1241-1000-0027-2012</t>
  </si>
  <si>
    <t>1241-1000-0028-2012</t>
  </si>
  <si>
    <t>1241-1000-0029-2012</t>
  </si>
  <si>
    <t>SILLON 1 PLAZA BLANCO</t>
  </si>
  <si>
    <t>1241-1000-0030-2012</t>
  </si>
  <si>
    <t>SILLÓN 1 PLAZA COLOR MEGRO</t>
  </si>
  <si>
    <t>1241-1000-0031-2012</t>
  </si>
  <si>
    <t>1241-1000-0001-2010</t>
  </si>
  <si>
    <t>1241-1000-0002-2010</t>
  </si>
  <si>
    <t>1241-1000-0003-2010</t>
  </si>
  <si>
    <t>1241-1000-0004-2010</t>
  </si>
  <si>
    <t>1241-1000-0111-2013</t>
  </si>
  <si>
    <t>1241-1000-0112-2013</t>
  </si>
  <si>
    <t>1241-1000-0113-2013</t>
  </si>
  <si>
    <t>1241-1000-0114-2013</t>
  </si>
  <si>
    <t>1241-1000-0115-2013</t>
  </si>
  <si>
    <t>1241-1000-0116-2013</t>
  </si>
  <si>
    <t>1241-1000-0117-2013</t>
  </si>
  <si>
    <t>1241-1000-0118-2013</t>
  </si>
  <si>
    <t>1241-1000-0119-2013</t>
  </si>
  <si>
    <t>1241-1000-0120-2013</t>
  </si>
  <si>
    <t>1241-1000-0121-2013</t>
  </si>
  <si>
    <t>1241-1000-0122-2013</t>
  </si>
  <si>
    <t>1241-1000-0005-2010</t>
  </si>
  <si>
    <t>1241-1000-0128-2013</t>
  </si>
  <si>
    <t>1241-1000-0129-2013</t>
  </si>
  <si>
    <t xml:space="preserve">SILLON INDIVIDUAL </t>
  </si>
  <si>
    <t>1241-1000-0130-2013</t>
  </si>
  <si>
    <t>1241-1000-0131-2013</t>
  </si>
  <si>
    <t>1241-1000-0006-2010</t>
  </si>
  <si>
    <t>1241-1000-1095-2007</t>
  </si>
  <si>
    <t>1241-1000-1096-2007</t>
  </si>
  <si>
    <t>1241-1000-0123-2013</t>
  </si>
  <si>
    <t>1241-1000-0124-2013</t>
  </si>
  <si>
    <t>1241-1000-0125-2013</t>
  </si>
  <si>
    <t>1241-1000-0126-2013</t>
  </si>
  <si>
    <t>1241-1000-0127-2013</t>
  </si>
  <si>
    <t>1241-1000-0137-2012</t>
  </si>
  <si>
    <t>1241-1000-1019-2007</t>
  </si>
  <si>
    <t>1241-1000-1020-2007</t>
  </si>
  <si>
    <t>1241-1000-1021-2007</t>
  </si>
  <si>
    <t>1241-1000-1022-2007</t>
  </si>
  <si>
    <t>1241-1000-0001-2015</t>
  </si>
  <si>
    <t>SOMBRILLA DE 1.50 DE DIAMETRO CON BASE</t>
  </si>
  <si>
    <t>1241-1000-0002-2015</t>
  </si>
  <si>
    <t xml:space="preserve">SOMBRILLA DE 1.50 DE DIAMETRO CON BASE </t>
  </si>
  <si>
    <t>1241-1000-0003-2015</t>
  </si>
  <si>
    <t>1241-1000-0004-2015</t>
  </si>
  <si>
    <t>1241-1000-0005-2015</t>
  </si>
  <si>
    <t>1241-1000-0006-2015</t>
  </si>
  <si>
    <t>1241-1000-0007-2015</t>
  </si>
  <si>
    <t>1241-1000-0008-2015</t>
  </si>
  <si>
    <t>1241-1000-0009-2015</t>
  </si>
  <si>
    <t>1241-1000-0010-2015</t>
  </si>
  <si>
    <t>1241-1000-0011-2015</t>
  </si>
  <si>
    <t>1241-1000-0012-2015</t>
  </si>
  <si>
    <t>1241-1000-0013-2015</t>
  </si>
  <si>
    <t>1241-1000-0014-2015</t>
  </si>
  <si>
    <t>1241-1000-0015-2015</t>
  </si>
  <si>
    <t>1241-1000-0016-2015</t>
  </si>
  <si>
    <t>1241-1000-0017-2015</t>
  </si>
  <si>
    <t>1241-1000-0018-2015</t>
  </si>
  <si>
    <t>1241-1000-0019-2015</t>
  </si>
  <si>
    <t>1241-1000-0020-2015</t>
  </si>
  <si>
    <t>1241-1000-0021-2015</t>
  </si>
  <si>
    <t>1241-1000-0022-2015</t>
  </si>
  <si>
    <t>1241-1000-0023-2015</t>
  </si>
  <si>
    <t>1241-1000-0024-2015</t>
  </si>
  <si>
    <t>1241-1000-0025-2015</t>
  </si>
  <si>
    <t>1241-1000-0026-2015</t>
  </si>
  <si>
    <t>1241-1000-0027-2015</t>
  </si>
  <si>
    <t>1241-1000-0363-2015</t>
  </si>
  <si>
    <t>1241-1000-0364-2015</t>
  </si>
  <si>
    <t>1241-1000-0365-2015</t>
  </si>
  <si>
    <t>1242-2000-0065-2014</t>
  </si>
  <si>
    <t>1242-2000-0066-2014</t>
  </si>
  <si>
    <t>1242-2000-0067-2014</t>
  </si>
  <si>
    <t>1242-2000-0068-2014</t>
  </si>
  <si>
    <t>1242-2000-0069-2014</t>
  </si>
  <si>
    <t>1242-2000-0070-2014</t>
  </si>
  <si>
    <t>1242-2000-0027-2012</t>
  </si>
  <si>
    <t>1242-2000-0028-2012</t>
  </si>
  <si>
    <t>1242-2000-0029-2012</t>
  </si>
  <si>
    <t>1242-2000-0030-2012</t>
  </si>
  <si>
    <t>1242-2000-0031-2012</t>
  </si>
  <si>
    <t>1242-2000-0021-2013</t>
  </si>
  <si>
    <t>1246-1000-0772-2014</t>
  </si>
  <si>
    <t>1246-1000-0773-2014</t>
  </si>
  <si>
    <t>1246-7000-0006-2015</t>
  </si>
  <si>
    <t>1246-7000-0007-2015</t>
  </si>
  <si>
    <t>1246-7000-0008-2015</t>
  </si>
  <si>
    <t>1246-7000-0009-2015</t>
  </si>
  <si>
    <t>1246-7000-0010-2015</t>
  </si>
  <si>
    <t>1243-1000-0010-2014</t>
  </si>
  <si>
    <t>1243-1000-0011-2014</t>
  </si>
  <si>
    <t>1243-1000-0012-2014</t>
  </si>
  <si>
    <t>1242-2000-0724-2015</t>
  </si>
  <si>
    <t>1242-2000-0725-2015</t>
  </si>
  <si>
    <t>1242-2000-0726-2015</t>
  </si>
  <si>
    <t>1242-2000-0727-2015</t>
  </si>
  <si>
    <t>1242-2000-0728-2015</t>
  </si>
  <si>
    <t>1242-2000-0729-2015</t>
  </si>
  <si>
    <t>1242-2000-0730-2015</t>
  </si>
  <si>
    <t>1242-2000-0731-2015</t>
  </si>
  <si>
    <t>1242-2000-0732-2015</t>
  </si>
  <si>
    <t>1242-2000-0733-2015</t>
  </si>
  <si>
    <t>1242-2000-0734-2015</t>
  </si>
  <si>
    <t>1242-2000-0735-2015</t>
  </si>
  <si>
    <t>1242-2000-0736-2015</t>
  </si>
  <si>
    <t>1242-2000-0737-2015</t>
  </si>
  <si>
    <t>1242-2000-0738-2015</t>
  </si>
  <si>
    <t>1242-2000-0739-2015</t>
  </si>
  <si>
    <t>1242-2000-0740-2015</t>
  </si>
  <si>
    <t>1242-2000-0741-2015</t>
  </si>
  <si>
    <t>1242-2000-0742-2015</t>
  </si>
  <si>
    <t>1242-2000-0743-2015</t>
  </si>
  <si>
    <t>1242-2000-0744-2015</t>
  </si>
  <si>
    <t>1242-2000-0745-2015</t>
  </si>
  <si>
    <t>1242-2000-0746-2015</t>
  </si>
  <si>
    <t>1242-2000-0747-2015</t>
  </si>
  <si>
    <t>1242-2000-0748-2015</t>
  </si>
  <si>
    <t>1242-2000-0749-2015</t>
  </si>
  <si>
    <t>1242-2000-0750-2015</t>
  </si>
  <si>
    <t>1242-2000-0751-2015</t>
  </si>
  <si>
    <t>1242-2000-0752-2015</t>
  </si>
  <si>
    <t>1242-2000-0753-2015</t>
  </si>
  <si>
    <t>1242-2000-0754-2015</t>
  </si>
  <si>
    <t>1242-2000-0755-2015</t>
  </si>
  <si>
    <t>1242-2000-0756-2015</t>
  </si>
  <si>
    <t>1242-2000-0757-2015</t>
  </si>
  <si>
    <t>1242-2000-0758-2015</t>
  </si>
  <si>
    <t>1242-2000-0759-2015</t>
  </si>
  <si>
    <t>1242-2000-0760-2015</t>
  </si>
  <si>
    <t>1242-2000-0761-2015</t>
  </si>
  <si>
    <t>1242-2000-0762-2015</t>
  </si>
  <si>
    <t>1242-2000-0763-2015</t>
  </si>
  <si>
    <t>1242-2000-0764-2015</t>
  </si>
  <si>
    <t>1242-2000-0765-2015</t>
  </si>
  <si>
    <t>1242-2000-0123-2008</t>
  </si>
  <si>
    <t>1242-2000-0124-2008</t>
  </si>
  <si>
    <t>1242-2000-0125-2008</t>
  </si>
  <si>
    <t>1242-2000-0126-2008</t>
  </si>
  <si>
    <t>1241-1000-0032-2012</t>
  </si>
  <si>
    <t>1241-1000-0033-2012</t>
  </si>
  <si>
    <t>1241-1000-0034-2012</t>
  </si>
  <si>
    <t>1241-1000-0035-2012</t>
  </si>
  <si>
    <t>1241-1000-0036-2012</t>
  </si>
  <si>
    <t xml:space="preserve">TOLDOS CERRADOS 3 X 3 </t>
  </si>
  <si>
    <t>1241-1000-0037-2012</t>
  </si>
  <si>
    <t>1241-1000-0038-2012</t>
  </si>
  <si>
    <t>1241-1000-0039-2012</t>
  </si>
  <si>
    <t>1241-1000-0040-2012</t>
  </si>
  <si>
    <t>1241-1000-0041-2012</t>
  </si>
  <si>
    <t>1241-1000-0042-2012</t>
  </si>
  <si>
    <t>1241-1000-0043-2012</t>
  </si>
  <si>
    <t>1241-1000-0044-2012</t>
  </si>
  <si>
    <t>1241-1000-0045-2012</t>
  </si>
  <si>
    <t>1241-1000-0046-2012</t>
  </si>
  <si>
    <t>1241-1000-0047-2012</t>
  </si>
  <si>
    <t>1241-1000-0048-2012</t>
  </si>
  <si>
    <t>1241-1000-0049-2012</t>
  </si>
  <si>
    <t>1241-1000-0050-2012</t>
  </si>
  <si>
    <t>1241-1000-0051-2012</t>
  </si>
  <si>
    <t>1241-1000-0052-2012</t>
  </si>
  <si>
    <t>1241-1000-0053-2012</t>
  </si>
  <si>
    <t>1241-1000-0054-2012</t>
  </si>
  <si>
    <t>1241-1000-0055-2012</t>
  </si>
  <si>
    <t>1241-1000-0028-2015</t>
  </si>
  <si>
    <t>1241-1000-0029-2015</t>
  </si>
  <si>
    <t>1241-1000-0030-2015</t>
  </si>
  <si>
    <t>1241-1000-0031-2015</t>
  </si>
  <si>
    <t>1241-1000-0032-2015</t>
  </si>
  <si>
    <t>1241-1000-0033-2015</t>
  </si>
  <si>
    <t>1241-1000-0034-2015</t>
  </si>
  <si>
    <t>1241-1000-0035-2015</t>
  </si>
  <si>
    <t>1241-1000-0036-2015</t>
  </si>
  <si>
    <t>1241-1000-0037-2015</t>
  </si>
  <si>
    <t>1241-1000-0038-2015</t>
  </si>
  <si>
    <t>1241-1000-0039-2015</t>
  </si>
  <si>
    <t>1241-1000-0040-2015</t>
  </si>
  <si>
    <t>1241-1000-0041-2015</t>
  </si>
  <si>
    <t>1241-1000-0042-2015</t>
  </si>
  <si>
    <t>1241-1000-0043-2015</t>
  </si>
  <si>
    <t>1241-1000-0044-2015</t>
  </si>
  <si>
    <t>1241-1000-0045-2015</t>
  </si>
  <si>
    <t>1241-1000-0046-2015</t>
  </si>
  <si>
    <t>1241-1000-0047-2015</t>
  </si>
  <si>
    <t>1241-1000-0048-2015</t>
  </si>
  <si>
    <t>1241-1000-0049-2015</t>
  </si>
  <si>
    <t>1241-1000-0050-2015</t>
  </si>
  <si>
    <t>1242-2000-0766-2015</t>
  </si>
  <si>
    <t>TORPEDO BOYA DE RESCATE ACUATICO</t>
  </si>
  <si>
    <t>1242-2000-0767-2015</t>
  </si>
  <si>
    <t>1244-1000-0001-2009</t>
  </si>
  <si>
    <t>CRAFTSMAN TRACTOR 2009</t>
  </si>
  <si>
    <t>1242-2000-0768-2015</t>
  </si>
  <si>
    <t>1242-2000-0769-2015</t>
  </si>
  <si>
    <t>1242-2000-0770-2015</t>
  </si>
  <si>
    <t>1242-2000-0771-2015</t>
  </si>
  <si>
    <t>1242-2000-0772-2015</t>
  </si>
  <si>
    <t>1242-2000-0773-2015</t>
  </si>
  <si>
    <t>1242-2000-0774-2015</t>
  </si>
  <si>
    <t>1242-2000-0775-2015</t>
  </si>
  <si>
    <t>1242-2000-0776-2015</t>
  </si>
  <si>
    <t>1242-2000-0777-2015</t>
  </si>
  <si>
    <t>1242-2000-0071-2014</t>
  </si>
  <si>
    <t>1243-1000-0007-2008</t>
  </si>
  <si>
    <t>1243-1000-0008-2008</t>
  </si>
  <si>
    <t>1243-1000-0013-2014</t>
  </si>
  <si>
    <t>1243-1000-0001-2007</t>
  </si>
  <si>
    <t>1243-1000-0009-2008</t>
  </si>
  <si>
    <t>1243-1000-0010-2008</t>
  </si>
  <si>
    <t>1243-1000-0001-2012</t>
  </si>
  <si>
    <t>1243-1000-0002-2012</t>
  </si>
  <si>
    <t>1242-2000-0778-2015</t>
  </si>
  <si>
    <t>1242-2000-0779-2015</t>
  </si>
  <si>
    <t>1242-2000-0780-2015</t>
  </si>
  <si>
    <t>1242-2000-0781-2015</t>
  </si>
  <si>
    <t>1242-2000-0782-2015</t>
  </si>
  <si>
    <t>1242-2000-0783-2015</t>
  </si>
  <si>
    <t>1241-1000-0051-2015</t>
  </si>
  <si>
    <t>1241-1000-0052-2015</t>
  </si>
  <si>
    <t>1241-1000-0053-2015</t>
  </si>
  <si>
    <t>1241-1000-0054-2015</t>
  </si>
  <si>
    <t>1241-1000-0055-2015</t>
  </si>
  <si>
    <t>1241-1000-0056-2015</t>
  </si>
  <si>
    <t>1241-1000-0057-2015</t>
  </si>
  <si>
    <t>1241-1000-0058-2015</t>
  </si>
  <si>
    <t>1241-1000-0059-2015</t>
  </si>
  <si>
    <t>1241-1000-0060-2015</t>
  </si>
  <si>
    <t>VALLA DE ACERO DE 1X1</t>
  </si>
  <si>
    <t>1241-1000-0061-2015</t>
  </si>
  <si>
    <t>1241-1000-0062-2015</t>
  </si>
  <si>
    <t>1241-1000-0063-2015</t>
  </si>
  <si>
    <t>1241-1000-0064-2015</t>
  </si>
  <si>
    <t>1241-1000-0065-2015</t>
  </si>
  <si>
    <t>1241-1000-0066-2015</t>
  </si>
  <si>
    <t>1241-1000-0067-2015</t>
  </si>
  <si>
    <t>1241-1000-0068-2015</t>
  </si>
  <si>
    <t>1241-1000-0069-2015</t>
  </si>
  <si>
    <t>1241-1000-0070-2015</t>
  </si>
  <si>
    <t>1241-1000-0071-2015</t>
  </si>
  <si>
    <t>1241-1000-0072-2015</t>
  </si>
  <si>
    <t>1241-1000-0073-2015</t>
  </si>
  <si>
    <t>1241-1000-0074-2015</t>
  </si>
  <si>
    <t>1241-1000-0075-2015</t>
  </si>
  <si>
    <t>1241-1000-0076-2015</t>
  </si>
  <si>
    <t>1241-1000-0077-2015</t>
  </si>
  <si>
    <t>1241-1000-0078-2015</t>
  </si>
  <si>
    <t>1241-1000-0079-2015</t>
  </si>
  <si>
    <t>1241-1000-0080-2015</t>
  </si>
  <si>
    <t>1241-1000-0081-2015</t>
  </si>
  <si>
    <t>1241-1000-0082-2015</t>
  </si>
  <si>
    <t>1241-1000-0083-2015</t>
  </si>
  <si>
    <t>1241-1000-0084-2015</t>
  </si>
  <si>
    <t>1241-1000-0085-2015</t>
  </si>
  <si>
    <t>1241-1000-0086-2015</t>
  </si>
  <si>
    <t>1241-1000-0087-2015</t>
  </si>
  <si>
    <t>1241-1000-0088-2015</t>
  </si>
  <si>
    <t>1241-1000-0089-2015</t>
  </si>
  <si>
    <t>1241-1000-0090-2015</t>
  </si>
  <si>
    <t>1241-1000-0091-2015</t>
  </si>
  <si>
    <t>1241-1000-0092-2015</t>
  </si>
  <si>
    <t>1241-1000-0093-2015</t>
  </si>
  <si>
    <t>1241-1000-0094-2015</t>
  </si>
  <si>
    <t>1241-1000-0095-2015</t>
  </si>
  <si>
    <t>1241-1000-0096-2015</t>
  </si>
  <si>
    <t>1241-1000-0097-2015</t>
  </si>
  <si>
    <t>1241-1000-0098-2015</t>
  </si>
  <si>
    <t>1241-1000-0099-2015</t>
  </si>
  <si>
    <t>1241-1000-0100-2015</t>
  </si>
  <si>
    <t>1241-1000-0101-2015</t>
  </si>
  <si>
    <t>1241-1000-0102-2015</t>
  </si>
  <si>
    <t>1241-1000-0103-2015</t>
  </si>
  <si>
    <t>1241-1000-0104-2015</t>
  </si>
  <si>
    <t>1241-1000-0105-2015</t>
  </si>
  <si>
    <t>1241-1000-0106-2015</t>
  </si>
  <si>
    <t>1241-1000-0107-2015</t>
  </si>
  <si>
    <t>1241-1000-0108-2015</t>
  </si>
  <si>
    <t>1241-1000-0109-2015</t>
  </si>
  <si>
    <t>1241-1000-0110-2015</t>
  </si>
  <si>
    <t>1241-1000-0111-2015</t>
  </si>
  <si>
    <t>1241-1000-0112-2015</t>
  </si>
  <si>
    <t>1241-1000-0113-2015</t>
  </si>
  <si>
    <t>1241-1000-0114-2015</t>
  </si>
  <si>
    <t>1241-1000-0115-2015</t>
  </si>
  <si>
    <t>1241-1000-0116-2015</t>
  </si>
  <si>
    <t>1241-1000-0117-2015</t>
  </si>
  <si>
    <t>1241-1000-0118-2015</t>
  </si>
  <si>
    <t>1241-1000-0119-2015</t>
  </si>
  <si>
    <t>1241-1000-0120-2015</t>
  </si>
  <si>
    <t>1241-1000-0121-2015</t>
  </si>
  <si>
    <t>1241-1000-0122-2015</t>
  </si>
  <si>
    <t>1241-1000-0123-2015</t>
  </si>
  <si>
    <t>1241-1000-0124-2015</t>
  </si>
  <si>
    <t>1241-1000-0125-2015</t>
  </si>
  <si>
    <t>1241-1000-0133-2015</t>
  </si>
  <si>
    <t>1241-1000-0134-2015</t>
  </si>
  <si>
    <t>1241-1000-0135-2015</t>
  </si>
  <si>
    <t>1241-1000-0136-2015</t>
  </si>
  <si>
    <t>1241-1000-0137-2015</t>
  </si>
  <si>
    <t>1241-1000-0138-2015</t>
  </si>
  <si>
    <t>1241-1000-0139-2015</t>
  </si>
  <si>
    <t>1241-1000-0140-2015</t>
  </si>
  <si>
    <t>1241-1000-0141-2015</t>
  </si>
  <si>
    <t>1241-1000-0142-2015</t>
  </si>
  <si>
    <t>1241-1000-0143-2015</t>
  </si>
  <si>
    <t>1241-1000-0144-2015</t>
  </si>
  <si>
    <t>1241-1000-0145-2015</t>
  </si>
  <si>
    <t>1241-1000-0146-2015</t>
  </si>
  <si>
    <t>1241-1000-0147-2015</t>
  </si>
  <si>
    <t>1241-1000-0148-2015</t>
  </si>
  <si>
    <t>1241-1000-0149-2015</t>
  </si>
  <si>
    <t>1241-1000-0150-2015</t>
  </si>
  <si>
    <t>1241-1000-0151-2015</t>
  </si>
  <si>
    <t>1241-1000-0152-2015</t>
  </si>
  <si>
    <t>1241-1000-0153-2015</t>
  </si>
  <si>
    <t>1241-1000-0154-2015</t>
  </si>
  <si>
    <t>1241-1000-0155-2015</t>
  </si>
  <si>
    <t>1241-1000-0156-2015</t>
  </si>
  <si>
    <t>1241-1000-0157-2015</t>
  </si>
  <si>
    <t>1241-1000-0158-2015</t>
  </si>
  <si>
    <t>1241-1000-0159-2015</t>
  </si>
  <si>
    <t>1241-1000-0160-2015</t>
  </si>
  <si>
    <t>VALLA DE SEGURIDAD</t>
  </si>
  <si>
    <t>1241-1000-0161-2015</t>
  </si>
  <si>
    <t>1241-1000-0162-2015</t>
  </si>
  <si>
    <t>1241-1000-0163-2015</t>
  </si>
  <si>
    <t>1241-1000-0164-2015</t>
  </si>
  <si>
    <t>1241-1000-0165-2015</t>
  </si>
  <si>
    <t>1241-1000-0166-2015</t>
  </si>
  <si>
    <t>1241-1000-0167-2015</t>
  </si>
  <si>
    <t>1241-1000-0168-2015</t>
  </si>
  <si>
    <t>1241-1000-0169-2015</t>
  </si>
  <si>
    <t>1241-1000-0170-2015</t>
  </si>
  <si>
    <t>1241-1000-0171-2015</t>
  </si>
  <si>
    <t>1241-1000-0172-2015</t>
  </si>
  <si>
    <t>1241-1000-0173-2015</t>
  </si>
  <si>
    <t>1241-1000-0174-2015</t>
  </si>
  <si>
    <t>1241-1000-0175-2015</t>
  </si>
  <si>
    <t>1241-1000-0176-2015</t>
  </si>
  <si>
    <t>1241-1000-0177-2015</t>
  </si>
  <si>
    <t>1241-1000-0178-2015</t>
  </si>
  <si>
    <t>1241-1000-0179-2015</t>
  </si>
  <si>
    <t>1241-1000-0180-2015</t>
  </si>
  <si>
    <t>1241-1000-0181-2015</t>
  </si>
  <si>
    <t>1241-1000-0182-2015</t>
  </si>
  <si>
    <t>1241-1000-0183-2015</t>
  </si>
  <si>
    <t>1241-1000-0184-2015</t>
  </si>
  <si>
    <t>1241-1000-0185-2015</t>
  </si>
  <si>
    <t>1241-1000-0186-2015</t>
  </si>
  <si>
    <t>1241-1000-0187-2015</t>
  </si>
  <si>
    <t>1241-1000-0188-2015</t>
  </si>
  <si>
    <t>1241-1000-0189-2015</t>
  </si>
  <si>
    <t>1241-1000-0190-2015</t>
  </si>
  <si>
    <t>1241-1000-0191-2015</t>
  </si>
  <si>
    <t>1241-1000-0192-2015</t>
  </si>
  <si>
    <t>1241-1000-0193-2015</t>
  </si>
  <si>
    <t>1241-1000-0194-2015</t>
  </si>
  <si>
    <t>1241-1000-0195-2015</t>
  </si>
  <si>
    <t>1241-1000-0196-2015</t>
  </si>
  <si>
    <t>1241-1000-0197-2015</t>
  </si>
  <si>
    <t>1241-1000-0198-2015</t>
  </si>
  <si>
    <t>1241-1000-0199-2015</t>
  </si>
  <si>
    <t>1241-1000-0200-2015</t>
  </si>
  <si>
    <t>1241-1000-0201-2015</t>
  </si>
  <si>
    <t>1241-1000-0202-2015</t>
  </si>
  <si>
    <t>1241-1000-0203-2015</t>
  </si>
  <si>
    <t>1241-1000-0204-2015</t>
  </si>
  <si>
    <t>1241-1000-0205-2015</t>
  </si>
  <si>
    <t>1241-1000-0206-2015</t>
  </si>
  <si>
    <t>1241-1000-0207-2015</t>
  </si>
  <si>
    <t>1241-1000-0208-2015</t>
  </si>
  <si>
    <t>1241-1000-0209-2015</t>
  </si>
  <si>
    <t>1241-1000-0210-2015</t>
  </si>
  <si>
    <t>1241-1000-0211-2015</t>
  </si>
  <si>
    <t>1241-1000-0212-2015</t>
  </si>
  <si>
    <t>1241-1000-0213-2015</t>
  </si>
  <si>
    <t>1241-1000-0214-2015</t>
  </si>
  <si>
    <t>1241-1000-0215-2015</t>
  </si>
  <si>
    <t>1241-1000-0216-2015</t>
  </si>
  <si>
    <t>1241-1000-0217-2015</t>
  </si>
  <si>
    <t>1241-1000-0218-2015</t>
  </si>
  <si>
    <t>1241-1000-0219-2015</t>
  </si>
  <si>
    <t>1241-1000-0220-2015</t>
  </si>
  <si>
    <t>1241-1000-0221-2015</t>
  </si>
  <si>
    <t>1241-1000-0222-2015</t>
  </si>
  <si>
    <t>1241-1000-0223-2015</t>
  </si>
  <si>
    <t>1241-1000-0224-2015</t>
  </si>
  <si>
    <t>1241-1000-0225-2015</t>
  </si>
  <si>
    <t>1241-1000-0226-2015</t>
  </si>
  <si>
    <t>1241-1000-0227-2015</t>
  </si>
  <si>
    <t>1241-1000-0228-2015</t>
  </si>
  <si>
    <t>1241-1000-0229-2015</t>
  </si>
  <si>
    <t>1241-1000-0230-2015</t>
  </si>
  <si>
    <t>1241-1000-0231-2015</t>
  </si>
  <si>
    <t>1241-1000-0232-2015</t>
  </si>
  <si>
    <t>1241-1000-0233-2015</t>
  </si>
  <si>
    <t>1241-1000-0234-2015</t>
  </si>
  <si>
    <t>1241-1000-0235-2015</t>
  </si>
  <si>
    <t>1241-1000-0236-2015</t>
  </si>
  <si>
    <t>1241-1000-0237-2015</t>
  </si>
  <si>
    <t>1241-1000-0238-2015</t>
  </si>
  <si>
    <t>1241-1000-0239-2015</t>
  </si>
  <si>
    <t>1241-1000-0240-2015</t>
  </si>
  <si>
    <t>1241-1000-0241-2015</t>
  </si>
  <si>
    <t>1241-1000-0242-2015</t>
  </si>
  <si>
    <t>1241-1000-0243-2015</t>
  </si>
  <si>
    <t>1241-1000-0244-2015</t>
  </si>
  <si>
    <t>1241-1000-0245-2015</t>
  </si>
  <si>
    <t>1241-1000-0246-2015</t>
  </si>
  <si>
    <t>1241-1000-0247-2015</t>
  </si>
  <si>
    <t>1241-1000-0248-2015</t>
  </si>
  <si>
    <t>1241-1000-0249-2015</t>
  </si>
  <si>
    <t>1241-1000-0250-2015</t>
  </si>
  <si>
    <t>1241-1000-0251-2015</t>
  </si>
  <si>
    <t>1241-1000-0252-2015</t>
  </si>
  <si>
    <t>1241-1000-0253-2015</t>
  </si>
  <si>
    <t>1241-1000-0254-2015</t>
  </si>
  <si>
    <t>1241-1000-0255-2015</t>
  </si>
  <si>
    <t>1241-1000-0256-2015</t>
  </si>
  <si>
    <t>1241-1000-0257-2015</t>
  </si>
  <si>
    <t>1241-1000-0258-2015</t>
  </si>
  <si>
    <t>1241-1000-0259-2015</t>
  </si>
  <si>
    <t>1241-1000-0260-2015</t>
  </si>
  <si>
    <t>1241-1000-0261-2015</t>
  </si>
  <si>
    <t>1241-1000-0262-2015</t>
  </si>
  <si>
    <t>1241-1000-0263-2015</t>
  </si>
  <si>
    <t>1241-1000-0264-2015</t>
  </si>
  <si>
    <t>1241-1000-0265-2015</t>
  </si>
  <si>
    <t>1241-1000-0266-2015</t>
  </si>
  <si>
    <t>1241-1000-0267-2015</t>
  </si>
  <si>
    <t>1241-1000-0268-2015</t>
  </si>
  <si>
    <t>1241-1000-0269-2015</t>
  </si>
  <si>
    <t>1241-1000-0270-2015</t>
  </si>
  <si>
    <t>1241-1000-0271-2015</t>
  </si>
  <si>
    <t>1241-1000-0272-2015</t>
  </si>
  <si>
    <t>1241-1000-0273-2015</t>
  </si>
  <si>
    <t>1241-1000-0274-2015</t>
  </si>
  <si>
    <t>1241-1000-0275-2015</t>
  </si>
  <si>
    <t>1241-1000-0276-2015</t>
  </si>
  <si>
    <t>1241-1000-0277-2015</t>
  </si>
  <si>
    <t>1241-1000-0278-2015</t>
  </si>
  <si>
    <t>1241-1000-0279-2015</t>
  </si>
  <si>
    <t>1241-1000-0280-2015</t>
  </si>
  <si>
    <t>1241-1000-0281-2015</t>
  </si>
  <si>
    <t>1241-1000-0282-2015</t>
  </si>
  <si>
    <t>1241-1000-0283-2015</t>
  </si>
  <si>
    <t>1241-1000-0284-2015</t>
  </si>
  <si>
    <t>1241-1000-0285-2015</t>
  </si>
  <si>
    <t>1241-1000-0286-2015</t>
  </si>
  <si>
    <t>1241-1000-0287-2015</t>
  </si>
  <si>
    <t>1241-1000-0288-2015</t>
  </si>
  <si>
    <t>1241-1000-0289-2015</t>
  </si>
  <si>
    <t>1241-1000-0290-2015</t>
  </si>
  <si>
    <t>1241-1000-0291-2015</t>
  </si>
  <si>
    <t>1241-1000-0292-2015</t>
  </si>
  <si>
    <t>1241-1000-0293-2015</t>
  </si>
  <si>
    <t>1241-1000-0294-2015</t>
  </si>
  <si>
    <t>1241-1000-0295-2015</t>
  </si>
  <si>
    <t>1241-1000-0296-2015</t>
  </si>
  <si>
    <t>1241-1000-0297-2015</t>
  </si>
  <si>
    <t>1241-1000-0298-2015</t>
  </si>
  <si>
    <t>1241-1000-0299-2015</t>
  </si>
  <si>
    <t>1241-1000-0300-2015</t>
  </si>
  <si>
    <t>1241-1000-0301-2015</t>
  </si>
  <si>
    <t>1241-1000-0302-2015</t>
  </si>
  <si>
    <t>1241-1000-0303-2015</t>
  </si>
  <si>
    <t>1241-1000-0304-2015</t>
  </si>
  <si>
    <t>1241-1000-0305-2015</t>
  </si>
  <si>
    <t>1241-1000-0306-2015</t>
  </si>
  <si>
    <t>1241-1000-0307-2015</t>
  </si>
  <si>
    <t>1241-1000-0308-2015</t>
  </si>
  <si>
    <t>1241-1000-0309-2015</t>
  </si>
  <si>
    <t>1241-1000-0310-2015</t>
  </si>
  <si>
    <t>1241-1000-0311-2015</t>
  </si>
  <si>
    <t>1241-1000-0312-2015</t>
  </si>
  <si>
    <t>1241-1000-0313-2015</t>
  </si>
  <si>
    <t>1241-1000-0314-2015</t>
  </si>
  <si>
    <t>1241-1000-0315-2015</t>
  </si>
  <si>
    <t>1241-1000-0316-2015</t>
  </si>
  <si>
    <t>1241-1000-0317-2015</t>
  </si>
  <si>
    <t>1241-1000-0318-2015</t>
  </si>
  <si>
    <t>1241-1000-0319-2015</t>
  </si>
  <si>
    <t>1241-1000-0320-2015</t>
  </si>
  <si>
    <t>1241-1000-0321-2015</t>
  </si>
  <si>
    <t>1241-1000-0322-2015</t>
  </si>
  <si>
    <t>1241-1000-0323-2015</t>
  </si>
  <si>
    <t>1241-1000-0324-2015</t>
  </si>
  <si>
    <t>1241-1000-0325-2015</t>
  </si>
  <si>
    <t>1241-1000-0326-2015</t>
  </si>
  <si>
    <t>1241-1000-0327-2015</t>
  </si>
  <si>
    <t>1242-2000-0072-2014</t>
  </si>
  <si>
    <t>1242-2000-0073-2014</t>
  </si>
  <si>
    <t>1242-2000-0074-2014</t>
  </si>
  <si>
    <t>1242-2000-0075-2014</t>
  </si>
  <si>
    <t>1242-2000-0784-2015</t>
  </si>
  <si>
    <t>1242-2000-0785-2015</t>
  </si>
  <si>
    <t>1242-2000-0786-2015</t>
  </si>
  <si>
    <t>1242-2000-0787-2015</t>
  </si>
  <si>
    <t>1242-2000-0788-2015</t>
  </si>
  <si>
    <t>1242-2000-0789-2015</t>
  </si>
  <si>
    <t>1242-2000-0790-2015</t>
  </si>
  <si>
    <t>1242-2000-0791-2015</t>
  </si>
  <si>
    <t>1242-2000-0792-2015</t>
  </si>
  <si>
    <t>VARILLA P/SALTO CON GARROCHA GILL 526</t>
  </si>
  <si>
    <t>1242-2000-0793-2015</t>
  </si>
  <si>
    <t>1242-2000-0794-2015</t>
  </si>
  <si>
    <t>1242-2000-0795-2015</t>
  </si>
  <si>
    <t>VELAS LASER RADIAL</t>
  </si>
  <si>
    <t>1242-2000-0796-2015</t>
  </si>
  <si>
    <t>1242-2000-0797-2015</t>
  </si>
  <si>
    <t>1242-2000-0798-2015</t>
  </si>
  <si>
    <t>1242-2000-0799-2015</t>
  </si>
  <si>
    <t>1242-2000-0800-2015</t>
  </si>
  <si>
    <t>VELAS LASER STANDARD</t>
  </si>
  <si>
    <t>1242-2000-0801-2015</t>
  </si>
  <si>
    <t>1242-2000-0802-2015</t>
  </si>
  <si>
    <t>VELAS OPTIMIST J SAILS BLUE</t>
  </si>
  <si>
    <t>1242-2000-0803-2015</t>
  </si>
  <si>
    <t>1242-2000-0804-2015</t>
  </si>
  <si>
    <t>1242-2000-0805-2015</t>
  </si>
  <si>
    <t>1242-2000-0806-2015</t>
  </si>
  <si>
    <t>VELAS OPTIMIST J SAILS GREEN</t>
  </si>
  <si>
    <t>1242-2000-0807-2015</t>
  </si>
  <si>
    <t>1242-2000-0808-2015</t>
  </si>
  <si>
    <t>VELAS OPTIMIST J SAILS RED</t>
  </si>
  <si>
    <t>1242-2000-0809-2015</t>
  </si>
  <si>
    <t>1242-2000-0127-2008</t>
  </si>
  <si>
    <t>1242-2000-0128-2008</t>
  </si>
  <si>
    <t>1242-2000-0129-2008</t>
  </si>
  <si>
    <t>1241-1000-0078-2009</t>
  </si>
  <si>
    <t xml:space="preserve">VENTILADOR 3 ASPAS GRANDE </t>
  </si>
  <si>
    <t>1241-1000-0079-2009</t>
  </si>
  <si>
    <t>1241-1000-0080-2009</t>
  </si>
  <si>
    <t>VENTILADOR 36"</t>
  </si>
  <si>
    <t>1241-1000-0081-2009</t>
  </si>
  <si>
    <t>1241-1000-0082-2009</t>
  </si>
  <si>
    <t>VITRINA COLOR CREMA</t>
  </si>
  <si>
    <t>1241-1000-0083-2009</t>
  </si>
  <si>
    <t>VITRINA COLOR GRIS</t>
  </si>
  <si>
    <t>1241-1000-0084-2009</t>
  </si>
  <si>
    <t>1241-1000-0085-2009</t>
  </si>
  <si>
    <t>1241-1000-0086-2009</t>
  </si>
  <si>
    <t>1241-1000-0087-2009</t>
  </si>
  <si>
    <t>1241-1000-0088-2009</t>
  </si>
  <si>
    <t>VITRINA SIN LLAVE</t>
  </si>
  <si>
    <t>1242-2000-0810-2015</t>
  </si>
  <si>
    <t>1242-2000-0811-2015</t>
  </si>
  <si>
    <t>1242-2000-0812-2015</t>
  </si>
  <si>
    <t>1241-3000-0001-2011</t>
  </si>
  <si>
    <t>VIDEO PROYECTOR EPSON POWERLITE  S12</t>
  </si>
  <si>
    <t>1241-3000-0002-2011</t>
  </si>
  <si>
    <t>SCANER HP SCAN JET  G2410</t>
  </si>
  <si>
    <t>1241-3000-0003-2011</t>
  </si>
  <si>
    <t xml:space="preserve">MONITOR HP S1933 18.5 LCD WIDE 5MS </t>
  </si>
  <si>
    <t>1241-3000-0004-2011</t>
  </si>
  <si>
    <t xml:space="preserve">VIDEO PROYECTOR RPSON POERLITE  S10 SVGA </t>
  </si>
  <si>
    <t>1241-3000-0005-2011</t>
  </si>
  <si>
    <t xml:space="preserve">IMPRESORA  HP LASER HET  PRO P1606DN </t>
  </si>
  <si>
    <t>1241-3000-0001-2010</t>
  </si>
  <si>
    <t xml:space="preserve">IMPRESORA HO OFICE JET 8000DWN </t>
  </si>
  <si>
    <t>1241-3000-0006-2011</t>
  </si>
  <si>
    <t>PC PORTATIL  HP 4430S</t>
  </si>
  <si>
    <t>1241-3000-0007-2011</t>
  </si>
  <si>
    <t>PC ESCRITORIO HP  6000 PRO 500GB</t>
  </si>
  <si>
    <t>1241-3000-0002-2010</t>
  </si>
  <si>
    <t>1241-3000-0003-2010</t>
  </si>
  <si>
    <t xml:space="preserve">IMPRESORA HP MODELO 6000WL </t>
  </si>
  <si>
    <t>1241-3000-0004-2010</t>
  </si>
  <si>
    <t xml:space="preserve">MILTIFUNCIONAL HP POTHOSMART PREMIUM </t>
  </si>
  <si>
    <t>1241-3000-0005-2010</t>
  </si>
  <si>
    <t xml:space="preserve">IMPRESORA SAMSUNG LASER  19PPM USB 8 MB </t>
  </si>
  <si>
    <t>1241-3000-0006-2010</t>
  </si>
  <si>
    <t xml:space="preserve">IMPRESORA  LEXMARK LASER  E120N </t>
  </si>
  <si>
    <t>1241-3000-0007-2010</t>
  </si>
  <si>
    <t xml:space="preserve">SCANER  HP G2710 </t>
  </si>
  <si>
    <t>1241-3000-0008-2010</t>
  </si>
  <si>
    <t xml:space="preserve">IMPRESORA TONER  HP LASER JET P2035N </t>
  </si>
  <si>
    <t>1241-3000-0009-2010</t>
  </si>
  <si>
    <t>MINITOR  LG LCD MODELO 2794-D</t>
  </si>
  <si>
    <t xml:space="preserve">FAX BROTER 275 </t>
  </si>
  <si>
    <t>COMPUTADORA HP  P3000 SFF E5700 320GB</t>
  </si>
  <si>
    <t>MULTIFUNCIONAL  HP LASER JET PRO M1212NF</t>
  </si>
  <si>
    <t>MONITOR HP LCD 18.5 W S1933</t>
  </si>
  <si>
    <t>1241-3000-0008-2009</t>
  </si>
  <si>
    <t xml:space="preserve">MULTIFUNCIONAL HP F4280 </t>
  </si>
  <si>
    <t>1241-3000-0009-2009</t>
  </si>
  <si>
    <t>IMPRESORA  HP OFICE JET  PRO K8600</t>
  </si>
  <si>
    <t>1241-3000-0010-2009</t>
  </si>
  <si>
    <t>IMPRESORA  HP DESKJET  D1560</t>
  </si>
  <si>
    <t>1241-3000-0011-2009</t>
  </si>
  <si>
    <t>IMPRESORA  HP DESKJET  D1561</t>
  </si>
  <si>
    <t>1241-3000-0012-2009</t>
  </si>
  <si>
    <t xml:space="preserve">LECTOR LC2300 CODIGO DE BARRAS </t>
  </si>
  <si>
    <t>1241-3000-0013-2009</t>
  </si>
  <si>
    <t>1241-3000-0014-2009</t>
  </si>
  <si>
    <t>1241-3000-0015-2009</t>
  </si>
  <si>
    <t>1241-3000-0016-2009</t>
  </si>
  <si>
    <t xml:space="preserve">IMPRESORA  HP OFICCE  6000DWN </t>
  </si>
  <si>
    <t>1241-3000-0017-2009</t>
  </si>
  <si>
    <t>1241-3000-0018-2009</t>
  </si>
  <si>
    <t>LAPTOP MAC M8991E S/N W8944JUM66E</t>
  </si>
  <si>
    <t>1241-3000-0019-2009</t>
  </si>
  <si>
    <t>MULTIFUNCIONAL HP OFICE JET 3680</t>
  </si>
  <si>
    <t>1241-3000-0020-2009</t>
  </si>
  <si>
    <t>IMPRESORA HPOFICE JET  6000W</t>
  </si>
  <si>
    <t>1241-3000-0001-2013</t>
  </si>
  <si>
    <t>1241-3000-0002-2013</t>
  </si>
  <si>
    <t>1241-3000-0003-2013</t>
  </si>
  <si>
    <t>IMPRESORA</t>
  </si>
  <si>
    <t>1241-3000-0004-2013</t>
  </si>
  <si>
    <t>1241-3000-0005-2013</t>
  </si>
  <si>
    <t>IMPRESORA (PARA CREDENCIALES)</t>
  </si>
  <si>
    <t>1241-3000-0006-2013</t>
  </si>
  <si>
    <t>1241-3000-0007-2013</t>
  </si>
  <si>
    <t>LECTOR DE CODIGO DE BARRAS</t>
  </si>
  <si>
    <t>1241-3000-0008-2013</t>
  </si>
  <si>
    <t>1241-3000-0009-2013</t>
  </si>
  <si>
    <t>1241-3000-0010-2013</t>
  </si>
  <si>
    <t>1241-3000-0011-2013</t>
  </si>
  <si>
    <t>1241-3000-0012-2013</t>
  </si>
  <si>
    <t>1241-3000-0013-2013</t>
  </si>
  <si>
    <t>1241-3000-0017-2013</t>
  </si>
  <si>
    <t>1241-3000-0018-2013</t>
  </si>
  <si>
    <t>1241-3000-0019-2013</t>
  </si>
  <si>
    <t>1241-3000-0020-2013</t>
  </si>
  <si>
    <t>1241-3000-0021-2013</t>
  </si>
  <si>
    <t>1241-3000-0022-2013</t>
  </si>
  <si>
    <t>1241-3000-0023-2013</t>
  </si>
  <si>
    <t>1241-3000-0024-2013</t>
  </si>
  <si>
    <t>1241-3000-0025-2013</t>
  </si>
  <si>
    <t xml:space="preserve">IMPRESORA </t>
  </si>
  <si>
    <t>1241-3000-0026-2013</t>
  </si>
  <si>
    <t>1241-3000-0023-2014</t>
  </si>
  <si>
    <t>PROYECTOR</t>
  </si>
  <si>
    <t>1241-3000-0024-2014</t>
  </si>
  <si>
    <t>1241-3000-0025-2014</t>
  </si>
  <si>
    <t>1241-3000-0026-2014</t>
  </si>
  <si>
    <t>1241-3000-0027-2014</t>
  </si>
  <si>
    <t>MONITOR LCD 19"</t>
  </si>
  <si>
    <t>1241-3000-0028-2014</t>
  </si>
  <si>
    <t xml:space="preserve">IMPRESORA MULTIFUNCIONAL </t>
  </si>
  <si>
    <t>1241-3000-0029-2014</t>
  </si>
  <si>
    <t>1241-3000-0030-2014</t>
  </si>
  <si>
    <t>1241-3000-0031-2014</t>
  </si>
  <si>
    <t>1241-3000-0032-2014</t>
  </si>
  <si>
    <t>1241-3000-0033-2014</t>
  </si>
  <si>
    <t>1241-3000-0034-2014</t>
  </si>
  <si>
    <t>1241-3000-0035-2014</t>
  </si>
  <si>
    <t>1241-3000-0036-2014</t>
  </si>
  <si>
    <t>1241-3000-0037-2014</t>
  </si>
  <si>
    <t>ESCANER CAMA PLANA USB</t>
  </si>
  <si>
    <t>1241-3000-0038-2014</t>
  </si>
  <si>
    <t>1241-3000-0039-2014</t>
  </si>
  <si>
    <t>1241-3000-0040-2014</t>
  </si>
  <si>
    <t>COMPUTADORA</t>
  </si>
  <si>
    <t>1241-3000-0041-2014</t>
  </si>
  <si>
    <t>1241-3000-0042-2014</t>
  </si>
  <si>
    <t>EQUIPO DE SONIDO SOUNDLITE PLUS</t>
  </si>
  <si>
    <t>ST/1249-2015</t>
  </si>
  <si>
    <t>2178-154-88</t>
  </si>
  <si>
    <t>(70) 16-001-002</t>
  </si>
  <si>
    <t>(07)163-021</t>
  </si>
  <si>
    <t>CASA BOTE</t>
  </si>
  <si>
    <t>GIMNASIO NUEVO LEON UNIDO</t>
  </si>
  <si>
    <t>VILLA OLIMPICA DEPORTIVA</t>
  </si>
  <si>
    <t>INSTALACION PISTA DE ATLETISMO</t>
  </si>
  <si>
    <t>PISTA DE PATINES</t>
  </si>
  <si>
    <t>INSTALACION DE VOLEIBOL Y FUTBOL PLAYA</t>
  </si>
  <si>
    <t>INSTALACION DE MURO DE ESCALAR</t>
  </si>
  <si>
    <t>INSTALACION DE RAQUETAS</t>
  </si>
  <si>
    <t>INSTALACION DE TENIS</t>
  </si>
  <si>
    <t>INSTALACION DE PISTA BMX</t>
  </si>
  <si>
    <t>INSTALACION DE TIRO CON ARCO</t>
  </si>
  <si>
    <t>INSTALACION DE TIRO DEPORTIVO</t>
  </si>
  <si>
    <t>INSTALACION DE HALTEROFILIA</t>
  </si>
  <si>
    <t>INSTALACION DE POLIDEPORTIVO COMBATES</t>
  </si>
  <si>
    <t>CANCHA DE HOCKEY</t>
  </si>
  <si>
    <t>GIMNASIO NUEVO LEON (OFICINAS INDE)</t>
  </si>
  <si>
    <t>CASA EXBOXEADOR</t>
  </si>
  <si>
    <t>CDDI(MIXCOAC)</t>
  </si>
  <si>
    <t>CENTRO ACUATICO</t>
  </si>
  <si>
    <t>1241-1000-0000-0003</t>
  </si>
  <si>
    <t>ENGARGOLADORA</t>
  </si>
  <si>
    <t>1241-1000-0000-0004</t>
  </si>
  <si>
    <t>ENGARGOLADORA, MARCA PERFEX; MODELO DELFIN; SERIE: 626511132</t>
  </si>
  <si>
    <t>1241-1000-0000-0005</t>
  </si>
  <si>
    <t>ENGARGOLADORA, DELFIN, SERIE: 626511232</t>
  </si>
  <si>
    <t>1241-3000-0000-0001</t>
  </si>
  <si>
    <t>LAPTOP MARCA DELL LATITUD 3550 SERIE: JLKHZ32</t>
  </si>
  <si>
    <t>1241-3000-0000-0002</t>
  </si>
  <si>
    <t>COMPUTADORA HP PRO DESK 400 G25 SERIE: MXL54119RF</t>
  </si>
  <si>
    <t>1241-3000-0000-0003</t>
  </si>
  <si>
    <t>IMPRESORA HP LASER JET PRO M452DW, SERIE: VNB3D00966</t>
  </si>
  <si>
    <t>1241-3000-0000-0004</t>
  </si>
  <si>
    <t>1 PANTALLA TV 32" HDMI-VGA</t>
  </si>
  <si>
    <t>1241-3000-0000-0005</t>
  </si>
  <si>
    <t>MONITOR LED 18.5</t>
  </si>
  <si>
    <t>1241-3000-0000-0006</t>
  </si>
  <si>
    <t>1241-3000-0000-0007</t>
  </si>
  <si>
    <t>1241-3000-0000-0008</t>
  </si>
  <si>
    <t>1241-3000-0000-0009</t>
  </si>
  <si>
    <t>1241-3000-0000-0010</t>
  </si>
  <si>
    <t>1241-3000-0000-0011</t>
  </si>
  <si>
    <t>1241-3000-0000-0012</t>
  </si>
  <si>
    <t>1241-3000-0000-0013</t>
  </si>
  <si>
    <t>1241-3000-0000-0014</t>
  </si>
  <si>
    <t>COMPUTADORA HP PRO DESK 400 G25 SERIE: MXL54119NL</t>
  </si>
  <si>
    <t>1241-3000-0000-0015</t>
  </si>
  <si>
    <t>IMPRESORA MULTIFUNCIONAL HP; MODELO: OFFICEJET PRO 8610; SERIE: CN5C2FX3TG</t>
  </si>
  <si>
    <t>1243-1000-0000-0001</t>
  </si>
  <si>
    <t>LACTATE PLUS METER</t>
  </si>
  <si>
    <t>1246-5000-0000-0001</t>
  </si>
  <si>
    <t>TELEFONO INALAMBRICO CON DIADEMA; MARCA: PLANTRONICS; MODELO: CT14; SERIE: 58000034</t>
  </si>
  <si>
    <t>1246-7000-0000-0001</t>
  </si>
  <si>
    <t>ASPIRADORA INDUSTRIAL</t>
  </si>
  <si>
    <t>1244-0000-0000-0020</t>
  </si>
  <si>
    <t>1244-0000-0000-0014</t>
  </si>
  <si>
    <t>1244-0000-0000-0005</t>
  </si>
  <si>
    <t>1244-0000-0000-0007</t>
  </si>
  <si>
    <t>1244-0000-0000-0001</t>
  </si>
  <si>
    <t>IZUKA SCOOTER 125CC</t>
  </si>
  <si>
    <t>1244-0000-0000-0004</t>
  </si>
  <si>
    <t>NISSAN SENTRA 2011</t>
  </si>
  <si>
    <t>TOYOTA HIACE 2011 PARA 15 PASAJEROS</t>
  </si>
  <si>
    <t>1244-0000-0000-0006</t>
  </si>
  <si>
    <t xml:space="preserve">VW EUROVAN 2009 12 PASAJEROS </t>
  </si>
  <si>
    <t xml:space="preserve">DODGE RAM MICROBUS 2009 29 PLAZAS </t>
  </si>
  <si>
    <t>1244-0000-0000-0008</t>
  </si>
  <si>
    <t xml:space="preserve">FORD CHASIS CABINA F-350XL 2008 </t>
  </si>
  <si>
    <t>1244-0000-0000-0010</t>
  </si>
  <si>
    <t>FORD  PICK UP F-350 2006  RE05099</t>
  </si>
  <si>
    <t>1244-0000-0000-0011</t>
  </si>
  <si>
    <t>NISSAN PICK UP DOBLE CABINA 2006 PLACAS RE17975</t>
  </si>
  <si>
    <t>1244-0000-0000-0012</t>
  </si>
  <si>
    <t>NISSAN PICK UP DOBLE CABINA 2006 PLACAS RE05100</t>
  </si>
  <si>
    <t>1244-0000-0000-0013</t>
  </si>
  <si>
    <t xml:space="preserve">NISSAN PICK UP DOBLE CABINA 2006 PLACAS RE05101 </t>
  </si>
  <si>
    <t>DODGE ATOS  L J 2005 SKT9718</t>
  </si>
  <si>
    <t>1244-0000-0000-0015</t>
  </si>
  <si>
    <t>DODGE ATOS  L J 2005 SKT9717</t>
  </si>
  <si>
    <t>1244-0000-0000-0017</t>
  </si>
  <si>
    <t>NISSAN TSURU GS-II 2002 SKT9719</t>
  </si>
  <si>
    <t>1244-0000-0000-0018</t>
  </si>
  <si>
    <t>NISSAN TSURU GS-II 2002 SKT9720</t>
  </si>
  <si>
    <t>1244-0000-0000-0019</t>
  </si>
  <si>
    <t>NISSAN TSURU GS-II 2002 SKT9721</t>
  </si>
  <si>
    <t>FORD CLUB WAGON 2001 PLACAS SKT9714</t>
  </si>
  <si>
    <t>1244-0000-0000-0021</t>
  </si>
  <si>
    <t>CHEVROLET  PICK UP LUV CREW 2000 RE25083</t>
  </si>
  <si>
    <t>1244-0000-0000-0023</t>
  </si>
  <si>
    <t>EZGO CARRO DE GOLF EZGO 92  ORO/GRIS  2013</t>
  </si>
  <si>
    <t>1244-0000-0000-0024</t>
  </si>
  <si>
    <t>HONDA MOTO CBX250  AÑO 2012 NEGRA LWS87</t>
  </si>
  <si>
    <t>1244-0000-0000-0025</t>
  </si>
  <si>
    <t>HONDA CUATRIMOTO FOUR TRAX ROJA 2009</t>
  </si>
  <si>
    <t>1244-0000-0000-0026</t>
  </si>
  <si>
    <t>T-REN-T  REMOLQUE 2009</t>
  </si>
  <si>
    <t>1244-0000-0000-0027</t>
  </si>
  <si>
    <t>HONDA INVICTA CGR 125 PLATA 2007   LLF84</t>
  </si>
  <si>
    <t>1244-0000-0000-0028</t>
  </si>
  <si>
    <t>HONDA INVICTA CGR 125 PLATA 2007   LLF85</t>
  </si>
  <si>
    <t>1244-0000-0000-0029</t>
  </si>
  <si>
    <t>BROOKX REMOLQUE 2005  6NN1911</t>
  </si>
  <si>
    <t>1244-0000-0000-0030</t>
  </si>
  <si>
    <t>EZGO CARRO DE GOLF 2005</t>
  </si>
  <si>
    <t>1244-0000-0000-0031</t>
  </si>
  <si>
    <t>DISEÑO ESPECIAL REMOLQUE 2004  6NN1912</t>
  </si>
  <si>
    <t>1241-3000-0000-0016</t>
  </si>
  <si>
    <t>IMPRESORA LASERJET A COLOR HP M452DW, SERIE: VNB3201051</t>
  </si>
  <si>
    <t>1241-3000-0000-0017</t>
  </si>
  <si>
    <t>LAPTOP HP PROBOOK 440 G3, CORE I5, 6200U 2.30-2.80GHZ,  SERIE: 5CD5496JDQ</t>
  </si>
  <si>
    <t>1241-3000-0000-0018</t>
  </si>
  <si>
    <t>LAPTOP HP PROBOOK 440 G3, CORE I5, 6200U 2.30-2.80GHZ,  SERIE: 5CD5496JCH</t>
  </si>
  <si>
    <t>1242-2000-0000-0001</t>
  </si>
  <si>
    <t>1 MUÑECO DE GOLPEO/DERRIBE PARA JUDO 45 KGS, 1.70 MTS</t>
  </si>
  <si>
    <t>1242-2000-0000-0002</t>
  </si>
  <si>
    <t>BRINCOLIN</t>
  </si>
  <si>
    <t>1242-2000-0000-0003</t>
  </si>
  <si>
    <t>TRIPIE PARA TIRO</t>
  </si>
  <si>
    <t>1242-2000-0000-0004</t>
  </si>
  <si>
    <t>1242-2000-0000-0005</t>
  </si>
  <si>
    <t>1242-2000-0000-0006</t>
  </si>
  <si>
    <t>1242-2000-0000-0007</t>
  </si>
  <si>
    <t>1242-2000-0000-0008</t>
  </si>
  <si>
    <t>1242-2000-0000-0018</t>
  </si>
  <si>
    <t>PORTERIAS PARA POLO ACUATICO 3.00 x .90 CM</t>
  </si>
  <si>
    <t>1242-2000-0000-0036</t>
  </si>
  <si>
    <t>1242-2000-0000-0037</t>
  </si>
  <si>
    <t>1242-2000-0000-0038</t>
  </si>
  <si>
    <t>1242-2000-0000-0039</t>
  </si>
  <si>
    <t>1242-2000-0000-0040</t>
  </si>
  <si>
    <t>1242-2000-0000-0041</t>
  </si>
  <si>
    <t>1242-2000-0000-0042</t>
  </si>
  <si>
    <t>1242-2000-0000-0043</t>
  </si>
  <si>
    <t>1242-2000-0127-2011</t>
  </si>
  <si>
    <t>1242-2000-0128-2011</t>
  </si>
  <si>
    <t>1242-2000-0129-2011</t>
  </si>
  <si>
    <t xml:space="preserve">ABANICO DE TECHO CON CINCO ASPAS </t>
  </si>
  <si>
    <t xml:space="preserve">ALACENA CON 2 PUERTAS QUE SE ABREN HACIA ARRIBA Y REPIZA CON DOS CAJONES </t>
  </si>
  <si>
    <t xml:space="preserve">APARATO ABDUCTOR DE CADERA CYBEX </t>
  </si>
  <si>
    <t xml:space="preserve">APARATO EXTENSION DE BRAZO TRICEPS CYBEX </t>
  </si>
  <si>
    <t xml:space="preserve">APARATO EXTENSION DE ESPALDA BAJA CYBEX </t>
  </si>
  <si>
    <t xml:space="preserve">APARATO EXTENSION DE PIERNA CYBEX </t>
  </si>
  <si>
    <t xml:space="preserve">APARATO FEMORAL SENTADO CYBEX </t>
  </si>
  <si>
    <t xml:space="preserve">APARATO FLEXION DE BRAZO BICEPS CYBEX </t>
  </si>
  <si>
    <t xml:space="preserve">APARATO FLEXION DE PIERNA HINCADO CYBEX </t>
  </si>
  <si>
    <t xml:space="preserve">APARATO LEVANTAMIENTO DE PANTORRILLA PARADO CYBEX </t>
  </si>
  <si>
    <t xml:space="preserve">APARATO LEVANTAMIENTO DE PANTORRILLA PARADOP CYBEX </t>
  </si>
  <si>
    <t xml:space="preserve">APARATO LEVANTAMIENTO DE PANTORRILLA SENTADO CYBEX </t>
  </si>
  <si>
    <t xml:space="preserve">APARATO LEVANTAMIENTO LATERALES P/HOMBRO CYBEX </t>
  </si>
  <si>
    <t xml:space="preserve">APARATO ROTACION DE TORSO CYBEX </t>
  </si>
  <si>
    <t xml:space="preserve">ARCHIVERO METALICO 4 GAVETAS CON CHAPA DE SEGURIDAD </t>
  </si>
  <si>
    <t>1242-2000-0002-2015</t>
  </si>
  <si>
    <t xml:space="preserve">ARCO POLEAS 40-50LBS 24.5 A 27.5" HOYT ULTRA ELITE </t>
  </si>
  <si>
    <t>1242-2000-0012-2015</t>
  </si>
  <si>
    <t xml:space="preserve">ARNES C/AGARRADERAS DE ACERO </t>
  </si>
  <si>
    <t xml:space="preserve">AROS PARA CROSFITT </t>
  </si>
  <si>
    <t xml:space="preserve">BANCA DE PECHO HORIZONTAL OLIMPIC BENCH </t>
  </si>
  <si>
    <t xml:space="preserve">BANCA DOBLE DE FIERRO EN COLOR VERDE(1 PARA CADA 2 CANCHAS) </t>
  </si>
  <si>
    <t xml:space="preserve">BANCA PLANA CYBEX </t>
  </si>
  <si>
    <t xml:space="preserve">BANCAS BLANCAS ESTRUCTURA METALICA </t>
  </si>
  <si>
    <t xml:space="preserve">BANCO AJUSTABLE KEISER </t>
  </si>
  <si>
    <t xml:space="preserve">BANCO DE POSICIONES CYBEX </t>
  </si>
  <si>
    <t xml:space="preserve">BANCO DECLINADO ABDOMINALES </t>
  </si>
  <si>
    <t xml:space="preserve">BANCO FLEXION DE BRAZOS CYBEX </t>
  </si>
  <si>
    <t xml:space="preserve">BANCO MULTIPOSICIONES FLAT A 90 SUPER BENCH </t>
  </si>
  <si>
    <t xml:space="preserve">BANCO P/FLEXION DE BRAZOS CYBEX </t>
  </si>
  <si>
    <t xml:space="preserve">BANCO PLANOFLAT BENCH </t>
  </si>
  <si>
    <t xml:space="preserve">BANCOS SUIZOS P/PLIOMETRIA </t>
  </si>
  <si>
    <t xml:space="preserve">BARCO LASER MOD XD COMPLETO </t>
  </si>
  <si>
    <t xml:space="preserve">BARRA ENTRENAMIENTO 15 KGS ELEIKO (PZA) </t>
  </si>
  <si>
    <t xml:space="preserve">BARRA ENTRENAMIENTO 20 KGS ELEIKO (PZA) </t>
  </si>
  <si>
    <t xml:space="preserve">BARRA FEMENIL 15KG BULLDOG </t>
  </si>
  <si>
    <t xml:space="preserve">BARRA FIJA PIERNAS PECHO HOMBRO ESPALDA  </t>
  </si>
  <si>
    <t xml:space="preserve">BARRA LEVANTAMIENTO DE ESPALDA KAISER </t>
  </si>
  <si>
    <t xml:space="preserve">BARRA OLIMPICA DE ACERO PULIDO TROY </t>
  </si>
  <si>
    <t xml:space="preserve">BARRA P/LEVANTAMIENTO DE ESPALDA KAISER </t>
  </si>
  <si>
    <t xml:space="preserve">BARRA TIPO "Z" TROY </t>
  </si>
  <si>
    <t xml:space="preserve">BARRA VARONIL BULLDOG </t>
  </si>
  <si>
    <t xml:space="preserve">BARRAS PARALELAS ALTURA GRADUABLE PLAT. DE MADERA </t>
  </si>
  <si>
    <t xml:space="preserve">BARRAS SUECAS DE MADERA O METALICAS </t>
  </si>
  <si>
    <t xml:space="preserve">BASCULA BOUTRONICS </t>
  </si>
  <si>
    <t xml:space="preserve">BICICLETA FUJI 50CM PASO 47-14 VIELA 170 </t>
  </si>
  <si>
    <t xml:space="preserve">BICICLETA FUJI 52CM PASO 47-14 VIELA 172.50 </t>
  </si>
  <si>
    <t xml:space="preserve">BICICLETA FUJI 54CM PASO 47-14 VIELA 172.50 </t>
  </si>
  <si>
    <t xml:space="preserve">BICICLETA PARA SPINNING </t>
  </si>
  <si>
    <t xml:space="preserve">BICICLETA RECUMBENTE ESTACIONARIA </t>
  </si>
  <si>
    <t xml:space="preserve">BLANCOS ELECTRONICOS SIUS ASCOR </t>
  </si>
  <si>
    <t xml:space="preserve">BOCINA JBL MOD. CONTROL 1 PRO </t>
  </si>
  <si>
    <t xml:space="preserve">BOCINA SUB ACUATICA </t>
  </si>
  <si>
    <t xml:space="preserve">BOILER </t>
  </si>
  <si>
    <t xml:space="preserve">BOILER DE 60 GAL </t>
  </si>
  <si>
    <t xml:space="preserve">BOMBA P AGUA CALIENTE BM A71.5 </t>
  </si>
  <si>
    <t xml:space="preserve">BOMBA SUMERGIBLE 20HP TRIFACICA  GRUNFOS </t>
  </si>
  <si>
    <t xml:space="preserve">BOMBA SUMERGIBLE BARNES MOD 2HP3F220V  </t>
  </si>
  <si>
    <t xml:space="preserve">BOTE 4X CONVERTIBLE SUPERPREDATOR HUDSON </t>
  </si>
  <si>
    <t xml:space="preserve">BOTE C1 NELO NACIONAL </t>
  </si>
  <si>
    <t xml:space="preserve">BOTE C2 PLASTEX P/COMPETENCIA </t>
  </si>
  <si>
    <t xml:space="preserve">BOTE C4 PLASTEX P/COMPETENCIA </t>
  </si>
  <si>
    <t xml:space="preserve">BOTE CUADRUPLE CONVERTIBLE 4-/X MARCA HUDSON </t>
  </si>
  <si>
    <t xml:space="preserve">BOTE DE 8 REMO LARGO MARCA WINTECH </t>
  </si>
  <si>
    <t xml:space="preserve">BOTE DE REMO CORTO 1X PESO ABIERTO HUDSON </t>
  </si>
  <si>
    <t xml:space="preserve">BOTE DE REMO CORTO 4X </t>
  </si>
  <si>
    <t xml:space="preserve">BOTE DOBLE CONVERTIBLE 2-/X MARCA HUDSON </t>
  </si>
  <si>
    <t xml:space="preserve">BOTE K1 NELO NACIONAL TALLA L </t>
  </si>
  <si>
    <t xml:space="preserve">BOTE KAYAK K1 TIPO F NELO </t>
  </si>
  <si>
    <t xml:space="preserve">BOTE P/REMO 4+ WINTECH PESO LIGERO </t>
  </si>
  <si>
    <t xml:space="preserve">BRIX REFROCTOMETRO CLINICO </t>
  </si>
  <si>
    <t xml:space="preserve">BURO </t>
  </si>
  <si>
    <t xml:space="preserve">BURO DE  MADERA  </t>
  </si>
  <si>
    <t xml:space="preserve">BURO DE MADERA </t>
  </si>
  <si>
    <t xml:space="preserve">BURO DE MADERA  </t>
  </si>
  <si>
    <t xml:space="preserve">BURO DE MADERA   </t>
  </si>
  <si>
    <t xml:space="preserve">BURO DE MADERA    </t>
  </si>
  <si>
    <t xml:space="preserve">BURÓ DE MADERA COLOR CAFÉ OBSCURO </t>
  </si>
  <si>
    <t xml:space="preserve">BURÓ DE MADERA CON UN CAJON EN COLOR CAFÉ OBSCURO </t>
  </si>
  <si>
    <t xml:space="preserve">C1 TIPO NELO VANQUISH NACIONAL </t>
  </si>
  <si>
    <t xml:space="preserve">C2 NELO VANQUISH  </t>
  </si>
  <si>
    <t xml:space="preserve">C2 PLASTEX OLYMPIA </t>
  </si>
  <si>
    <t xml:space="preserve">CAJA FUERTE </t>
  </si>
  <si>
    <t xml:space="preserve">CAJA FUERTE  COLOR NEGRA  </t>
  </si>
  <si>
    <t xml:space="preserve">CAJA FUERTE COLOR GRIS </t>
  </si>
  <si>
    <t xml:space="preserve">CAJA FUERTE GRIS </t>
  </si>
  <si>
    <t xml:space="preserve">CAJA REGLAMENTARIA PARA MEDIR PISTOLA </t>
  </si>
  <si>
    <t xml:space="preserve">CAJAS DANESAS 4 SECCIONES </t>
  </si>
  <si>
    <t xml:space="preserve">LIBRERO Y MUEBLES DE OFICINA Y ESTANTERIA </t>
  </si>
  <si>
    <t xml:space="preserve">CALENTADOR ELECTRICO  </t>
  </si>
  <si>
    <t xml:space="preserve">CALIBRADOR MIXTO ESPADA Y FLORETE FIE </t>
  </si>
  <si>
    <t xml:space="preserve">CAMA INDIVIDUAL </t>
  </si>
  <si>
    <t xml:space="preserve">CAMA MATRIMONIAL INDIVIDUAL </t>
  </si>
  <si>
    <t xml:space="preserve">CAMARA CANON 50D  </t>
  </si>
  <si>
    <t xml:space="preserve">CAMARA CANON 70 D </t>
  </si>
  <si>
    <t xml:space="preserve">CÁMARA CANON EOS 50D </t>
  </si>
  <si>
    <t xml:space="preserve">CÁMARA DE VIDEO  SCD366 </t>
  </si>
  <si>
    <t xml:space="preserve">CAMARA DE VIDEO SONY HANDYCAM ACTION CAM </t>
  </si>
  <si>
    <t xml:space="preserve">CAMARA DIGITAL EOS 70D C/LENTE 18-135 CANON </t>
  </si>
  <si>
    <t xml:space="preserve">CAMARA FOTOGRAFICA CYBER SHOT SERIE "R" </t>
  </si>
  <si>
    <t xml:space="preserve">CAMARA NIKON S2800 </t>
  </si>
  <si>
    <t xml:space="preserve">CAMBIADOR DE BEBES </t>
  </si>
  <si>
    <t xml:space="preserve">CAMILLA PARA MASAJE PORTATIL TIPO MALETA </t>
  </si>
  <si>
    <t xml:space="preserve">CAMILLA PLEGABLE </t>
  </si>
  <si>
    <t xml:space="preserve">CAMILLA PORTATIL P MASAJE PLEGABLE </t>
  </si>
  <si>
    <t xml:space="preserve">CAMINADORA ELITE PRO </t>
  </si>
  <si>
    <t xml:space="preserve">CAMINADORA OLIMPIQA-CT </t>
  </si>
  <si>
    <t xml:space="preserve">CAMINADORA TRACKMASTER  </t>
  </si>
  <si>
    <t xml:space="preserve">CAMPANA EN ACERO INOXIDABLE 7 MTS </t>
  </si>
  <si>
    <t xml:space="preserve">CANOA C1 FAB NACIONAL  </t>
  </si>
  <si>
    <t xml:space="preserve">CANOA C1 NELO MOD. QUATTRO TALLA L </t>
  </si>
  <si>
    <t xml:space="preserve">CANOA C2 NELO MOD. QUATTRO TALLA M </t>
  </si>
  <si>
    <t xml:space="preserve">CANOA C4 STARLIGHT 09 MCA PLASTEX </t>
  </si>
  <si>
    <t xml:space="preserve">CARETA COMPLETA DE ESGRIMA UHLMANN PARA COMPETENCIA </t>
  </si>
  <si>
    <t xml:space="preserve">CARRETE CONDUCTOR RETRACTIL P/ESGRIMA </t>
  </si>
  <si>
    <t xml:space="preserve">CARRO DE GOLF ESPECIAL (TEXTRON) </t>
  </si>
  <si>
    <t xml:space="preserve">CARRO TRANSPORTADOR DE VALLAS GILL 768 </t>
  </si>
  <si>
    <t xml:space="preserve">CASA DE CAMPAÑA PARA 4 PERSONAS </t>
  </si>
  <si>
    <t xml:space="preserve">CENTRO DE ENTRETENIMIENTO DE MADERA </t>
  </si>
  <si>
    <t xml:space="preserve">CENTRO DE ESTIRAMIENTO STRECH CENTER 9000 </t>
  </si>
  <si>
    <t xml:space="preserve">CHAMPION START  </t>
  </si>
  <si>
    <t xml:space="preserve">CHAROLA P/TECNICA KEISER </t>
  </si>
  <si>
    <t xml:space="preserve">CHAROLA PTECNICA KEISER </t>
  </si>
  <si>
    <t xml:space="preserve">CICLOERGOMETRO MARCA MONARCK MOD. 828E PENDULUM </t>
  </si>
  <si>
    <t xml:space="preserve">CLIMA  1 TONELADA </t>
  </si>
  <si>
    <t xml:space="preserve">CLIMA 2 TONELADAS </t>
  </si>
  <si>
    <t xml:space="preserve">CLIMA 2 TONELADAS MIRAGE  </t>
  </si>
  <si>
    <t xml:space="preserve">CLIMA 5 TONELADAS TIPO FAN COIL HONEYWELL </t>
  </si>
  <si>
    <t xml:space="preserve">CLIMA CENTRAL TIPO FAN &amp; COIL  </t>
  </si>
  <si>
    <t xml:space="preserve">CLIMA DE 2 TONELADAS </t>
  </si>
  <si>
    <t xml:space="preserve">CLIMA MINI SPLIT DE 5 T.R </t>
  </si>
  <si>
    <t xml:space="preserve">COJIN ESQUINERO PARA RING FIRE SPORT(BOX) </t>
  </si>
  <si>
    <t xml:space="preserve">COLCHON BALLENA DE 3.60X1.80X.30 224K </t>
  </si>
  <si>
    <t xml:space="preserve">COLCHON DE 1.50X3X.20  24K </t>
  </si>
  <si>
    <t xml:space="preserve">COLCHON TRIPLE DE 4.70X2.40X.12 24K </t>
  </si>
  <si>
    <t xml:space="preserve">COMPRESORA ALTA PRESION COLTRI SUB A 200 BAR </t>
  </si>
  <si>
    <t xml:space="preserve">COMPUTADORA HP DESKPRO </t>
  </si>
  <si>
    <t xml:space="preserve">CONTROLADOR TIEMPO Y LUCES </t>
  </si>
  <si>
    <t xml:space="preserve">CORTINA ENROLLABLE EN VINIL (3PZS) </t>
  </si>
  <si>
    <t xml:space="preserve">CRONOMETRO DIGITAL C/IMPRESORA SEIKO S149 </t>
  </si>
  <si>
    <t xml:space="preserve">CRONOMETRO TIMER ELECTRONICO C/ACCESORIOS </t>
  </si>
  <si>
    <t xml:space="preserve">CROSS TRAINER ELITE ELIPTICA </t>
  </si>
  <si>
    <t xml:space="preserve">CUADRILATERO DE BOX </t>
  </si>
  <si>
    <t xml:space="preserve">CUENTA VUELTAS CON CAMPANA </t>
  </si>
  <si>
    <t xml:space="preserve">DESFIBRILADOR AUTOMATICO EXTERNO PHILIPS ON SITE AUT XL </t>
  </si>
  <si>
    <t xml:space="preserve">DISCO DE MADERA DE 1.75KG MARCA GILL </t>
  </si>
  <si>
    <t xml:space="preserve">DISCO DURO EXTERNO 4TB. </t>
  </si>
  <si>
    <t xml:space="preserve">DISCO PARA ENTRENAMIENTO </t>
  </si>
  <si>
    <t xml:space="preserve">ECUALIZADOR </t>
  </si>
  <si>
    <t xml:space="preserve">ELECTROCARDIOGRAFO </t>
  </si>
  <si>
    <t xml:space="preserve">ELECTROCARDIOGRAFO  </t>
  </si>
  <si>
    <t xml:space="preserve">ELECTROCARDIOGRAFO ELI 280 ENG SPEC REV 1LR (WIRLESS) </t>
  </si>
  <si>
    <t xml:space="preserve">ELECTROESTIMULADOR  </t>
  </si>
  <si>
    <t xml:space="preserve">ELECTROESTIMULADOR FIRIN  </t>
  </si>
  <si>
    <t xml:space="preserve">ELECTROESTIMULADOR FIRIN EVO COSMOGAMA (PZA) </t>
  </si>
  <si>
    <t xml:space="preserve">ELECTROESTIMULADOR INTELEC MOBILE </t>
  </si>
  <si>
    <t xml:space="preserve">ELECTROESTIMULADOR INTELEC MOBILE  </t>
  </si>
  <si>
    <t xml:space="preserve">ELEVADOR PARA VARILLA DE PERTIGA, MARCA GILL </t>
  </si>
  <si>
    <t xml:space="preserve">EQUIPO ABDOMINAL CYBEX </t>
  </si>
  <si>
    <t xml:space="preserve">EQUIPO ESPALDA REMO CYBEX </t>
  </si>
  <si>
    <t xml:space="preserve">EQUIPO MULTIFUNCIONAL PB EXTREME HALF RACK </t>
  </si>
  <si>
    <t xml:space="preserve">EQUIPO P/ESPALDA T/REMO CYBEX </t>
  </si>
  <si>
    <t xml:space="preserve">ERGOMETRO CONCEPT 2 </t>
  </si>
  <si>
    <t xml:space="preserve">ESCALADORA PRO STEPPER </t>
  </si>
  <si>
    <t xml:space="preserve">ESCALERA CORREDIZA </t>
  </si>
  <si>
    <t xml:space="preserve">ESCALERA TELESCOPICA 12 MTS. </t>
  </si>
  <si>
    <t xml:space="preserve">ESCALERILLA P/PISO DOBLE P/AGILIDAD </t>
  </si>
  <si>
    <t xml:space="preserve">ESCRITORIO  </t>
  </si>
  <si>
    <t xml:space="preserve">ESCRITORIO   DE RECEOPCION TIPO L </t>
  </si>
  <si>
    <t xml:space="preserve">ESCRITORIO  DOBLE DE MADERA CON 6 CAJONES EN COLOR CAFÉ </t>
  </si>
  <si>
    <t xml:space="preserve">ESCRITORIO 3 CAJONES </t>
  </si>
  <si>
    <t xml:space="preserve">ESCRITORIO BLANCO SENCILLO  </t>
  </si>
  <si>
    <t xml:space="preserve">ESCRITORIO C/LIBRERO GRIS C/NEGRO C/CAJONERA </t>
  </si>
  <si>
    <t xml:space="preserve">ESCRITORIO C/LIBRERO MADISON </t>
  </si>
  <si>
    <t xml:space="preserve">ESCRITORIO CAFÉ L </t>
  </si>
  <si>
    <t xml:space="preserve">ESCRITORIO CAFÉ C/CAJONES </t>
  </si>
  <si>
    <t xml:space="preserve">ESCRITORIO CAFÉ DE MADERA </t>
  </si>
  <si>
    <t xml:space="preserve">ESCRITORIO CAFÉ METALICO </t>
  </si>
  <si>
    <t xml:space="preserve">ESCRITORIO COLOR GRIS </t>
  </si>
  <si>
    <t xml:space="preserve">ESCRITORIO CON CAJONERA C/MADERA  TIPO L </t>
  </si>
  <si>
    <t xml:space="preserve">ESCRITORIO CON CAJONERA EN LA PARTE SUPERIOR  </t>
  </si>
  <si>
    <t xml:space="preserve">ESCRITORIO CON DOS CAJONES </t>
  </si>
  <si>
    <t xml:space="preserve">ESCRITORIO DE MADERA  </t>
  </si>
  <si>
    <t xml:space="preserve">ESCRITORIO DE MADERA CON PATAS DE METAL  </t>
  </si>
  <si>
    <t xml:space="preserve">ESCRITORIO DE MADERA EN FORMA DE U (COLOR CAOBA) </t>
  </si>
  <si>
    <t xml:space="preserve">ESCRITORIO DE MADERA PATAS DE METAL </t>
  </si>
  <si>
    <t xml:space="preserve">ESCRITORIO DE MADERA TIPO L C/3 CAJONES  </t>
  </si>
  <si>
    <t xml:space="preserve">ESCRITORIO DIRECTIVO PENINSULAR NEXXUS G25CDP </t>
  </si>
  <si>
    <t xml:space="preserve">ESCRITORIO DOBLE DE MADERA CON 6 CAJONES EN COLOR CAFÉ </t>
  </si>
  <si>
    <t xml:space="preserve">ESCRITORIO EJECUTIVO FORMA DE U </t>
  </si>
  <si>
    <t xml:space="preserve">ESCRITORIO EJECUTIVO PENINSULAR NEXXUS G25CEP </t>
  </si>
  <si>
    <t xml:space="preserve">ESCRITORIO EN "L" 2.00 X 2.65 </t>
  </si>
  <si>
    <t xml:space="preserve">ESCRITORIO EN "L" ESTANDAR </t>
  </si>
  <si>
    <t xml:space="preserve">ESCRITORIO EN COLOR CREMA DE MADERA  </t>
  </si>
  <si>
    <t xml:space="preserve">ESCRITORIO EN L  </t>
  </si>
  <si>
    <t xml:space="preserve">ESCRITORIO EN L COLOR GRIS </t>
  </si>
  <si>
    <t xml:space="preserve">ESCRITORIO EN L COLOR GRIS CON TRES CAJONES </t>
  </si>
  <si>
    <t xml:space="preserve">ESCRITORIO ESCUADRA 3 CAJONES  </t>
  </si>
  <si>
    <t xml:space="preserve">ESCRITORIO ESCUADRA CON CAJONERA </t>
  </si>
  <si>
    <t xml:space="preserve">ESCRITORIO ESCUADRA CON CAJONERA Y LIBRERO </t>
  </si>
  <si>
    <t xml:space="preserve">ESCRITORIO ESQUINERO  </t>
  </si>
  <si>
    <t xml:space="preserve">ESCRITORIO FIJO A LA PARED </t>
  </si>
  <si>
    <t xml:space="preserve">ESCRITORIO FORMA U CON LIBRERO Y CAJONERA </t>
  </si>
  <si>
    <t xml:space="preserve">ESCRITORIO INDIVIDUAL </t>
  </si>
  <si>
    <t xml:space="preserve">ESCRITORIO INDIVIDUAL DE MADERA CON 3 CAJONES EN COLOR CAFÉ </t>
  </si>
  <si>
    <t xml:space="preserve">ESCRITORIO INDVIDUAL </t>
  </si>
  <si>
    <t xml:space="preserve">ESCRITORIO MADERA (VIEJO) </t>
  </si>
  <si>
    <t xml:space="preserve">ESCRITORIO MODULAR FORMA U </t>
  </si>
  <si>
    <t xml:space="preserve">ESCRITORIO PENINSULAR 1.68 X .70 / LIBRERO 1.63 X .38 </t>
  </si>
  <si>
    <t xml:space="preserve">ESCRITORIO SENCILLO </t>
  </si>
  <si>
    <t xml:space="preserve">ESCRITORIO SIMPLE </t>
  </si>
  <si>
    <t xml:space="preserve">ESCRITORIO SIMPLE  </t>
  </si>
  <si>
    <t xml:space="preserve">ESCRITORIO TIPO U  </t>
  </si>
  <si>
    <t>ESCRITORIO PENINSULAR DIRECTIVO  DE 180CM CON PEDESTAL</t>
  </si>
  <si>
    <t>ESCRITORIO TIPO U CON LIBRERO</t>
  </si>
  <si>
    <t xml:space="preserve">ESCULTURA DE FIERRO </t>
  </si>
  <si>
    <t xml:space="preserve">ESPALDERAS DE 1   20 X 1   80 H </t>
  </si>
  <si>
    <t xml:space="preserve">ESPALDERAS DE 1.20 X 1.80 H </t>
  </si>
  <si>
    <t xml:space="preserve">ESTACION DE LIGAS P/FIJAR A LA PARED INC. LIGAS </t>
  </si>
  <si>
    <t xml:space="preserve">ESTACION FONDOS KEISER </t>
  </si>
  <si>
    <t xml:space="preserve">ESTACION P/FONDOS KEISER </t>
  </si>
  <si>
    <t>ESTANTE DE 1 FILA CON 2 SEPARACIONES</t>
  </si>
  <si>
    <t xml:space="preserve">ESTANTE DE 1 FILA CON 4 SEPARACIONES </t>
  </si>
  <si>
    <t>ESTANTE DE 1 FILA CON 6 SEPARACIONES</t>
  </si>
  <si>
    <t>ESTANTE DE 3 FILAS CON 9 SEPARACIONES</t>
  </si>
  <si>
    <t xml:space="preserve">ESTANTE DE 5 FILAS CON 20 SEPARACIONES </t>
  </si>
  <si>
    <t>ESTANTE DE 7 FILAS CON 28 SEPARACIONES</t>
  </si>
  <si>
    <t>ESTANTE DE 8 FILAS CON 24 SEPARACIONES</t>
  </si>
  <si>
    <t xml:space="preserve">EXTENSION A MEDIDA DE SOPORTE PEERLESS </t>
  </si>
  <si>
    <t xml:space="preserve">EXTENSION DE ESPALDA BAJA BACK EXTENSION </t>
  </si>
  <si>
    <t xml:space="preserve">FALDONES PARA RING DE BOXEO FIRE SPORT </t>
  </si>
  <si>
    <t xml:space="preserve">FITMATE PRO EQ. PARA EVALUACION CAR. PULMONAR COSMED </t>
  </si>
  <si>
    <t xml:space="preserve">FLASH 580X  </t>
  </si>
  <si>
    <t xml:space="preserve">FONDOS/DOMINADAS ASISTIDAS DIP/CHIN/ASSIST </t>
  </si>
  <si>
    <t xml:space="preserve">FOTOCELDA DE SEGURIDAD </t>
  </si>
  <si>
    <t xml:space="preserve">FRIGOBAR </t>
  </si>
  <si>
    <t xml:space="preserve">FRIGOBAR COLOR CAFÉ  </t>
  </si>
  <si>
    <t xml:space="preserve">GRAPADORA INDUSTRIAL (5012-C SERIE 50 9,53MM 3/8) </t>
  </si>
  <si>
    <t xml:space="preserve">IMPRESORA DOBLE CARTA COLOR HP </t>
  </si>
  <si>
    <t xml:space="preserve">IMPRESORA HP LASERJET P3015 DN </t>
  </si>
  <si>
    <t xml:space="preserve">IMPRESORA MUNTIFUNCIONAL </t>
  </si>
  <si>
    <t xml:space="preserve">IMPRESORA PHOTOSMART  C7100 </t>
  </si>
  <si>
    <t xml:space="preserve">IMPRESORA TERMICA EPSON INTERFAZ USB, CON CORTADOR AUTOMATIC </t>
  </si>
  <si>
    <t xml:space="preserve">INBODY R20 ANALIZADOR DE COMPOSICION CORPORAL </t>
  </si>
  <si>
    <t xml:space="preserve">JABALINA 500GR, MARCA NELCO </t>
  </si>
  <si>
    <t xml:space="preserve">JABALINA OFICIAL DE 500 GRS MARCA NELCO </t>
  </si>
  <si>
    <t xml:space="preserve">JAULA DE CROSSFIT C/3 ESTACIONES 3.5MTS </t>
  </si>
  <si>
    <t xml:space="preserve">JGOS DE MANCUERNAS 5 A 10 LBS </t>
  </si>
  <si>
    <t xml:space="preserve">JOYSTIC WIRELESS DAEDO SCORING SYSTEM </t>
  </si>
  <si>
    <t xml:space="preserve">JOYSTIC WIRELESS DAEDO SCORING SYSTEM, MOD: EPRO 2908 </t>
  </si>
  <si>
    <t xml:space="preserve">JUEGO DE 187 KGS </t>
  </si>
  <si>
    <t xml:space="preserve">JUEGO DE MASTIL PARA LASER </t>
  </si>
  <si>
    <t xml:space="preserve">JUEGO DE ORZA Y TIMON PARA LASER </t>
  </si>
  <si>
    <t xml:space="preserve">JUEGO DE ORZA Y TIMON PARA VELERO OPTIMIST </t>
  </si>
  <si>
    <t xml:space="preserve">JUEGO DE PORTERIA PARA FUTBOL </t>
  </si>
  <si>
    <t xml:space="preserve">JUEGO DE SEÑALAMIENTO DE CARRIL(CONSTA DE 11 CONOS COLOR NARANJA) </t>
  </si>
  <si>
    <t xml:space="preserve">JUST JUMP SYSTEM </t>
  </si>
  <si>
    <t xml:space="preserve">K1 TIPO NELO VANQUISH NACIONAL </t>
  </si>
  <si>
    <t xml:space="preserve">K2 NELO VANQUISH FEMENIL </t>
  </si>
  <si>
    <t xml:space="preserve">KAYAC K1 NELO MOD. QUATTRO </t>
  </si>
  <si>
    <t xml:space="preserve">KAYAC K1 NELO MOD. QUATTRO TALLA ML </t>
  </si>
  <si>
    <t xml:space="preserve">KAYAC K1 NELO MOD.QUATTRO TALLA L </t>
  </si>
  <si>
    <t xml:space="preserve">KAYAC K1 NELO MOD.QUATTRO TALLA M </t>
  </si>
  <si>
    <t xml:space="preserve">KAYAC K1 NELO MOD.QUATTRO TALLA ML </t>
  </si>
  <si>
    <t xml:space="preserve">KAYAC K2 NELO MOD. QUATTRO TALLA L </t>
  </si>
  <si>
    <t xml:space="preserve">KAYAC K2 NELO MOD.QUATTRO TALLA M </t>
  </si>
  <si>
    <t xml:space="preserve">KAYAC K4 NELO MOD. QUATTRO </t>
  </si>
  <si>
    <t xml:space="preserve">KAYACK K2 VANQUISH NELO TIPO F, DISEÑADO CON ESPUMA DE CARBON DE CLORURO DE POLIVINIL MEDIDA L VARONIL </t>
  </si>
  <si>
    <t xml:space="preserve">KAYACK K4 VANQUISH NELO TIPO G, DISEÑADO CON ESPUMA DE CARBON DE CLORURO DE POLIVINIL MEDIDA M FEMENIL Y L  VARONIL </t>
  </si>
  <si>
    <t xml:space="preserve">KIT ANTROPOMETRICO CESCORF DE 2 PZAS, Y SEGMOMETRO </t>
  </si>
  <si>
    <t xml:space="preserve">KIT CON DOUBLEMANN TRAINER, CUERDA DE ENTRENAMIENTO </t>
  </si>
  <si>
    <t xml:space="preserve">KIT DE BALONES MEDICINALES C/12 </t>
  </si>
  <si>
    <t xml:space="preserve">KIT DE BOSU BALANCE TRAINER PRO C/6 </t>
  </si>
  <si>
    <t xml:space="preserve">KIT DE CUERDAS PARA SALTO </t>
  </si>
  <si>
    <t xml:space="preserve">KIT DE LIGAS TUBULARES C/10 PIEZAS DIF. NIVELES </t>
  </si>
  <si>
    <t xml:space="preserve">KIT PORTABLE DE AGILIDAD C/MOCHILA </t>
  </si>
  <si>
    <t xml:space="preserve">LABERT BUDDY SISTEM P/ENTRENAMIENTO Y FUERZA </t>
  </si>
  <si>
    <t xml:space="preserve">LACTOMETROS ACCUTRED  </t>
  </si>
  <si>
    <t xml:space="preserve">LACTOMETROS ACCUTRED GCT PLUS ROCHE </t>
  </si>
  <si>
    <t xml:space="preserve">LAMINA DE ESPEJO DE 2  60 X 1   80 H </t>
  </si>
  <si>
    <t xml:space="preserve">LAMINA DE ESPEJO DE 2.60 X 1.80 </t>
  </si>
  <si>
    <t xml:space="preserve">LAMPARA DOBLE </t>
  </si>
  <si>
    <t xml:space="preserve">LAMPARA DOBLE  </t>
  </si>
  <si>
    <t xml:space="preserve">LAMPARA DOBLE   </t>
  </si>
  <si>
    <t xml:space="preserve">LAMPARA DOBLE    </t>
  </si>
  <si>
    <t xml:space="preserve">LÁMPARA DOBLE DE ALUMINIO COLOR ACERO CON PANTALLAS EN BLANCO </t>
  </si>
  <si>
    <t xml:space="preserve">LANCHA ALUMCRAFT C MOTOR </t>
  </si>
  <si>
    <t xml:space="preserve">LANCHA CON MOTOR </t>
  </si>
  <si>
    <t xml:space="preserve">LANCHA DE ALUMINIO C MOTOR </t>
  </si>
  <si>
    <t xml:space="preserve">LANCHA DE ALUMINIO MOTOR </t>
  </si>
  <si>
    <t xml:space="preserve">LANCHA INFLABLE ZODIAC 4.20MTS </t>
  </si>
  <si>
    <t xml:space="preserve">LAPTOP  </t>
  </si>
  <si>
    <t xml:space="preserve">LAPTOP HP PROBOOK 440 </t>
  </si>
  <si>
    <t xml:space="preserve">LASER TERAPEUTICO  </t>
  </si>
  <si>
    <t xml:space="preserve">LECTOR  </t>
  </si>
  <si>
    <t xml:space="preserve">LECTOR DE CODIGOS </t>
  </si>
  <si>
    <t xml:space="preserve">LECTOR DE CODIGOS DE BARRA </t>
  </si>
  <si>
    <t xml:space="preserve">PANTALLA DE PROYECCION DE TRIPIE RED LEAF 2.44X2.44 </t>
  </si>
  <si>
    <t xml:space="preserve">PROYECTOR BOX LIGTH X30N </t>
  </si>
  <si>
    <t xml:space="preserve">LENTE EF 70-200/2.8L USM CANON </t>
  </si>
  <si>
    <t xml:space="preserve">LIBRERO MEDIO DE .80X.35X1.20ALTO  C/PTAS </t>
  </si>
  <si>
    <t xml:space="preserve">LITERA INDIVIDUAL </t>
  </si>
  <si>
    <t xml:space="preserve">MAGNOTERAPIA  </t>
  </si>
  <si>
    <t xml:space="preserve">MANERAL MULTIUSOS  28" TROY </t>
  </si>
  <si>
    <t xml:space="preserve">MANERAL SOLIDO P/PRESION DE TRICEPS TROY </t>
  </si>
  <si>
    <t xml:space="preserve">MANERAL T/CUERDA P/TRICEPS TROY </t>
  </si>
  <si>
    <t xml:space="preserve">MAQUINA DE ABDUCTORES </t>
  </si>
  <si>
    <t xml:space="preserve">MAQUINA DE GLUTEO </t>
  </si>
  <si>
    <t xml:space="preserve">MAQUINA DE HIELO  </t>
  </si>
  <si>
    <t xml:space="preserve">MAQUINA DE HIELO MANITOWOC QD0212A </t>
  </si>
  <si>
    <t xml:space="preserve">MAQUINA DE HIELO MARCA SCOTMAN ICE SYSTEM PRODIGY MOD. B948S </t>
  </si>
  <si>
    <t xml:space="preserve">MAQUINA DE SOLDAR 110/220 VOLTS 250 AMPERS </t>
  </si>
  <si>
    <t xml:space="preserve">MAQUINA DUAL P/PECTORAL CYBEX </t>
  </si>
  <si>
    <t xml:space="preserve">MAQUINA ELECTRICA  </t>
  </si>
  <si>
    <t xml:space="preserve">MAQUINA ELEVADOR GENIE </t>
  </si>
  <si>
    <t xml:space="preserve">MAQUINA PARA GLUTEO CYBEX </t>
  </si>
  <si>
    <t xml:space="preserve">MAQUINA PORTABLANCOS </t>
  </si>
  <si>
    <t xml:space="preserve">MESA CON 2 REPISAS DE MALLA EN COLOR CAFÉ </t>
  </si>
  <si>
    <t xml:space="preserve">MESA CON 2 REPISAS DE MALLA EN COLOR CAFÉ  </t>
  </si>
  <si>
    <t xml:space="preserve">MESA CON 2 REPISAS DE MALLA EN COLOR CAFÉ  (2PZS) </t>
  </si>
  <si>
    <t xml:space="preserve">MESA CON 2 REPISAS DE MALLA EN COLOR CAFÉ (2 PZS) </t>
  </si>
  <si>
    <t xml:space="preserve">MESA CON 2 REPISAS DE MALLA EN COLOR CAFÉ (2PZS) </t>
  </si>
  <si>
    <t xml:space="preserve">MESA CON 2 REPISAS DE MALLA EN COLOR CAFÉ (3PZS) </t>
  </si>
  <si>
    <t xml:space="preserve">MESA CON 2 REPISAS DE MALLA EN COLOR CAFÉ 3(PZS) </t>
  </si>
  <si>
    <t xml:space="preserve">MESA CON BASE EN MADERA COLOR CAFÉ, CUATRO PATAS, SUPERFICIE DE AGLOMERADO COLOR BLANCO CON VISTAS EN ALUMINIO </t>
  </si>
  <si>
    <t xml:space="preserve">MESA DE BILLAR </t>
  </si>
  <si>
    <t xml:space="preserve">MESA DE CENTRO </t>
  </si>
  <si>
    <t xml:space="preserve">MESA DE CENTRO  </t>
  </si>
  <si>
    <t xml:space="preserve">MESA DE MADERA CON ALUMINIO </t>
  </si>
  <si>
    <t xml:space="preserve">MESA DE TRATAMIENTO DE MADERA </t>
  </si>
  <si>
    <t xml:space="preserve">MESA P/SALA DE JUNTAS 0.61X1.22 MTS </t>
  </si>
  <si>
    <t xml:space="preserve">MESA PARA CAFETERIA 80X80 AMUEBAR </t>
  </si>
  <si>
    <t xml:space="preserve">MESA PLEGABLE DE 1.8 MTS. </t>
  </si>
  <si>
    <t xml:space="preserve">MESA PLEGADIZA </t>
  </si>
  <si>
    <t xml:space="preserve">MESA PLEGADIZA BLANCA </t>
  </si>
  <si>
    <t xml:space="preserve">MESA RECTANCULAR DE MELAMINA </t>
  </si>
  <si>
    <t xml:space="preserve">MESA RECTANGULAR </t>
  </si>
  <si>
    <t xml:space="preserve">MESA REDONDA </t>
  </si>
  <si>
    <t xml:space="preserve">MESA REDONDA  </t>
  </si>
  <si>
    <t xml:space="preserve">MESA REDONDA DE MADERA </t>
  </si>
  <si>
    <t xml:space="preserve">MESA REDONDA ROJA BASE TIPO  </t>
  </si>
  <si>
    <t xml:space="preserve">MESA REVISTERA  </t>
  </si>
  <si>
    <t xml:space="preserve">MESA REVISTERA GRIS C/ NEGRO </t>
  </si>
  <si>
    <t xml:space="preserve">MESA </t>
  </si>
  <si>
    <t xml:space="preserve">MESAS TIBHAR SMASH 28R COLOR AZUL </t>
  </si>
  <si>
    <t xml:space="preserve">MESITA  DE MADERA Y METAL </t>
  </si>
  <si>
    <t xml:space="preserve">MESITA ROJA </t>
  </si>
  <si>
    <t xml:space="preserve">MEZCLADORA DE AUDIO CON AMPLIFICADOR </t>
  </si>
  <si>
    <t xml:space="preserve">MINIPROYECTOR LED DE 40" MARCA LUMENS </t>
  </si>
  <si>
    <t xml:space="preserve">MINISPLIT 1 TON F/C </t>
  </si>
  <si>
    <t xml:space="preserve">MINISPLIT 1 TONELADA </t>
  </si>
  <si>
    <t xml:space="preserve">MINISPLIT 1.5 TON F/C </t>
  </si>
  <si>
    <t xml:space="preserve">MINISPLIT 2 TON F/C </t>
  </si>
  <si>
    <t xml:space="preserve">MINISPLIT 2 TON. </t>
  </si>
  <si>
    <t xml:space="preserve">MINISPLIT 2 TONELADAS  MODELO EBC261T </t>
  </si>
  <si>
    <t xml:space="preserve">MINISPLIT 2 TONELADAS MODELO EBC261T </t>
  </si>
  <si>
    <t xml:space="preserve">MINISPLIT 3 TON F/C  </t>
  </si>
  <si>
    <t xml:space="preserve">MINISPLIT 5 TON. </t>
  </si>
  <si>
    <t xml:space="preserve">MINISPLIT BLANCO </t>
  </si>
  <si>
    <t xml:space="preserve">MINISPLIT COLOR CREMA </t>
  </si>
  <si>
    <t xml:space="preserve">MIRA SHIBUYA NEGRA  </t>
  </si>
  <si>
    <t xml:space="preserve">MODULO  </t>
  </si>
  <si>
    <t xml:space="preserve">MODULO DE 4 SECCIONES  </t>
  </si>
  <si>
    <t xml:space="preserve">MÓDULO DE MELAMINA 15MM 50X50X50 COLOR CAFÉ </t>
  </si>
  <si>
    <t xml:space="preserve">MÓDULO DE MELAMINA 15MM 90X50X50 COLOR CAFÉ </t>
  </si>
  <si>
    <t xml:space="preserve">MODULO DE RECEPCION INFINITY </t>
  </si>
  <si>
    <t xml:space="preserve">MODULO EN FORMA DE ESCUADRA CON TERMINACIÓN BALA </t>
  </si>
  <si>
    <t xml:space="preserve">MODULO ESCRITORIO L </t>
  </si>
  <si>
    <t xml:space="preserve">MODULO MULTIESTACIONES </t>
  </si>
  <si>
    <t xml:space="preserve">MODULO RECEPCION </t>
  </si>
  <si>
    <t xml:space="preserve">MODULO UNIVERSAL P/GIMNASIO </t>
  </si>
  <si>
    <t xml:space="preserve">MONITOR  </t>
  </si>
  <si>
    <t xml:space="preserve">MOTOR DE MINISPLIT </t>
  </si>
  <si>
    <t xml:space="preserve">MUEBLE DE COMPUTADORA C/RUEDAS C/HUESO </t>
  </si>
  <si>
    <t xml:space="preserve">MUEBLE DE MADERA GRIS CON NEGRO EN FORMA DE L  </t>
  </si>
  <si>
    <t xml:space="preserve">MULTIESTACIONES DE 10 ESTACIONES TEN STATION </t>
  </si>
  <si>
    <t xml:space="preserve">MULTIGIM TODO EL CUERPO FUNCTIONALTRAINER </t>
  </si>
  <si>
    <t xml:space="preserve">MULTIGIM/TODO EL CUERPO FUNCTIONALTRAINER </t>
  </si>
  <si>
    <t xml:space="preserve">NUCLEO DE BOX GIMNASIO FITNESS </t>
  </si>
  <si>
    <t xml:space="preserve">OXIMETRO DE PULSO PORTATIL TIPO DEDAL MARCA CONTEC </t>
  </si>
  <si>
    <t xml:space="preserve">PALAS BRACSA CANOE MED </t>
  </si>
  <si>
    <t xml:space="preserve">PALAS BRACSA IV MAX </t>
  </si>
  <si>
    <t xml:space="preserve">PALAS BRACSA IV MLIN </t>
  </si>
  <si>
    <t xml:space="preserve">PALAS PARA CANOA BRACSA MEDIUM </t>
  </si>
  <si>
    <t xml:space="preserve">PANTALLA DE PROYECCION 3.66 X 2.74PE 406 16:9 </t>
  </si>
  <si>
    <t xml:space="preserve">PANTALLA PARA PROYECTOR  </t>
  </si>
  <si>
    <t xml:space="preserve">PARASOL ET-83 II CANON </t>
  </si>
  <si>
    <t xml:space="preserve">PIECERA </t>
  </si>
  <si>
    <t xml:space="preserve">PISTOLA DE AIRE </t>
  </si>
  <si>
    <t xml:space="preserve">PISTOLA DE AIRE  </t>
  </si>
  <si>
    <t xml:space="preserve">PISTOLA LASER  </t>
  </si>
  <si>
    <t xml:space="preserve">PISTOLA LASER PARA PENTATLON </t>
  </si>
  <si>
    <t xml:space="preserve">PISTOLA MARCA BENELLI </t>
  </si>
  <si>
    <t xml:space="preserve">PISTOLA VENELLY </t>
  </si>
  <si>
    <t xml:space="preserve">PLACA TOUCHPAD FLAT AQUAGRIP, TAEKWONDO </t>
  </si>
  <si>
    <t xml:space="preserve">PLATAFORMA P/RACK DE PODER KEISER </t>
  </si>
  <si>
    <t xml:space="preserve">PLATAFORMA RACK DE PODER KEISER </t>
  </si>
  <si>
    <t xml:space="preserve">PLICOMETROS SLIM GUIDE </t>
  </si>
  <si>
    <t xml:space="preserve">PLYOREBOUNDER O BRINCOLIN </t>
  </si>
  <si>
    <t xml:space="preserve">POLEA DORSAL ISOLATERAL CYBEX </t>
  </si>
  <si>
    <t xml:space="preserve">POLEAS CRUZADAS CYBEX </t>
  </si>
  <si>
    <t xml:space="preserve">PORTERIAS OFICIALES P/HOCKEY </t>
  </si>
  <si>
    <t xml:space="preserve">POSTES P/SALTO DE ALTURA GILL </t>
  </si>
  <si>
    <t xml:space="preserve">PRESS DE HOMBRO CONVERGENTE CYBEX </t>
  </si>
  <si>
    <t xml:space="preserve">PRESS DE PECHO CYBEX </t>
  </si>
  <si>
    <t xml:space="preserve">PRESS DE PIERNA HORIZONTAL CYBEX </t>
  </si>
  <si>
    <t xml:space="preserve">PRESS DE PIERNAS DE PESO INTEGRADO </t>
  </si>
  <si>
    <t xml:space="preserve">PRESS DE PIERNAS PLATE| </t>
  </si>
  <si>
    <t xml:space="preserve">PRESS DE SENTADILLA CYBEX </t>
  </si>
  <si>
    <t xml:space="preserve">PULSOMETRO POLAR  </t>
  </si>
  <si>
    <t xml:space="preserve">PULSOMETRO POLAR SR100 (JGO) </t>
  </si>
  <si>
    <t xml:space="preserve">QUIVER MAGNETIC  WYW COLOR NEGRO </t>
  </si>
  <si>
    <t xml:space="preserve">RACK BALONES MEDICINALES C5 BALONES 4 6 8 10 12 </t>
  </si>
  <si>
    <t xml:space="preserve">RACK BARRAS C10 DE 20 A 110LBS  </t>
  </si>
  <si>
    <t xml:space="preserve">RACK C/KIT DE BOUBLE BOARDS C/3 </t>
  </si>
  <si>
    <t xml:space="preserve">RACK C/RUEDAS P/LIGAS TUBULARES </t>
  </si>
  <si>
    <t xml:space="preserve">RACK DE BARRAS BARBELL RACK </t>
  </si>
  <si>
    <t xml:space="preserve">RACK DE DISCOS P/COMPETENCIA AREA DE HALTEROFILIA </t>
  </si>
  <si>
    <t xml:space="preserve">RACK DE MANCUERNAS C10 PARES </t>
  </si>
  <si>
    <t xml:space="preserve">RACK DE MANCUERNAS DE 10 PARES DUMBELL RACK </t>
  </si>
  <si>
    <t xml:space="preserve">RACK DE PODER 9 KEISER </t>
  </si>
  <si>
    <t xml:space="preserve">RACK DE POLAINAS </t>
  </si>
  <si>
    <t xml:space="preserve">RACK DISCOS OLIMPICOS </t>
  </si>
  <si>
    <t xml:space="preserve">RACK DISCOS OLIMPICOS  </t>
  </si>
  <si>
    <t xml:space="preserve">RACK DISCOS OLIMPICOS  C/55 DE 35 LBS, C/65 DE 45 LBS CYBEZ/T </t>
  </si>
  <si>
    <t xml:space="preserve">RACK DISCOS OLIMPICOS 2.5 Y 5 LBS </t>
  </si>
  <si>
    <t xml:space="preserve">RACK DISCOS OLIMPICOS 2.5 Y 5 LBS(40 C/U) CYBEX TROY </t>
  </si>
  <si>
    <t xml:space="preserve">RACK DISCOS OLIMPICOS C/40 DE10 LBS, C/45 DE 25 LBS CYBEX/T </t>
  </si>
  <si>
    <t xml:space="preserve">RACK FIJO P/PELOTAS DE BOBATH </t>
  </si>
  <si>
    <t xml:space="preserve">RACK P/BALONES MEDICINALES PORTABLE </t>
  </si>
  <si>
    <t xml:space="preserve">RACK P/BARRAS VERTICAL TROY 8 </t>
  </si>
  <si>
    <t xml:space="preserve">RACK P/BARRAS VERTICAL TROY C/8 (4,6,9,12,15,18,22,27 LBS) </t>
  </si>
  <si>
    <t xml:space="preserve">RACK P/BOSU BALANCE TRINER C/RUEDAS </t>
  </si>
  <si>
    <t xml:space="preserve">RACK P/GIMNASIO ESPALDA  2.25 X 1 X 7.10 M </t>
  </si>
  <si>
    <t xml:space="preserve">RACK P/MANCUERNAS C/RUEDAS INC. 60 MANCUERNAS </t>
  </si>
  <si>
    <t xml:space="preserve">RACK PARA COMPUTADORA DE ALUMINIO </t>
  </si>
  <si>
    <t xml:space="preserve">RACK PARA DISCO </t>
  </si>
  <si>
    <t xml:space="preserve">RACK PARA PESAS RUSAS </t>
  </si>
  <si>
    <t xml:space="preserve">RACKS P/GIMNASIO TRICEP 1.25 X .60 X 1.40 M </t>
  </si>
  <si>
    <t xml:space="preserve">REMO PAR ESPALDA INCLINADO PARA DISCOS  INCLINE LEVER ROW </t>
  </si>
  <si>
    <t xml:space="preserve">REMO PAR ESPALDA INCLINADO PARA DISCOS INCLINE LEVER ROW </t>
  </si>
  <si>
    <t xml:space="preserve">REMO PARA ESPALDA INCLINADO </t>
  </si>
  <si>
    <t xml:space="preserve">REMOERGOMETRO INDOOR POWER </t>
  </si>
  <si>
    <t xml:space="preserve">REMOS CORTOS CONCEPT II </t>
  </si>
  <si>
    <t xml:space="preserve">REMOS CORTOS MARCA CONCEPT 2 MOD. SKINNY </t>
  </si>
  <si>
    <t xml:space="preserve">REMOS LARGOS MARCA CONCEPT 2 MOD. SMOOTHIE 2 PLAIN </t>
  </si>
  <si>
    <t xml:space="preserve">REMOS PARA KAYACKS BRACSA IV MAXIMA </t>
  </si>
  <si>
    <t xml:space="preserve">REMOS PARA KAYACKS BRACSA IV MEDIUM </t>
  </si>
  <si>
    <t xml:space="preserve">REPISA </t>
  </si>
  <si>
    <t xml:space="preserve">REPISA  </t>
  </si>
  <si>
    <t xml:space="preserve">REPISA   </t>
  </si>
  <si>
    <t xml:space="preserve">REPISA DE MADERA COLOR CAFE OBSCURO </t>
  </si>
  <si>
    <t xml:space="preserve">REPISA INOXIDABLE  </t>
  </si>
  <si>
    <t xml:space="preserve">REPRODUCTOR DE CD/DVD/USB </t>
  </si>
  <si>
    <t xml:space="preserve">RIEL DE SOPORTES P/TRABAJO CON THE CAT, LIGA </t>
  </si>
  <si>
    <t xml:space="preserve">RIFLE DE AIRE MATCH MOD ANSCHUTZ 8002 S2 ALU </t>
  </si>
  <si>
    <t xml:space="preserve">RIFLE DE QUEBRADA </t>
  </si>
  <si>
    <t xml:space="preserve">RIFLES DE AIRE </t>
  </si>
  <si>
    <t xml:space="preserve">RING DE BOXEO 7X7 FIRE SPORT </t>
  </si>
  <si>
    <t xml:space="preserve">RING OLIMPICO </t>
  </si>
  <si>
    <t xml:space="preserve">SEGUROS P/BARRA 2 "TROY" </t>
  </si>
  <si>
    <t xml:space="preserve">SENSOR DE MOVIMIENTO PUERTA ELECTRICA </t>
  </si>
  <si>
    <t xml:space="preserve">SENTADILLA DE PODER PIERNA /PANTORRILLAS SUPER SQUAT </t>
  </si>
  <si>
    <t xml:space="preserve">SENTADILLA HACK/ PIERNAS/ PANTORRILLAS HACK SLIDE </t>
  </si>
  <si>
    <t xml:space="preserve">SEÑALAMIENTOS DE CARRIL </t>
  </si>
  <si>
    <t xml:space="preserve">SET DE DISCOS DE ENTRENAMIENTO WL </t>
  </si>
  <si>
    <t xml:space="preserve">SET DE ENTRENAMIENTO DE 182KG </t>
  </si>
  <si>
    <t xml:space="preserve">SET DE ENTRENAMIENTO DE 187KG </t>
  </si>
  <si>
    <t xml:space="preserve">SET DE ENTRENAMIENTO OLIMPICOS DE 185KG MARCA ZK </t>
  </si>
  <si>
    <t xml:space="preserve">SET DE REDES  PARA VOLIBOL DE PLAYA </t>
  </si>
  <si>
    <t xml:space="preserve">SET DE REDES  PARA VOLIBOL DE PLAYA  </t>
  </si>
  <si>
    <t xml:space="preserve">SET ENTRENAMIENTO OLIMPICO 190KG ZK </t>
  </si>
  <si>
    <t xml:space="preserve">SET MANCUERNAS AHULADAS C/7 TROY (8,10,12,15,20,25,30 LBS) </t>
  </si>
  <si>
    <t xml:space="preserve">SET MANCUERNAS AHULADAS C7 TROY </t>
  </si>
  <si>
    <t xml:space="preserve">SILLA ACOJINADA </t>
  </si>
  <si>
    <t xml:space="preserve">SILLA C/RUEDAS Y SIN DESCANSABRAZOS </t>
  </si>
  <si>
    <t xml:space="preserve">SILLA DE POLIPROPILENO </t>
  </si>
  <si>
    <t xml:space="preserve">SILLA DE RUEDAS PARA PISTA  </t>
  </si>
  <si>
    <t xml:space="preserve">SILLA FIJA DE 4 PATAS CON DESCANSABRASOS EN COLOR NEGRO Y PLIANA </t>
  </si>
  <si>
    <t xml:space="preserve">SILLA FIJA GRIA C/DESCANSABRAZOS </t>
  </si>
  <si>
    <t xml:space="preserve">SILLA FIJA GRIS </t>
  </si>
  <si>
    <t xml:space="preserve">SILLA FIJA GRIS C/DESCANSABRAZOS </t>
  </si>
  <si>
    <t xml:space="preserve">SILLA FIJA GRIS S/DESCANZA BRAZOS </t>
  </si>
  <si>
    <t xml:space="preserve">SILLA FIJA NARANJA </t>
  </si>
  <si>
    <t xml:space="preserve">SILLA FIJA NEGRA C/DESCANSABRAZOS </t>
  </si>
  <si>
    <t xml:space="preserve">SILLA FIJA ROJA C/DESCANSABRAZOS DE MADERA </t>
  </si>
  <si>
    <t xml:space="preserve">SILLA FIJAS </t>
  </si>
  <si>
    <t xml:space="preserve">SILLA GIRATORIA  </t>
  </si>
  <si>
    <t xml:space="preserve">SILLA GIRATORIA  C/  DESCANZABRAZOS  </t>
  </si>
  <si>
    <t xml:space="preserve">SILLA GIRATORIA AZÚL C/DESCANSABRAZOS </t>
  </si>
  <si>
    <t xml:space="preserve">SILLA GIRATORIA AZUL C/DESCANZA BRAZOS </t>
  </si>
  <si>
    <t xml:space="preserve">SILLA GIRATORIA AZUL S/DESCANSABRAZOS  </t>
  </si>
  <si>
    <t xml:space="preserve">SILLA GIRATORIA C / DESCANZA BRAZOS </t>
  </si>
  <si>
    <t xml:space="preserve">SILLA GIRATORIA C/ BRAZOS </t>
  </si>
  <si>
    <t xml:space="preserve">SILLA GIRATORIA C/ DESCANSABRAZOS </t>
  </si>
  <si>
    <t xml:space="preserve">SILLA GIRATORIA C/BRAZOS </t>
  </si>
  <si>
    <t xml:space="preserve">SILLA GIRATORIA C/DESCABSABRAZOS </t>
  </si>
  <si>
    <t xml:space="preserve">SILLA GOLF PLUS C/BRAZOS "D" TELA </t>
  </si>
  <si>
    <t xml:space="preserve">SILLA PARA ARBITRO DE TENIS (3 MTS. APROX.) CINCO ENTREPAÑOS DE COLOR VERDE DE MADERA Y FIERRO, EN LA PARTE SUPERIOR TIENE UNA SILLA Y RESPALDO DE MADERA. </t>
  </si>
  <si>
    <t xml:space="preserve">SILLON 2 PLAZAS COLOR CAFÉ PIEL </t>
  </si>
  <si>
    <t xml:space="preserve">SILLON 2 PLAZAS NARANJA </t>
  </si>
  <si>
    <t xml:space="preserve">SILLON 2 PLAZAS PIEL NEGRO </t>
  </si>
  <si>
    <t xml:space="preserve">SILLÓN 3 PLAZAS COLOR NEGRO </t>
  </si>
  <si>
    <t xml:space="preserve">SILLON 3 PLAZAS NEGRO </t>
  </si>
  <si>
    <t xml:space="preserve">SILLON CAPRI 4 PATAS SIN BRAZOS </t>
  </si>
  <si>
    <t xml:space="preserve">SILLÓN COLOR CAFÉ </t>
  </si>
  <si>
    <t xml:space="preserve">SILLÓN COLOR NEGRO </t>
  </si>
  <si>
    <t xml:space="preserve">SILLON DE 2 PLAZAS  </t>
  </si>
  <si>
    <t xml:space="preserve">SILLON DE 3 PLAZAS ROJO </t>
  </si>
  <si>
    <t xml:space="preserve">SILLON DE SEIS PLAZAS TIPO L BLANCO </t>
  </si>
  <si>
    <t xml:space="preserve">SILLON INDIVIDUAL  </t>
  </si>
  <si>
    <t xml:space="preserve">SILLÓN NEGRO 1 PLAZA  </t>
  </si>
  <si>
    <t xml:space="preserve">SILLON NEGRO DE 2 PLAZAS </t>
  </si>
  <si>
    <t xml:space="preserve">SILLON TONGA STD SIN BRAZOS AJUSTABLE BASE NYLON </t>
  </si>
  <si>
    <t xml:space="preserve">SILLÓN NEGRO DE PIEL 2 PLAZAS </t>
  </si>
  <si>
    <t xml:space="preserve">SILLÓN NEGRO DE PIEL 3 PLAZAS </t>
  </si>
  <si>
    <t xml:space="preserve">SILLON TONGA STD BRAZO AJUSTABLE BASE NYLON </t>
  </si>
  <si>
    <t xml:space="preserve">SISTEMA FUNCIONAL DE ENTRENAMIENTOFTS </t>
  </si>
  <si>
    <t xml:space="preserve">SISTEMAS DE MARCAJE </t>
  </si>
  <si>
    <t xml:space="preserve">TOLDOS DE 6 X 6 METROS </t>
  </si>
  <si>
    <t xml:space="preserve">TABLA BIC TECHNO 293  </t>
  </si>
  <si>
    <t xml:space="preserve">TABLA VELA COMPLETA MARCA BIC TECHNO 293 ONE 6.8 </t>
  </si>
  <si>
    <t xml:space="preserve">TABLA VELA COMPLETA MARCA BIC TECHNO 293 ONE 7.8 </t>
  </si>
  <si>
    <t xml:space="preserve">TABLA VELA COMPLETA RSX 9.5 M2 </t>
  </si>
  <si>
    <t xml:space="preserve">TABLERO ELECTRONICO PORTATIL  </t>
  </si>
  <si>
    <t xml:space="preserve">TABLEROS DE BASQUETBOL MOVIBLES </t>
  </si>
  <si>
    <t xml:space="preserve">TALADRO CON SET DE BROCAS </t>
  </si>
  <si>
    <t xml:space="preserve">TALADRO DESTORNILLADOR C/BAT LITHIUM </t>
  </si>
  <si>
    <t xml:space="preserve">TALADRO Y ROTOMARTILLO DE 1/2 INDUSTRIAL CON JGO DE 16 BROCA </t>
  </si>
  <si>
    <t xml:space="preserve">TANQUE DE OXIGENO PORTATIL </t>
  </si>
  <si>
    <t xml:space="preserve">TARIMA DE SOPORTE </t>
  </si>
  <si>
    <t xml:space="preserve">TERMINAL HANDHELD MARCA DOLPHIN 7600 </t>
  </si>
  <si>
    <t xml:space="preserve">TIMON P/PARED (REHAB. DE HOMBRO) </t>
  </si>
  <si>
    <t xml:space="preserve">TINA DE HIDROMASAJE P/MIEMB. INFERIORES </t>
  </si>
  <si>
    <t xml:space="preserve">TINA DE HIDROMASAJE P/MIEMB. SUPERIORES </t>
  </si>
  <si>
    <t xml:space="preserve">TINA DE HIDROTERAPIA  </t>
  </si>
  <si>
    <t xml:space="preserve">TRX RIP TRAINER KIT BASICO(COMPLEMENTO DE CROSFITT) </t>
  </si>
  <si>
    <t xml:space="preserve">ULTRASONIDO </t>
  </si>
  <si>
    <t xml:space="preserve">ULTRASONIDO MIXING 2 EVO </t>
  </si>
  <si>
    <t xml:space="preserve">ULTRASONIDO MOD SONICATOR 730  </t>
  </si>
  <si>
    <t xml:space="preserve">ULTRASONIDO SONICATOR 730 </t>
  </si>
  <si>
    <t xml:space="preserve">ULTRASONIDO TERAPEUTICO </t>
  </si>
  <si>
    <t xml:space="preserve">ULTRASONIDO TERAPEUTICO  </t>
  </si>
  <si>
    <t xml:space="preserve">VALLAS PARA BRINCAR STEP HURDLES 12" (JUEGO DE 6) </t>
  </si>
  <si>
    <t xml:space="preserve">VALLAS PARA BRINCAR STEP HURDLES 18" (JUEGO DE 6) </t>
  </si>
  <si>
    <t xml:space="preserve">VALLAS PARA BRINCAR STEP HURDLES 24" (JUEGO DE 6) </t>
  </si>
  <si>
    <t xml:space="preserve">VALLAS PARA BRINCAR STEP HURDLES 6" (JUEGO DE 6) </t>
  </si>
  <si>
    <t xml:space="preserve">VARILLA DE ALTURA UCS/SPIRIT </t>
  </si>
  <si>
    <t xml:space="preserve">VELEROS COMPLETOS LASER RADIAL  </t>
  </si>
  <si>
    <t xml:space="preserve">CÓDIGO  </t>
  </si>
  <si>
    <t xml:space="preserve">DESCRIPCIÓN DEL BIEN MUEBLE </t>
  </si>
  <si>
    <t xml:space="preserve"> VALOR EN LIBROS  </t>
  </si>
  <si>
    <t>1242-2000-0000-0045</t>
  </si>
  <si>
    <t>IMPRESORA HP 8720</t>
  </si>
  <si>
    <t>1242-2000-0000-0046</t>
  </si>
  <si>
    <t>HOYT GRAND PRIX CARBON QUATTRO 38 LBS, 40 LBS, 42 LBS</t>
  </si>
  <si>
    <t>1242-2000-0000-0047</t>
  </si>
  <si>
    <t>1242-2000-0000-0048</t>
  </si>
  <si>
    <t>1242-2000-0000-0049</t>
  </si>
  <si>
    <t>1242-2000-0000-0050</t>
  </si>
  <si>
    <t>1242-2000-0000-0051</t>
  </si>
  <si>
    <t>GMX 25" RH</t>
  </si>
  <si>
    <t>1242-2000-0000-0052</t>
  </si>
  <si>
    <t>1242-2000-0000-0053</t>
  </si>
  <si>
    <t>PODIUM X ELITE 37 60 RH</t>
  </si>
  <si>
    <t>1242-2000-0000-0054</t>
  </si>
  <si>
    <t>1242-2000-0000-0055</t>
  </si>
  <si>
    <t>1242-2000-0000-0056</t>
  </si>
  <si>
    <t>1242-2000-0000-0057</t>
  </si>
  <si>
    <t>1242-2000-0000-0058</t>
  </si>
  <si>
    <t>1242-2000-0000-0059</t>
  </si>
  <si>
    <t>PIZARRA ELECTRONICA</t>
  </si>
  <si>
    <t>1242-2000-0000-0060</t>
  </si>
  <si>
    <t>COLCHÓN DE PROTECCIÓN P/JARDIN DE BEISBOL</t>
  </si>
  <si>
    <t>1242-2000-0000-0061</t>
  </si>
  <si>
    <t>COLCHÓN DE PROTECCIÓN P/DOGOUT DE BEISBOL</t>
  </si>
  <si>
    <t>1242-2000-0000-0062</t>
  </si>
  <si>
    <t>RIFLE DE AIRE WALTHER LG400 ALUMINIO</t>
  </si>
  <si>
    <t>1242-2000-0000-0063</t>
  </si>
  <si>
    <t>1242-2000-0000-0064</t>
  </si>
  <si>
    <t>1242-2000-0000-0065</t>
  </si>
  <si>
    <t>PLATAFORMA FIJA PARA PERA</t>
  </si>
  <si>
    <t>1242-2000-0000-0067</t>
  </si>
  <si>
    <t>RING DE BOX PARA GIMNASIO DE 4.88 X 4.88 X .40</t>
  </si>
  <si>
    <t>1242-2000-0000-0068</t>
  </si>
  <si>
    <t>COSTAL DE CUERO GRANDE</t>
  </si>
  <si>
    <t>1242-2000-0000-0069</t>
  </si>
  <si>
    <t>1242-2000-0000-0070</t>
  </si>
  <si>
    <t>COLCHON PARA BANCA DOGOUT DE 1.75 X .40 X .05 MTS</t>
  </si>
  <si>
    <t>1242-2000-0000-0071</t>
  </si>
  <si>
    <t>SOLAPAS DE LONA VULCANIZADAS PARA COLCHON PROTECTOR</t>
  </si>
  <si>
    <t>1242-2000-0000-0072</t>
  </si>
  <si>
    <t>PROTECTOR MEDIA CANA P/PARTE SUPERIOR DE MALLA 2.00 MTS</t>
  </si>
  <si>
    <t>1242-2000-0000-0073</t>
  </si>
  <si>
    <t>PROTECTOR MEDIA CANA P/PARTE SUPERIOR DE MALLA</t>
  </si>
  <si>
    <t>1242-2000-0000-0074</t>
  </si>
  <si>
    <t>PROTECCION DE LUMINARIAS</t>
  </si>
  <si>
    <t>BOCINA AMPLIFICADA</t>
  </si>
  <si>
    <t>LAPTOP HP PROBOOK 440</t>
  </si>
  <si>
    <t>1241-3000-0000-0019</t>
  </si>
  <si>
    <t>IMPRESORA MULTIFUNCIONAL LASERJET HP PRO M225DW</t>
  </si>
  <si>
    <t>1241-3000-0000-0021</t>
  </si>
  <si>
    <t>IMPRESORA OFFICEJET 7110</t>
  </si>
  <si>
    <t>1241-3000-0000-0020</t>
  </si>
  <si>
    <t>1241-3000-0000-0023</t>
  </si>
  <si>
    <t>MONITOR LED SAMUNSUG 40 pulgadas</t>
  </si>
  <si>
    <t>1241-3000-0000-0030</t>
  </si>
  <si>
    <t>SOPORTE PARA MONTAR PANTALLA DE TV</t>
  </si>
  <si>
    <t>1241-3000-0000-0025</t>
  </si>
  <si>
    <t>1241-3000-0000-0031</t>
  </si>
  <si>
    <t>MOCHILA DE FOTOGRAFO MCA LOWPRO MOD. PRO RUNNER BP 350 AW II</t>
  </si>
  <si>
    <t>1241-3000-0000-0026</t>
  </si>
  <si>
    <t>LAPTOP HP 240</t>
  </si>
  <si>
    <t>1241-3000-0000-0027</t>
  </si>
  <si>
    <t>1241-3000-0000-0024</t>
  </si>
  <si>
    <t>IMPRESORA MULTIFUNCIONAL PRO 276DW</t>
  </si>
  <si>
    <t>1241-3000-0000-0028</t>
  </si>
  <si>
    <t>1241-3000-0000-0022</t>
  </si>
  <si>
    <t>MESA P/TENIS DE MESA</t>
  </si>
  <si>
    <t>1242-2000-0000-0009</t>
  </si>
  <si>
    <t>CANOA C1 MCA. NELO MOD. CINCO</t>
  </si>
  <si>
    <t>1242-2000-0000-0010</t>
  </si>
  <si>
    <t>KAYAC K1 NELO MOD. CINCO</t>
  </si>
  <si>
    <t>1242-2000-0000-0011</t>
  </si>
  <si>
    <t>1242-2000-0000-0012</t>
  </si>
  <si>
    <t>1242-2000-0000-0021</t>
  </si>
  <si>
    <t>ARCO HOYT PODIUM X ELITE 37 60# 27-29" RH</t>
  </si>
  <si>
    <t>1242-2000-0000-0035</t>
  </si>
  <si>
    <t>MANERAL HOYT GRAND PRIX GMX 25" DERECHO</t>
  </si>
  <si>
    <t>1242-2000-0000-0032</t>
  </si>
  <si>
    <t>1242-2000-0000-0033</t>
  </si>
  <si>
    <t>RAMAS MK ARCHERY VERA II 42LB 68"</t>
  </si>
  <si>
    <t>1242-2000-0000-0034</t>
  </si>
  <si>
    <t>TRIPIE FIVICS AUTOMATIC BOWSTAND SILVER</t>
  </si>
  <si>
    <t>CASE W&amp;W HARD RECURVE BOW CASE NEGRO</t>
  </si>
  <si>
    <t>LEUPOLD BX-3 MOJAVE SERIES 12x50</t>
  </si>
  <si>
    <t>RAMAS FORMULA QUATTRO FOAM LG 46</t>
  </si>
  <si>
    <t>PRENSA MANUAL P/ARCOS</t>
  </si>
  <si>
    <t>HOYT FORMULA CARBON QUATTRO RECURVE LIMB (CARBON/WOOD) #44</t>
  </si>
  <si>
    <t>SCATT INALAMBRICO MX-02</t>
  </si>
  <si>
    <t>MARTILLO PARA ATLETISMO</t>
  </si>
  <si>
    <t>1243-1000-0000-0002</t>
  </si>
  <si>
    <t>RELOJ GRAMIN FORERUNNER 920XT C/BANDA DE MONITOREO CARDIACO</t>
  </si>
  <si>
    <t>1242-2000-0000-0022</t>
  </si>
  <si>
    <t>K2 NELO CINCO SCS TALLA M</t>
  </si>
  <si>
    <t>BALONES MEDICINALES (5,7 Y 10 KG).</t>
  </si>
  <si>
    <t>1243-1000-0000-0003</t>
  </si>
  <si>
    <t>1246-7000-0000-0006</t>
  </si>
  <si>
    <t>BOMBA SUMERGIBLE PARA AGUA 1HP</t>
  </si>
  <si>
    <t>1246-7000-0000-0005</t>
  </si>
  <si>
    <t>MOTOR ELECTRICO HORIZONTAL MCA. SIEMENS 40HP 230/460V 3600R</t>
  </si>
  <si>
    <t>1246-5000-0000-0002</t>
  </si>
  <si>
    <t>1247-1000-1000-0001</t>
  </si>
  <si>
    <t>CUADRO SEMANA OLIMPICA</t>
  </si>
  <si>
    <t>TRIPIE ANSCHUTZ PARA TIRO</t>
  </si>
  <si>
    <t>PISTOLA DE AIRE STEYR LP50</t>
  </si>
  <si>
    <t>PISTOLA DE AIRE MORINI 161 MI</t>
  </si>
  <si>
    <t>BLANCO ABATIBLE DE 5 DISPAROS 10 MTS C/ LUZ Y TIEMPO</t>
  </si>
  <si>
    <t>1242-2000-0000-0013</t>
  </si>
  <si>
    <t>1242-2000-0000-0014</t>
  </si>
  <si>
    <t>1242-2000-0000-0015</t>
  </si>
  <si>
    <t>1242-2000-0000-0016</t>
  </si>
  <si>
    <t>1242-2000-0000-0017</t>
  </si>
  <si>
    <t>1242-2000-0000-0019</t>
  </si>
  <si>
    <t>1242-2000-0000-0020</t>
  </si>
  <si>
    <t>1242-2000-0000-0023</t>
  </si>
  <si>
    <t>1242-2000-0000-0024</t>
  </si>
  <si>
    <t>1242-2000-0000-0025</t>
  </si>
  <si>
    <t>1242-2000-0000-0026</t>
  </si>
  <si>
    <t>1242-2000-0000-0027</t>
  </si>
  <si>
    <t>1241-3000-0000-0029</t>
  </si>
  <si>
    <t>1242-2000-0000-0078</t>
  </si>
  <si>
    <t>1246-5000-0000-0003</t>
  </si>
  <si>
    <t>1242-2000-0000-0079</t>
  </si>
  <si>
    <t>1242-2000-0000-0080</t>
  </si>
  <si>
    <t>1242-2000-0000-0081</t>
  </si>
  <si>
    <t>1242-2000-0000-0082</t>
  </si>
  <si>
    <t>1242-2000-0000-0029</t>
  </si>
  <si>
    <t>1242-2000-0000-0028</t>
  </si>
  <si>
    <t>1242-2000-0000-0031</t>
  </si>
  <si>
    <t>1242-2000-0000-0030</t>
  </si>
  <si>
    <t>EQUIPO DE ESTACIONAMIENTO Y COMPUTO VALUE</t>
  </si>
  <si>
    <t>ADQUISICION DE EQUIPO DE ESTACIONAMIENTO</t>
  </si>
  <si>
    <t>Cuenta Pública al 31 de Diciembre 2016</t>
  </si>
</sst>
</file>

<file path=xl/styles.xml><?xml version="1.0" encoding="utf-8"?>
<styleSheet xmlns="http://schemas.openxmlformats.org/spreadsheetml/2006/main">
  <numFmts count="5">
    <numFmt numFmtId="44" formatCode="_-&quot;$&quot;* #,##0.00_-;\-&quot;$&quot;* #,##0.00_-;_-&quot;$&quot;* &quot;-&quot;??_-;_-@_-"/>
    <numFmt numFmtId="164" formatCode="0.00_ ;\-0.00\ "/>
    <numFmt numFmtId="165" formatCode="#,##0.00_);\(#,##0.00\)"/>
    <numFmt numFmtId="166" formatCode="&quot;$&quot;#,##0.00"/>
    <numFmt numFmtId="167" formatCode="_(&quot;$&quot;* #,##0.00_);_(&quot;$&quot;* \(#,##0.00\);_(&quot;$&quot;* &quot;-&quot;??_);_(@_)"/>
  </numFmts>
  <fonts count="24">
    <font>
      <sz val="11"/>
      <color theme="1"/>
      <name val="Calibri"/>
      <family val="2"/>
      <scheme val="minor"/>
    </font>
    <font>
      <b/>
      <sz val="8"/>
      <name val="Bookman Old Style"/>
      <family val="1"/>
    </font>
    <font>
      <sz val="8"/>
      <name val="Bookman Old Style"/>
      <family val="1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9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16"/>
      <name val="Arial"/>
      <family val="2"/>
    </font>
    <font>
      <b/>
      <sz val="9"/>
      <color rgb="FFFF0000"/>
      <name val="Arial"/>
      <family val="2"/>
    </font>
    <font>
      <sz val="8"/>
      <color rgb="FFFF0000"/>
      <name val="Bookman Old Style"/>
      <family val="1"/>
    </font>
    <font>
      <sz val="9"/>
      <color rgb="FFFF0000"/>
      <name val="Arial"/>
      <family val="2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Bookman Old Style"/>
      <family val="1"/>
    </font>
    <font>
      <sz val="10"/>
      <color theme="1"/>
      <name val="Arial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</patternFill>
    </fill>
    <fill>
      <patternFill patternType="solid">
        <fgColor rgb="FF92D050"/>
        <bgColor indexed="64"/>
      </patternFill>
    </fill>
    <fill>
      <patternFill patternType="solid">
        <fgColor rgb="FFE5E0EC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4" fontId="3" fillId="0" borderId="0" applyFont="0" applyFill="0" applyBorder="0" applyAlignment="0" applyProtection="0"/>
    <xf numFmtId="0" fontId="3" fillId="0" borderId="0"/>
    <xf numFmtId="165" fontId="7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7" fillId="0" borderId="0"/>
  </cellStyleXfs>
  <cellXfs count="203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/>
    <xf numFmtId="0" fontId="1" fillId="0" borderId="0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/>
    </xf>
    <xf numFmtId="164" fontId="5" fillId="0" borderId="8" xfId="3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8" fillId="0" borderId="8" xfId="2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5" fillId="0" borderId="8" xfId="2" applyFont="1" applyFill="1" applyBorder="1" applyAlignment="1">
      <alignment horizontal="center" vertical="center"/>
    </xf>
    <xf numFmtId="0" fontId="5" fillId="0" borderId="8" xfId="2" applyFont="1" applyFill="1" applyBorder="1" applyAlignment="1">
      <alignment vertical="center" wrapText="1"/>
    </xf>
    <xf numFmtId="0" fontId="5" fillId="0" borderId="8" xfId="2" applyFont="1" applyFill="1" applyBorder="1" applyAlignment="1">
      <alignment horizontal="center"/>
    </xf>
    <xf numFmtId="0" fontId="5" fillId="2" borderId="8" xfId="2" applyFont="1" applyFill="1" applyBorder="1" applyAlignment="1">
      <alignment vertical="center" wrapText="1"/>
    </xf>
    <xf numFmtId="0" fontId="5" fillId="0" borderId="8" xfId="2" applyFont="1" applyFill="1" applyBorder="1" applyAlignment="1">
      <alignment vertical="center"/>
    </xf>
    <xf numFmtId="164" fontId="5" fillId="0" borderId="8" xfId="2" applyNumberFormat="1" applyFont="1" applyFill="1" applyBorder="1" applyAlignment="1">
      <alignment horizontal="right" vertical="center"/>
    </xf>
    <xf numFmtId="0" fontId="9" fillId="0" borderId="8" xfId="0" applyFont="1" applyBorder="1" applyAlignment="1">
      <alignment horizontal="center"/>
    </xf>
    <xf numFmtId="0" fontId="9" fillId="0" borderId="8" xfId="0" quotePrefix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8" xfId="0" applyFont="1" applyBorder="1" applyAlignment="1">
      <alignment horizontal="center" wrapText="1"/>
    </xf>
    <xf numFmtId="0" fontId="5" fillId="0" borderId="8" xfId="2" applyFont="1" applyFill="1" applyBorder="1" applyAlignment="1">
      <alignment horizontal="left" vertical="center" wrapText="1"/>
    </xf>
    <xf numFmtId="0" fontId="5" fillId="0" borderId="8" xfId="2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center"/>
    </xf>
    <xf numFmtId="0" fontId="5" fillId="0" borderId="8" xfId="0" applyFont="1" applyFill="1" applyBorder="1" applyAlignment="1">
      <alignment wrapText="1"/>
    </xf>
    <xf numFmtId="0" fontId="10" fillId="0" borderId="14" xfId="0" applyFont="1" applyBorder="1"/>
    <xf numFmtId="0" fontId="9" fillId="0" borderId="13" xfId="0" applyFont="1" applyBorder="1" applyAlignment="1">
      <alignment horizontal="center"/>
    </xf>
    <xf numFmtId="0" fontId="10" fillId="0" borderId="8" xfId="0" applyFont="1" applyBorder="1"/>
    <xf numFmtId="0" fontId="9" fillId="0" borderId="13" xfId="0" applyFont="1" applyBorder="1" applyAlignment="1">
      <alignment horizontal="center" wrapText="1"/>
    </xf>
    <xf numFmtId="165" fontId="9" fillId="0" borderId="8" xfId="0" applyNumberFormat="1" applyFont="1" applyFill="1" applyBorder="1" applyAlignment="1">
      <alignment horizontal="right"/>
    </xf>
    <xf numFmtId="165" fontId="9" fillId="0" borderId="8" xfId="4" applyNumberFormat="1" applyFont="1" applyFill="1" applyBorder="1" applyAlignment="1">
      <alignment horizontal="right"/>
    </xf>
    <xf numFmtId="0" fontId="10" fillId="0" borderId="8" xfId="0" applyFont="1" applyBorder="1" applyAlignment="1">
      <alignment wrapText="1"/>
    </xf>
    <xf numFmtId="165" fontId="5" fillId="0" borderId="8" xfId="0" applyNumberFormat="1" applyFont="1" applyFill="1" applyBorder="1" applyAlignment="1">
      <alignment horizontal="right"/>
    </xf>
    <xf numFmtId="0" fontId="5" fillId="0" borderId="8" xfId="0" applyFont="1" applyBorder="1"/>
    <xf numFmtId="165" fontId="9" fillId="0" borderId="8" xfId="4" applyNumberFormat="1" applyFont="1" applyBorder="1" applyAlignment="1">
      <alignment horizontal="right"/>
    </xf>
    <xf numFmtId="0" fontId="6" fillId="0" borderId="8" xfId="0" applyFont="1" applyBorder="1"/>
    <xf numFmtId="44" fontId="6" fillId="0" borderId="8" xfId="1" applyFont="1" applyBorder="1"/>
    <xf numFmtId="0" fontId="8" fillId="0" borderId="8" xfId="2" applyFont="1" applyFill="1" applyBorder="1" applyAlignment="1">
      <alignment horizontal="left" vertical="center"/>
    </xf>
    <xf numFmtId="166" fontId="6" fillId="0" borderId="8" xfId="0" applyNumberFormat="1" applyFont="1" applyFill="1" applyBorder="1" applyAlignment="1">
      <alignment horizontal="left"/>
    </xf>
    <xf numFmtId="0" fontId="8" fillId="0" borderId="8" xfId="0" applyFont="1" applyFill="1" applyBorder="1" applyAlignment="1"/>
    <xf numFmtId="166" fontId="6" fillId="0" borderId="8" xfId="0" applyNumberFormat="1" applyFont="1" applyFill="1" applyBorder="1" applyAlignment="1">
      <alignment horizontal="right"/>
    </xf>
    <xf numFmtId="0" fontId="6" fillId="0" borderId="8" xfId="0" applyFont="1" applyFill="1" applyBorder="1" applyAlignment="1">
      <alignment horizontal="left"/>
    </xf>
    <xf numFmtId="0" fontId="8" fillId="0" borderId="8" xfId="0" applyFont="1" applyFill="1" applyBorder="1" applyAlignment="1">
      <alignment horizontal="left"/>
    </xf>
    <xf numFmtId="0" fontId="2" fillId="3" borderId="0" xfId="0" applyFont="1" applyFill="1"/>
    <xf numFmtId="0" fontId="12" fillId="0" borderId="8" xfId="2" applyFont="1" applyFill="1" applyBorder="1" applyAlignment="1">
      <alignment horizontal="center" vertical="center"/>
    </xf>
    <xf numFmtId="0" fontId="13" fillId="0" borderId="0" xfId="0" applyFont="1"/>
    <xf numFmtId="0" fontId="13" fillId="0" borderId="0" xfId="0" applyFont="1" applyBorder="1" applyAlignment="1"/>
    <xf numFmtId="0" fontId="13" fillId="0" borderId="0" xfId="0" applyFont="1" applyFill="1"/>
    <xf numFmtId="0" fontId="14" fillId="0" borderId="8" xfId="2" applyFont="1" applyFill="1" applyBorder="1" applyAlignment="1">
      <alignment vertical="center"/>
    </xf>
    <xf numFmtId="164" fontId="14" fillId="0" borderId="8" xfId="2" applyNumberFormat="1" applyFont="1" applyFill="1" applyBorder="1" applyAlignment="1">
      <alignment horizontal="right" vertical="center"/>
    </xf>
    <xf numFmtId="0" fontId="14" fillId="0" borderId="8" xfId="2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/>
    </xf>
    <xf numFmtId="0" fontId="14" fillId="0" borderId="8" xfId="0" applyNumberFormat="1" applyFont="1" applyFill="1" applyBorder="1" applyAlignment="1">
      <alignment horizontal="right"/>
    </xf>
    <xf numFmtId="165" fontId="15" fillId="0" borderId="8" xfId="0" applyNumberFormat="1" applyFont="1" applyFill="1" applyBorder="1" applyAlignment="1">
      <alignment horizontal="right"/>
    </xf>
    <xf numFmtId="0" fontId="14" fillId="0" borderId="8" xfId="2" applyFont="1" applyFill="1" applyBorder="1" applyAlignment="1">
      <alignment wrapText="1"/>
    </xf>
    <xf numFmtId="164" fontId="14" fillId="0" borderId="8" xfId="2" applyNumberFormat="1" applyFont="1" applyFill="1" applyBorder="1" applyAlignment="1">
      <alignment horizontal="right"/>
    </xf>
    <xf numFmtId="0" fontId="13" fillId="0" borderId="1" xfId="0" applyFont="1" applyBorder="1" applyAlignment="1"/>
    <xf numFmtId="49" fontId="14" fillId="4" borderId="17" xfId="0" applyNumberFormat="1" applyFont="1" applyFill="1" applyBorder="1" applyAlignment="1">
      <alignment horizontal="left" vertical="top"/>
    </xf>
    <xf numFmtId="2" fontId="14" fillId="4" borderId="17" xfId="0" applyNumberFormat="1" applyFont="1" applyFill="1" applyBorder="1" applyAlignment="1">
      <alignment horizontal="right" vertical="top"/>
    </xf>
    <xf numFmtId="49" fontId="14" fillId="4" borderId="0" xfId="0" applyNumberFormat="1" applyFont="1" applyFill="1" applyBorder="1" applyAlignment="1">
      <alignment horizontal="left" vertical="top"/>
    </xf>
    <xf numFmtId="0" fontId="13" fillId="3" borderId="0" xfId="0" applyFont="1" applyFill="1"/>
    <xf numFmtId="0" fontId="2" fillId="0" borderId="0" xfId="0" quotePrefix="1" applyFont="1"/>
    <xf numFmtId="0" fontId="13" fillId="0" borderId="0" xfId="0" quotePrefix="1" applyFont="1"/>
    <xf numFmtId="164" fontId="2" fillId="0" borderId="0" xfId="0" applyNumberFormat="1" applyFont="1"/>
    <xf numFmtId="0" fontId="13" fillId="5" borderId="0" xfId="0" applyFont="1" applyFill="1"/>
    <xf numFmtId="0" fontId="0" fillId="0" borderId="8" xfId="0" applyBorder="1" applyAlignment="1">
      <alignment wrapText="1"/>
    </xf>
    <xf numFmtId="44" fontId="3" fillId="0" borderId="8" xfId="1" applyFont="1" applyBorder="1"/>
    <xf numFmtId="0" fontId="0" fillId="0" borderId="8" xfId="0" applyFill="1" applyBorder="1" applyAlignment="1">
      <alignment wrapText="1"/>
    </xf>
    <xf numFmtId="44" fontId="3" fillId="0" borderId="8" xfId="1" applyFont="1" applyFill="1" applyBorder="1"/>
    <xf numFmtId="0" fontId="2" fillId="5" borderId="0" xfId="0" applyFont="1" applyFill="1"/>
    <xf numFmtId="0" fontId="0" fillId="0" borderId="8" xfId="0" applyFill="1" applyBorder="1"/>
    <xf numFmtId="0" fontId="2" fillId="0" borderId="0" xfId="0" applyFont="1" applyFill="1"/>
    <xf numFmtId="0" fontId="11" fillId="0" borderId="15" xfId="2" applyFont="1" applyFill="1" applyBorder="1" applyAlignment="1">
      <alignment horizontal="center" vertical="center"/>
    </xf>
    <xf numFmtId="0" fontId="11" fillId="0" borderId="16" xfId="2" applyFont="1" applyFill="1" applyBorder="1" applyAlignment="1">
      <alignment horizontal="center" vertical="center"/>
    </xf>
    <xf numFmtId="0" fontId="11" fillId="0" borderId="13" xfId="2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17" fillId="0" borderId="0" xfId="0" applyFont="1" applyFill="1"/>
    <xf numFmtId="0" fontId="7" fillId="0" borderId="26" xfId="0" applyFont="1" applyFill="1" applyBorder="1" applyAlignment="1">
      <alignment horizontal="center" wrapText="1"/>
    </xf>
    <xf numFmtId="0" fontId="18" fillId="0" borderId="0" xfId="0" applyFont="1" applyFill="1" applyBorder="1"/>
    <xf numFmtId="0" fontId="18" fillId="0" borderId="0" xfId="0" applyFont="1" applyFill="1" applyBorder="1" applyAlignment="1"/>
    <xf numFmtId="44" fontId="18" fillId="0" borderId="0" xfId="1" applyFont="1" applyFill="1" applyBorder="1" applyAlignment="1"/>
    <xf numFmtId="0" fontId="7" fillId="0" borderId="0" xfId="0" applyFont="1" applyFill="1" applyBorder="1"/>
    <xf numFmtId="0" fontId="18" fillId="0" borderId="0" xfId="0" applyFont="1" applyFill="1" applyBorder="1" applyAlignment="1">
      <alignment horizontal="left"/>
    </xf>
    <xf numFmtId="0" fontId="16" fillId="0" borderId="0" xfId="0" applyFont="1" applyFill="1" applyBorder="1"/>
    <xf numFmtId="0" fontId="17" fillId="0" borderId="0" xfId="0" applyFont="1" applyFill="1" applyAlignment="1">
      <alignment horizontal="center" wrapText="1"/>
    </xf>
    <xf numFmtId="0" fontId="17" fillId="0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7" fillId="0" borderId="25" xfId="0" applyFont="1" applyFill="1" applyBorder="1" applyAlignment="1">
      <alignment horizontal="center"/>
    </xf>
    <xf numFmtId="44" fontId="7" fillId="0" borderId="27" xfId="1" applyFont="1" applyFill="1" applyBorder="1" applyAlignment="1"/>
    <xf numFmtId="44" fontId="7" fillId="0" borderId="0" xfId="1" applyFont="1" applyFill="1" applyBorder="1" applyAlignment="1"/>
    <xf numFmtId="44" fontId="17" fillId="0" borderId="0" xfId="1" applyFont="1" applyFill="1" applyBorder="1" applyAlignment="1"/>
    <xf numFmtId="44" fontId="17" fillId="0" borderId="0" xfId="1" applyFont="1" applyFill="1" applyAlignment="1"/>
    <xf numFmtId="16" fontId="0" fillId="0" borderId="0" xfId="0" applyNumberFormat="1"/>
    <xf numFmtId="0" fontId="0" fillId="0" borderId="0" xfId="0" applyFill="1"/>
    <xf numFmtId="0" fontId="7" fillId="0" borderId="0" xfId="0" applyFont="1" applyFill="1"/>
    <xf numFmtId="0" fontId="7" fillId="0" borderId="0" xfId="0" applyFont="1" applyFill="1" applyAlignment="1">
      <alignment horizontal="center" vertical="center" wrapText="1"/>
    </xf>
    <xf numFmtId="0" fontId="19" fillId="0" borderId="18" xfId="0" applyFont="1" applyFill="1" applyBorder="1" applyAlignment="1">
      <alignment horizontal="left" vertical="center" wrapText="1"/>
    </xf>
    <xf numFmtId="44" fontId="19" fillId="0" borderId="29" xfId="1" applyFont="1" applyFill="1" applyBorder="1" applyAlignment="1">
      <alignment wrapText="1"/>
    </xf>
    <xf numFmtId="0" fontId="19" fillId="0" borderId="0" xfId="0" applyFont="1" applyFill="1"/>
    <xf numFmtId="0" fontId="19" fillId="0" borderId="8" xfId="0" applyFont="1" applyFill="1" applyBorder="1" applyAlignment="1">
      <alignment horizontal="left" vertical="center" wrapText="1"/>
    </xf>
    <xf numFmtId="44" fontId="19" fillId="0" borderId="31" xfId="1" applyFont="1" applyFill="1" applyBorder="1" applyAlignment="1">
      <alignment wrapText="1"/>
    </xf>
    <xf numFmtId="0" fontId="20" fillId="0" borderId="35" xfId="0" applyFont="1" applyBorder="1" applyAlignment="1">
      <alignment horizontal="left" vertical="center" wrapText="1" readingOrder="1"/>
    </xf>
    <xf numFmtId="0" fontId="19" fillId="0" borderId="8" xfId="0" applyFont="1" applyFill="1" applyBorder="1" applyAlignment="1">
      <alignment horizontal="left" wrapText="1"/>
    </xf>
    <xf numFmtId="0" fontId="19" fillId="0" borderId="0" xfId="0" applyFont="1" applyFill="1" applyAlignment="1"/>
    <xf numFmtId="0" fontId="19" fillId="0" borderId="0" xfId="0" applyFont="1" applyFill="1" applyBorder="1"/>
    <xf numFmtId="0" fontId="19" fillId="0" borderId="8" xfId="2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44" fontId="16" fillId="0" borderId="31" xfId="1" applyFont="1" applyFill="1" applyBorder="1" applyAlignment="1">
      <alignment wrapText="1"/>
    </xf>
    <xf numFmtId="0" fontId="19" fillId="0" borderId="0" xfId="0" applyFont="1" applyFill="1" applyBorder="1" applyAlignment="1"/>
    <xf numFmtId="0" fontId="19" fillId="0" borderId="8" xfId="4" applyFont="1" applyFill="1" applyBorder="1" applyAlignment="1">
      <alignment horizontal="left" vertical="center" wrapText="1"/>
    </xf>
    <xf numFmtId="9" fontId="19" fillId="0" borderId="8" xfId="5" applyFont="1" applyFill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44" fontId="16" fillId="0" borderId="31" xfId="1" applyFont="1" applyBorder="1" applyAlignment="1">
      <alignment horizontal="left" wrapText="1"/>
    </xf>
    <xf numFmtId="0" fontId="16" fillId="0" borderId="8" xfId="0" applyFont="1" applyFill="1" applyBorder="1" applyAlignment="1">
      <alignment horizontal="left" wrapText="1"/>
    </xf>
    <xf numFmtId="0" fontId="19" fillId="0" borderId="8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center" wrapText="1"/>
    </xf>
    <xf numFmtId="44" fontId="19" fillId="0" borderId="0" xfId="1" applyFont="1" applyFill="1" applyBorder="1" applyAlignment="1"/>
    <xf numFmtId="0" fontId="7" fillId="0" borderId="0" xfId="0" applyFont="1" applyFill="1" applyBorder="1" applyAlignment="1">
      <alignment horizontal="center" vertical="center" wrapText="1"/>
    </xf>
    <xf numFmtId="0" fontId="16" fillId="0" borderId="8" xfId="0" applyFont="1" applyFill="1" applyBorder="1"/>
    <xf numFmtId="0" fontId="16" fillId="0" borderId="8" xfId="4" applyFont="1" applyFill="1" applyBorder="1"/>
    <xf numFmtId="0" fontId="16" fillId="0" borderId="8" xfId="0" applyFont="1" applyBorder="1" applyAlignment="1">
      <alignment horizontal="left" wrapText="1"/>
    </xf>
    <xf numFmtId="0" fontId="19" fillId="0" borderId="8" xfId="0" applyFont="1" applyFill="1" applyBorder="1"/>
    <xf numFmtId="0" fontId="16" fillId="0" borderId="8" xfId="0" applyFont="1" applyBorder="1"/>
    <xf numFmtId="0" fontId="19" fillId="0" borderId="8" xfId="0" applyFont="1" applyBorder="1"/>
    <xf numFmtId="15" fontId="16" fillId="0" borderId="0" xfId="0" applyNumberFormat="1" applyFont="1" applyAlignment="1">
      <alignment horizontal="center"/>
    </xf>
    <xf numFmtId="15" fontId="19" fillId="0" borderId="0" xfId="0" applyNumberFormat="1" applyFont="1" applyBorder="1" applyAlignment="1">
      <alignment horizontal="center"/>
    </xf>
    <xf numFmtId="0" fontId="19" fillId="0" borderId="0" xfId="0" applyFont="1" applyFill="1" applyAlignment="1">
      <alignment horizontal="center" wrapText="1"/>
    </xf>
    <xf numFmtId="44" fontId="19" fillId="0" borderId="0" xfId="1" applyFont="1" applyFill="1" applyAlignment="1"/>
    <xf numFmtId="1" fontId="19" fillId="0" borderId="30" xfId="0" applyNumberFormat="1" applyFont="1" applyFill="1" applyBorder="1" applyAlignment="1">
      <alignment horizontal="left" vertical="center" wrapText="1"/>
    </xf>
    <xf numFmtId="0" fontId="19" fillId="0" borderId="0" xfId="0" applyFont="1" applyFill="1" applyAlignment="1">
      <alignment horizontal="left"/>
    </xf>
    <xf numFmtId="0" fontId="7" fillId="0" borderId="25" xfId="0" applyFont="1" applyFill="1" applyBorder="1" applyAlignment="1">
      <alignment horizontal="left"/>
    </xf>
    <xf numFmtId="1" fontId="19" fillId="0" borderId="28" xfId="0" applyNumberFormat="1" applyFont="1" applyFill="1" applyBorder="1" applyAlignment="1">
      <alignment horizontal="left" vertical="center" wrapText="1"/>
    </xf>
    <xf numFmtId="0" fontId="19" fillId="0" borderId="30" xfId="2" applyFont="1" applyFill="1" applyBorder="1" applyAlignment="1">
      <alignment horizontal="left" vertical="center" wrapText="1"/>
    </xf>
    <xf numFmtId="1" fontId="19" fillId="0" borderId="30" xfId="0" applyNumberFormat="1" applyFont="1" applyFill="1" applyBorder="1" applyAlignment="1">
      <alignment horizontal="left" wrapText="1"/>
    </xf>
    <xf numFmtId="0" fontId="19" fillId="0" borderId="30" xfId="0" applyNumberFormat="1" applyFont="1" applyFill="1" applyBorder="1" applyAlignment="1">
      <alignment horizontal="left" vertical="center" wrapText="1"/>
    </xf>
    <xf numFmtId="0" fontId="19" fillId="0" borderId="30" xfId="0" applyFont="1" applyFill="1" applyBorder="1" applyAlignment="1">
      <alignment horizontal="left" vertical="center" wrapText="1"/>
    </xf>
    <xf numFmtId="0" fontId="19" fillId="0" borderId="0" xfId="0" applyFont="1" applyFill="1" applyAlignment="1">
      <alignment horizontal="left" vertical="top"/>
    </xf>
    <xf numFmtId="0" fontId="19" fillId="0" borderId="0" xfId="2" applyFont="1" applyFill="1" applyBorder="1" applyAlignment="1">
      <alignment horizontal="left" vertical="center"/>
    </xf>
    <xf numFmtId="0" fontId="7" fillId="0" borderId="0" xfId="2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/>
    </xf>
    <xf numFmtId="0" fontId="17" fillId="0" borderId="0" xfId="0" applyFont="1" applyFill="1" applyAlignment="1">
      <alignment horizontal="left" vertical="top"/>
    </xf>
    <xf numFmtId="0" fontId="21" fillId="6" borderId="36" xfId="0" applyFont="1" applyFill="1" applyBorder="1" applyAlignment="1">
      <alignment horizontal="center" wrapText="1"/>
    </xf>
    <xf numFmtId="0" fontId="21" fillId="6" borderId="36" xfId="0" applyFont="1" applyFill="1" applyBorder="1" applyAlignment="1">
      <alignment horizontal="left" wrapText="1"/>
    </xf>
    <xf numFmtId="0" fontId="5" fillId="0" borderId="9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22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/>
    </xf>
    <xf numFmtId="0" fontId="7" fillId="0" borderId="24" xfId="0" applyFont="1" applyFill="1" applyBorder="1" applyAlignment="1">
      <alignment horizontal="center"/>
    </xf>
    <xf numFmtId="0" fontId="7" fillId="0" borderId="19" xfId="0" applyFont="1" applyFill="1" applyBorder="1" applyAlignment="1">
      <alignment horizontal="center"/>
    </xf>
    <xf numFmtId="0" fontId="7" fillId="0" borderId="20" xfId="0" applyFont="1" applyFill="1" applyBorder="1" applyAlignment="1">
      <alignment horizontal="center"/>
    </xf>
    <xf numFmtId="0" fontId="7" fillId="0" borderId="21" xfId="0" applyFont="1" applyFill="1" applyBorder="1" applyAlignment="1">
      <alignment horizontal="center"/>
    </xf>
    <xf numFmtId="0" fontId="22" fillId="0" borderId="30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left" vertical="center" wrapText="1"/>
    </xf>
    <xf numFmtId="44" fontId="23" fillId="0" borderId="31" xfId="1" applyFont="1" applyFill="1" applyBorder="1" applyAlignment="1"/>
    <xf numFmtId="0" fontId="22" fillId="0" borderId="0" xfId="0" applyFont="1"/>
    <xf numFmtId="44" fontId="19" fillId="0" borderId="31" xfId="1" applyFont="1" applyFill="1" applyBorder="1" applyAlignment="1">
      <alignment horizontal="center" vertical="center" wrapText="1"/>
    </xf>
    <xf numFmtId="44" fontId="16" fillId="0" borderId="31" xfId="1" applyFont="1" applyFill="1" applyBorder="1" applyAlignment="1">
      <alignment horizontal="center" vertical="center" wrapText="1"/>
    </xf>
    <xf numFmtId="0" fontId="23" fillId="0" borderId="30" xfId="0" applyNumberFormat="1" applyFont="1" applyFill="1" applyBorder="1" applyAlignment="1">
      <alignment horizontal="center" vertical="center" wrapText="1"/>
    </xf>
    <xf numFmtId="44" fontId="23" fillId="0" borderId="31" xfId="1" applyFont="1" applyFill="1" applyBorder="1" applyAlignment="1">
      <alignment horizontal="center" vertical="center" wrapText="1"/>
    </xf>
    <xf numFmtId="0" fontId="22" fillId="0" borderId="0" xfId="0" applyFont="1" applyFill="1"/>
    <xf numFmtId="44" fontId="22" fillId="0" borderId="31" xfId="1" applyFont="1" applyFill="1" applyBorder="1" applyAlignment="1">
      <alignment horizontal="center" vertical="center" wrapText="1"/>
    </xf>
    <xf numFmtId="0" fontId="23" fillId="0" borderId="32" xfId="0" applyNumberFormat="1" applyFont="1" applyFill="1" applyBorder="1" applyAlignment="1">
      <alignment horizontal="center" vertical="center" wrapText="1"/>
    </xf>
    <xf numFmtId="44" fontId="22" fillId="0" borderId="34" xfId="1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left" vertical="center" wrapText="1"/>
    </xf>
    <xf numFmtId="0" fontId="22" fillId="0" borderId="33" xfId="0" applyFont="1" applyFill="1" applyBorder="1" applyAlignment="1">
      <alignment horizontal="left" vertical="center" wrapText="1"/>
    </xf>
    <xf numFmtId="0" fontId="0" fillId="0" borderId="0" xfId="0" applyFill="1" applyAlignment="1"/>
    <xf numFmtId="44" fontId="16" fillId="0" borderId="31" xfId="1" applyFont="1" applyBorder="1"/>
    <xf numFmtId="0" fontId="16" fillId="0" borderId="30" xfId="0" applyFont="1" applyFill="1" applyBorder="1" applyAlignment="1">
      <alignment horizontal="left"/>
    </xf>
    <xf numFmtId="167" fontId="16" fillId="0" borderId="31" xfId="1" applyNumberFormat="1" applyFont="1" applyFill="1" applyBorder="1" applyAlignment="1">
      <alignment horizontal="center"/>
    </xf>
    <xf numFmtId="44" fontId="16" fillId="0" borderId="31" xfId="1" applyFont="1" applyFill="1" applyBorder="1"/>
    <xf numFmtId="0" fontId="19" fillId="0" borderId="30" xfId="0" applyNumberFormat="1" applyFont="1" applyFill="1" applyBorder="1" applyAlignment="1">
      <alignment horizontal="left" wrapText="1"/>
    </xf>
    <xf numFmtId="44" fontId="19" fillId="0" borderId="37" xfId="1" applyFont="1" applyFill="1" applyBorder="1" applyAlignment="1">
      <alignment horizontal="center" vertical="center" wrapText="1"/>
    </xf>
    <xf numFmtId="167" fontId="19" fillId="0" borderId="31" xfId="1" applyNumberFormat="1" applyFont="1" applyFill="1" applyBorder="1" applyAlignment="1">
      <alignment horizontal="center"/>
    </xf>
    <xf numFmtId="0" fontId="16" fillId="0" borderId="30" xfId="0" applyFont="1" applyBorder="1" applyAlignment="1">
      <alignment horizontal="left"/>
    </xf>
    <xf numFmtId="167" fontId="16" fillId="0" borderId="31" xfId="1" applyNumberFormat="1" applyFont="1" applyBorder="1" applyAlignment="1">
      <alignment horizontal="center"/>
    </xf>
    <xf numFmtId="167" fontId="16" fillId="0" borderId="31" xfId="1" applyNumberFormat="1" applyFont="1" applyFill="1" applyBorder="1"/>
    <xf numFmtId="167" fontId="16" fillId="0" borderId="31" xfId="1" applyNumberFormat="1" applyFont="1" applyBorder="1"/>
  </cellXfs>
  <cellStyles count="7">
    <cellStyle name="Moneda" xfId="1" builtinId="4"/>
    <cellStyle name="Moneda 2" xfId="3"/>
    <cellStyle name="Normal" xfId="0" builtinId="0"/>
    <cellStyle name="Normal 2" xfId="4"/>
    <cellStyle name="Normal 3" xfId="2"/>
    <cellStyle name="Normal 4" xfId="6"/>
    <cellStyle name="Porcentual" xfId="5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549"/>
  <sheetViews>
    <sheetView workbookViewId="0"/>
  </sheetViews>
  <sheetFormatPr baseColWidth="10" defaultRowHeight="15"/>
  <sheetData>
    <row r="1" spans="1:4">
      <c r="A1" s="81"/>
      <c r="B1" s="82"/>
      <c r="C1" s="83"/>
      <c r="D1" s="4"/>
    </row>
    <row r="2" spans="1:4">
      <c r="A2" s="84" t="s">
        <v>5</v>
      </c>
      <c r="B2" s="85"/>
      <c r="C2" s="86"/>
      <c r="D2" s="4"/>
    </row>
    <row r="3" spans="1:4">
      <c r="A3" s="84" t="s">
        <v>3</v>
      </c>
      <c r="B3" s="85"/>
      <c r="C3" s="86"/>
      <c r="D3" s="4"/>
    </row>
    <row r="4" spans="1:4">
      <c r="A4" s="84" t="s">
        <v>0</v>
      </c>
      <c r="B4" s="85"/>
      <c r="C4" s="86"/>
      <c r="D4" s="4"/>
    </row>
    <row r="5" spans="1:4">
      <c r="A5" s="87" t="s">
        <v>6</v>
      </c>
      <c r="B5" s="88"/>
      <c r="C5" s="89"/>
      <c r="D5" s="4"/>
    </row>
    <row r="6" spans="1:4">
      <c r="A6" s="6"/>
      <c r="B6" s="8"/>
      <c r="C6" s="7"/>
      <c r="D6" s="4"/>
    </row>
    <row r="7" spans="1:4" ht="36">
      <c r="A7" s="9" t="s">
        <v>4</v>
      </c>
      <c r="B7" s="10" t="s">
        <v>1</v>
      </c>
      <c r="C7" s="11" t="s">
        <v>2</v>
      </c>
      <c r="D7" s="5"/>
    </row>
    <row r="8" spans="1:4" ht="24">
      <c r="A8" s="17">
        <v>2004001</v>
      </c>
      <c r="B8" s="18" t="s">
        <v>7</v>
      </c>
      <c r="C8" s="13">
        <v>23460</v>
      </c>
      <c r="D8" s="4"/>
    </row>
    <row r="9" spans="1:4">
      <c r="A9" s="17">
        <v>2004002</v>
      </c>
      <c r="B9" s="18" t="s">
        <v>8</v>
      </c>
      <c r="C9" s="13">
        <v>2425</v>
      </c>
    </row>
    <row r="10" spans="1:4">
      <c r="A10" s="17">
        <v>2004003</v>
      </c>
      <c r="B10" s="18" t="s">
        <v>8</v>
      </c>
      <c r="C10" s="13">
        <v>2425</v>
      </c>
    </row>
    <row r="11" spans="1:4">
      <c r="A11" s="17">
        <v>2004004</v>
      </c>
      <c r="B11" s="18" t="s">
        <v>8</v>
      </c>
      <c r="C11" s="13">
        <v>2425</v>
      </c>
    </row>
    <row r="12" spans="1:4">
      <c r="A12" s="17">
        <v>2004005</v>
      </c>
      <c r="B12" s="18" t="s">
        <v>9</v>
      </c>
      <c r="C12" s="13">
        <v>2901.24</v>
      </c>
    </row>
    <row r="13" spans="1:4">
      <c r="A13" s="17">
        <v>2004006</v>
      </c>
      <c r="B13" s="18" t="s">
        <v>9</v>
      </c>
      <c r="C13" s="13">
        <v>2901.24</v>
      </c>
    </row>
    <row r="14" spans="1:4">
      <c r="A14" s="17">
        <v>2004007</v>
      </c>
      <c r="B14" s="18" t="s">
        <v>9</v>
      </c>
      <c r="C14" s="13">
        <v>2901.24</v>
      </c>
    </row>
    <row r="15" spans="1:4" ht="36">
      <c r="A15" s="17">
        <v>2004008</v>
      </c>
      <c r="B15" s="18" t="s">
        <v>10</v>
      </c>
      <c r="C15" s="13">
        <f>648.94+1311+1540.43</f>
        <v>3500.37</v>
      </c>
    </row>
    <row r="16" spans="1:4" ht="36">
      <c r="A16" s="17">
        <v>2004009</v>
      </c>
      <c r="B16" s="18" t="s">
        <v>11</v>
      </c>
      <c r="C16" s="13">
        <f>648.94+1311+1540.43</f>
        <v>3500.37</v>
      </c>
    </row>
    <row r="17" spans="1:3" ht="36">
      <c r="A17" s="17">
        <v>2004010</v>
      </c>
      <c r="B17" s="18" t="s">
        <v>11</v>
      </c>
      <c r="C17" s="13">
        <f>648.94+1311+1540.43</f>
        <v>3500.37</v>
      </c>
    </row>
    <row r="18" spans="1:3" ht="24">
      <c r="A18" s="17">
        <v>2004011</v>
      </c>
      <c r="B18" s="18" t="s">
        <v>12</v>
      </c>
      <c r="C18" s="13">
        <v>5110</v>
      </c>
    </row>
    <row r="19" spans="1:3" ht="24">
      <c r="A19" s="17">
        <v>2004012</v>
      </c>
      <c r="B19" s="18" t="s">
        <v>12</v>
      </c>
      <c r="C19" s="13">
        <v>5110</v>
      </c>
    </row>
    <row r="20" spans="1:3" ht="24">
      <c r="A20" s="17">
        <v>2004013</v>
      </c>
      <c r="B20" s="18" t="s">
        <v>12</v>
      </c>
      <c r="C20" s="13">
        <v>5110</v>
      </c>
    </row>
    <row r="21" spans="1:3" ht="24">
      <c r="A21" s="17">
        <v>2004014</v>
      </c>
      <c r="B21" s="18" t="s">
        <v>12</v>
      </c>
      <c r="C21" s="13">
        <v>5110</v>
      </c>
    </row>
    <row r="22" spans="1:3" ht="36">
      <c r="A22" s="17">
        <v>2004015</v>
      </c>
      <c r="B22" s="18" t="s">
        <v>13</v>
      </c>
      <c r="C22" s="13">
        <v>50600</v>
      </c>
    </row>
    <row r="23" spans="1:3" ht="36">
      <c r="A23" s="17">
        <v>2004016</v>
      </c>
      <c r="B23" s="18" t="s">
        <v>14</v>
      </c>
      <c r="C23" s="13">
        <v>58282.58</v>
      </c>
    </row>
    <row r="24" spans="1:3" ht="24">
      <c r="A24" s="17">
        <v>2004017</v>
      </c>
      <c r="B24" s="18" t="s">
        <v>15</v>
      </c>
      <c r="C24" s="13">
        <v>11500</v>
      </c>
    </row>
    <row r="25" spans="1:3" ht="24">
      <c r="A25" s="17">
        <v>2004018</v>
      </c>
      <c r="B25" s="18" t="s">
        <v>15</v>
      </c>
      <c r="C25" s="13">
        <v>11500</v>
      </c>
    </row>
    <row r="26" spans="1:3" ht="24">
      <c r="A26" s="17">
        <v>2004019</v>
      </c>
      <c r="B26" s="18" t="s">
        <v>16</v>
      </c>
      <c r="C26" s="13">
        <v>2875</v>
      </c>
    </row>
    <row r="27" spans="1:3" ht="24">
      <c r="A27" s="17">
        <v>2004020</v>
      </c>
      <c r="B27" s="18" t="s">
        <v>16</v>
      </c>
      <c r="C27" s="13">
        <v>2875</v>
      </c>
    </row>
    <row r="28" spans="1:3" ht="36">
      <c r="A28" s="17">
        <v>2004021</v>
      </c>
      <c r="B28" s="18" t="s">
        <v>17</v>
      </c>
      <c r="C28" s="13">
        <v>10407.5</v>
      </c>
    </row>
    <row r="29" spans="1:3" ht="48">
      <c r="A29" s="17">
        <v>2004022</v>
      </c>
      <c r="B29" s="18" t="s">
        <v>18</v>
      </c>
      <c r="C29" s="13">
        <v>11500</v>
      </c>
    </row>
    <row r="30" spans="1:3" ht="24">
      <c r="A30" s="17">
        <v>2004023</v>
      </c>
      <c r="B30" s="18" t="s">
        <v>19</v>
      </c>
      <c r="C30" s="13">
        <v>15295</v>
      </c>
    </row>
    <row r="31" spans="1:3">
      <c r="A31" s="17">
        <v>2004024</v>
      </c>
      <c r="B31" s="18" t="s">
        <v>20</v>
      </c>
      <c r="C31" s="13">
        <v>37763.64</v>
      </c>
    </row>
    <row r="32" spans="1:3">
      <c r="A32" s="17">
        <v>2004025</v>
      </c>
      <c r="B32" s="18" t="s">
        <v>20</v>
      </c>
      <c r="C32" s="13">
        <v>37763.64</v>
      </c>
    </row>
    <row r="33" spans="1:3" ht="24">
      <c r="A33" s="17">
        <v>2004026</v>
      </c>
      <c r="B33" s="18" t="s">
        <v>21</v>
      </c>
      <c r="C33" s="13">
        <v>2866.5</v>
      </c>
    </row>
    <row r="34" spans="1:3" ht="24">
      <c r="A34" s="17">
        <v>2004027</v>
      </c>
      <c r="B34" s="18" t="s">
        <v>21</v>
      </c>
      <c r="C34" s="13">
        <v>2866.5</v>
      </c>
    </row>
    <row r="35" spans="1:3" ht="24">
      <c r="A35" s="17">
        <v>2004028</v>
      </c>
      <c r="B35" s="18" t="s">
        <v>21</v>
      </c>
      <c r="C35" s="13">
        <v>2866.5</v>
      </c>
    </row>
    <row r="36" spans="1:3" ht="36">
      <c r="A36" s="17">
        <v>2004029</v>
      </c>
      <c r="B36" s="18" t="s">
        <v>22</v>
      </c>
      <c r="C36" s="13">
        <v>8208.17</v>
      </c>
    </row>
    <row r="37" spans="1:3" ht="36">
      <c r="A37" s="17">
        <v>2004030</v>
      </c>
      <c r="B37" s="18" t="s">
        <v>23</v>
      </c>
      <c r="C37" s="13">
        <v>18701</v>
      </c>
    </row>
    <row r="38" spans="1:3" ht="36">
      <c r="A38" s="17">
        <v>2004031</v>
      </c>
      <c r="B38" s="18" t="s">
        <v>24</v>
      </c>
      <c r="C38" s="13">
        <v>18975</v>
      </c>
    </row>
    <row r="39" spans="1:3" ht="24">
      <c r="A39" s="17">
        <v>2004032</v>
      </c>
      <c r="B39" s="18" t="s">
        <v>25</v>
      </c>
      <c r="C39" s="13">
        <v>4815.74</v>
      </c>
    </row>
    <row r="40" spans="1:3" ht="24">
      <c r="A40" s="17">
        <v>2004033</v>
      </c>
      <c r="B40" s="18" t="s">
        <v>25</v>
      </c>
      <c r="C40" s="13">
        <v>4815.74</v>
      </c>
    </row>
    <row r="41" spans="1:3" ht="24">
      <c r="A41" s="17">
        <v>2004034</v>
      </c>
      <c r="B41" s="18" t="s">
        <v>26</v>
      </c>
      <c r="C41" s="13">
        <v>2447</v>
      </c>
    </row>
    <row r="42" spans="1:3" ht="48">
      <c r="A42" s="17">
        <v>2004035</v>
      </c>
      <c r="B42" s="18" t="s">
        <v>27</v>
      </c>
      <c r="C42" s="13">
        <v>2576</v>
      </c>
    </row>
    <row r="43" spans="1:3" ht="48">
      <c r="A43" s="17">
        <v>2004036</v>
      </c>
      <c r="B43" s="18" t="s">
        <v>27</v>
      </c>
      <c r="C43" s="13">
        <v>2576</v>
      </c>
    </row>
    <row r="44" spans="1:3" ht="48">
      <c r="A44" s="17">
        <v>2004037</v>
      </c>
      <c r="B44" s="18" t="s">
        <v>27</v>
      </c>
      <c r="C44" s="13">
        <v>2576</v>
      </c>
    </row>
    <row r="45" spans="1:3" ht="48">
      <c r="A45" s="17">
        <v>2004038</v>
      </c>
      <c r="B45" s="18" t="s">
        <v>27</v>
      </c>
      <c r="C45" s="13">
        <v>2576</v>
      </c>
    </row>
    <row r="46" spans="1:3" ht="48">
      <c r="A46" s="17">
        <v>2004039</v>
      </c>
      <c r="B46" s="18" t="s">
        <v>27</v>
      </c>
      <c r="C46" s="13">
        <v>2576</v>
      </c>
    </row>
    <row r="47" spans="1:3" ht="48">
      <c r="A47" s="17">
        <v>2004040</v>
      </c>
      <c r="B47" s="18" t="s">
        <v>27</v>
      </c>
      <c r="C47" s="13">
        <v>2576</v>
      </c>
    </row>
    <row r="48" spans="1:3" ht="48">
      <c r="A48" s="17">
        <v>2004041</v>
      </c>
      <c r="B48" s="18" t="s">
        <v>27</v>
      </c>
      <c r="C48" s="13">
        <v>2576</v>
      </c>
    </row>
    <row r="49" spans="1:3" ht="48">
      <c r="A49" s="17">
        <v>2004042</v>
      </c>
      <c r="B49" s="18" t="s">
        <v>27</v>
      </c>
      <c r="C49" s="13">
        <v>2576</v>
      </c>
    </row>
    <row r="50" spans="1:3" ht="48">
      <c r="A50" s="17">
        <v>2004043</v>
      </c>
      <c r="B50" s="18" t="s">
        <v>27</v>
      </c>
      <c r="C50" s="13">
        <v>2576</v>
      </c>
    </row>
    <row r="51" spans="1:3" ht="24">
      <c r="A51" s="17">
        <v>2004044</v>
      </c>
      <c r="B51" s="18" t="s">
        <v>28</v>
      </c>
      <c r="C51" s="13">
        <v>26376.33</v>
      </c>
    </row>
    <row r="52" spans="1:3" ht="36">
      <c r="A52" s="17">
        <v>2004045</v>
      </c>
      <c r="B52" s="18" t="s">
        <v>29</v>
      </c>
      <c r="C52" s="13">
        <v>43853.33</v>
      </c>
    </row>
    <row r="53" spans="1:3" ht="36">
      <c r="A53" s="17">
        <v>2004046</v>
      </c>
      <c r="B53" s="18" t="s">
        <v>29</v>
      </c>
      <c r="C53" s="13">
        <v>43853.33</v>
      </c>
    </row>
    <row r="54" spans="1:3" ht="24">
      <c r="A54" s="17">
        <v>2004047</v>
      </c>
      <c r="B54" s="18" t="s">
        <v>30</v>
      </c>
      <c r="C54" s="13">
        <v>58471.11</v>
      </c>
    </row>
    <row r="55" spans="1:3" ht="36">
      <c r="A55" s="17">
        <v>2004048</v>
      </c>
      <c r="B55" s="18" t="s">
        <v>31</v>
      </c>
      <c r="C55" s="13">
        <v>17325.87</v>
      </c>
    </row>
    <row r="56" spans="1:3" ht="48">
      <c r="A56" s="17">
        <v>2004049</v>
      </c>
      <c r="B56" s="18" t="s">
        <v>32</v>
      </c>
      <c r="C56" s="13">
        <v>4535.78</v>
      </c>
    </row>
    <row r="57" spans="1:3" ht="48">
      <c r="A57" s="17">
        <v>2004050</v>
      </c>
      <c r="B57" s="18" t="s">
        <v>32</v>
      </c>
      <c r="C57" s="13">
        <v>4535.78</v>
      </c>
    </row>
    <row r="58" spans="1:3" ht="24">
      <c r="A58" s="17">
        <v>2004051</v>
      </c>
      <c r="B58" s="18" t="s">
        <v>33</v>
      </c>
      <c r="C58" s="13">
        <v>4581</v>
      </c>
    </row>
    <row r="59" spans="1:3" ht="72">
      <c r="A59" s="17">
        <v>2004052</v>
      </c>
      <c r="B59" s="18" t="s">
        <v>34</v>
      </c>
      <c r="C59" s="13">
        <v>50868.83</v>
      </c>
    </row>
    <row r="60" spans="1:3" ht="60">
      <c r="A60" s="17">
        <v>2004053</v>
      </c>
      <c r="B60" s="18" t="s">
        <v>35</v>
      </c>
      <c r="C60" s="13">
        <v>4600</v>
      </c>
    </row>
    <row r="61" spans="1:3" ht="60">
      <c r="A61" s="17">
        <v>2004054</v>
      </c>
      <c r="B61" s="18" t="s">
        <v>35</v>
      </c>
      <c r="C61" s="13">
        <v>4600</v>
      </c>
    </row>
    <row r="62" spans="1:3" ht="48">
      <c r="A62" s="17">
        <v>2004055</v>
      </c>
      <c r="B62" s="18" t="s">
        <v>36</v>
      </c>
      <c r="C62" s="13">
        <v>2260.64</v>
      </c>
    </row>
    <row r="63" spans="1:3" ht="48">
      <c r="A63" s="17">
        <v>2004056</v>
      </c>
      <c r="B63" s="18" t="s">
        <v>37</v>
      </c>
      <c r="C63" s="13">
        <v>73600</v>
      </c>
    </row>
    <row r="64" spans="1:3" ht="36">
      <c r="A64" s="17">
        <v>2004057</v>
      </c>
      <c r="B64" s="18" t="s">
        <v>38</v>
      </c>
      <c r="C64" s="13">
        <v>126758.75</v>
      </c>
    </row>
    <row r="65" spans="1:3" ht="60">
      <c r="A65" s="17">
        <v>2004058</v>
      </c>
      <c r="B65" s="18" t="s">
        <v>39</v>
      </c>
      <c r="C65" s="13">
        <v>7762.5</v>
      </c>
    </row>
    <row r="66" spans="1:3" ht="36">
      <c r="A66" s="17">
        <v>2004059</v>
      </c>
      <c r="B66" s="18" t="s">
        <v>40</v>
      </c>
      <c r="C66" s="13">
        <v>13972.5</v>
      </c>
    </row>
    <row r="67" spans="1:3">
      <c r="A67" s="17"/>
      <c r="B67" s="18"/>
      <c r="C67" s="13"/>
    </row>
    <row r="68" spans="1:3">
      <c r="A68" s="17"/>
      <c r="B68" s="18"/>
      <c r="C68" s="13"/>
    </row>
    <row r="69" spans="1:3">
      <c r="A69" s="17"/>
      <c r="B69" s="18"/>
      <c r="C69" s="13"/>
    </row>
    <row r="70" spans="1:3">
      <c r="A70" s="17"/>
      <c r="B70" s="18"/>
      <c r="C70" s="13"/>
    </row>
    <row r="71" spans="1:3">
      <c r="A71" s="17"/>
      <c r="B71" s="18"/>
      <c r="C71" s="13"/>
    </row>
    <row r="72" spans="1:3">
      <c r="A72" s="17"/>
      <c r="B72" s="18"/>
      <c r="C72" s="13"/>
    </row>
    <row r="73" spans="1:3">
      <c r="A73" s="17"/>
      <c r="B73" s="18"/>
      <c r="C73" s="13"/>
    </row>
    <row r="74" spans="1:3">
      <c r="A74" s="17"/>
      <c r="B74" s="18"/>
      <c r="C74" s="13"/>
    </row>
    <row r="75" spans="1:3">
      <c r="A75" s="17"/>
      <c r="B75" s="18"/>
      <c r="C75" s="13"/>
    </row>
    <row r="76" spans="1:3">
      <c r="A76" s="17"/>
      <c r="B76" s="18"/>
      <c r="C76" s="13"/>
    </row>
    <row r="77" spans="1:3">
      <c r="A77" s="17"/>
      <c r="B77" s="18"/>
      <c r="C77" s="13"/>
    </row>
    <row r="78" spans="1:3">
      <c r="A78" s="17"/>
      <c r="B78" s="18"/>
      <c r="C78" s="13"/>
    </row>
    <row r="79" spans="1:3">
      <c r="A79" s="17"/>
      <c r="B79" s="18"/>
      <c r="C79" s="13"/>
    </row>
    <row r="80" spans="1:3">
      <c r="A80" s="17"/>
      <c r="B80" s="18"/>
      <c r="C80" s="13"/>
    </row>
    <row r="81" spans="1:3">
      <c r="A81" s="17"/>
      <c r="B81" s="18"/>
      <c r="C81" s="13"/>
    </row>
    <row r="82" spans="1:3">
      <c r="A82" s="17"/>
      <c r="B82" s="18"/>
      <c r="C82" s="13"/>
    </row>
    <row r="83" spans="1:3">
      <c r="A83" s="17"/>
      <c r="B83" s="18"/>
      <c r="C83" s="13"/>
    </row>
    <row r="84" spans="1:3">
      <c r="A84" s="17"/>
      <c r="B84" s="18"/>
      <c r="C84" s="13"/>
    </row>
    <row r="85" spans="1:3">
      <c r="A85" s="17"/>
      <c r="B85" s="18"/>
      <c r="C85" s="13"/>
    </row>
    <row r="86" spans="1:3" ht="24">
      <c r="A86" s="17">
        <v>2005001</v>
      </c>
      <c r="B86" s="18" t="s">
        <v>41</v>
      </c>
      <c r="C86" s="13">
        <v>3149</v>
      </c>
    </row>
    <row r="87" spans="1:3" ht="36">
      <c r="A87" s="17">
        <v>2005002</v>
      </c>
      <c r="B87" s="18" t="s">
        <v>42</v>
      </c>
      <c r="C87" s="13">
        <v>40365</v>
      </c>
    </row>
    <row r="88" spans="1:3" ht="36">
      <c r="A88" s="17">
        <v>2005003</v>
      </c>
      <c r="B88" s="18" t="s">
        <v>43</v>
      </c>
      <c r="C88" s="13">
        <v>2216</v>
      </c>
    </row>
    <row r="89" spans="1:3" ht="36">
      <c r="A89" s="17">
        <v>2005004</v>
      </c>
      <c r="B89" s="18" t="s">
        <v>44</v>
      </c>
      <c r="C89" s="13">
        <v>3398</v>
      </c>
    </row>
    <row r="90" spans="1:3" ht="48">
      <c r="A90" s="17">
        <v>2005005</v>
      </c>
      <c r="B90" s="18" t="s">
        <v>45</v>
      </c>
      <c r="C90" s="13">
        <v>7475</v>
      </c>
    </row>
    <row r="91" spans="1:3" ht="48">
      <c r="A91" s="17">
        <v>2005006</v>
      </c>
      <c r="B91" s="18" t="s">
        <v>45</v>
      </c>
      <c r="C91" s="13">
        <v>7475</v>
      </c>
    </row>
    <row r="92" spans="1:3" ht="48">
      <c r="A92" s="17">
        <v>2005007</v>
      </c>
      <c r="B92" s="18" t="s">
        <v>45</v>
      </c>
      <c r="C92" s="13">
        <v>7475</v>
      </c>
    </row>
    <row r="93" spans="1:3" ht="48">
      <c r="A93" s="17">
        <v>2005008</v>
      </c>
      <c r="B93" s="18" t="s">
        <v>45</v>
      </c>
      <c r="C93" s="13">
        <v>7475</v>
      </c>
    </row>
    <row r="94" spans="1:3" ht="48">
      <c r="A94" s="17">
        <v>2005009</v>
      </c>
      <c r="B94" s="18" t="s">
        <v>45</v>
      </c>
      <c r="C94" s="13">
        <v>7475</v>
      </c>
    </row>
    <row r="95" spans="1:3" ht="48">
      <c r="A95" s="17">
        <v>2005010</v>
      </c>
      <c r="B95" s="18" t="s">
        <v>45</v>
      </c>
      <c r="C95" s="13">
        <v>7475</v>
      </c>
    </row>
    <row r="96" spans="1:3" ht="36">
      <c r="A96" s="17">
        <v>2005011</v>
      </c>
      <c r="B96" s="18" t="s">
        <v>46</v>
      </c>
      <c r="C96" s="13">
        <v>2637.73</v>
      </c>
    </row>
    <row r="97" spans="1:3" ht="36">
      <c r="A97" s="17">
        <v>2005012</v>
      </c>
      <c r="B97" s="18" t="s">
        <v>47</v>
      </c>
      <c r="C97" s="13">
        <v>6170.22</v>
      </c>
    </row>
    <row r="98" spans="1:3" ht="36">
      <c r="A98" s="17">
        <v>2005013</v>
      </c>
      <c r="B98" s="18" t="s">
        <v>48</v>
      </c>
      <c r="C98" s="13">
        <v>14990</v>
      </c>
    </row>
    <row r="99" spans="1:3" ht="48">
      <c r="A99" s="17">
        <v>2005014</v>
      </c>
      <c r="B99" s="18" t="s">
        <v>49</v>
      </c>
      <c r="C99" s="13">
        <v>33062.5</v>
      </c>
    </row>
    <row r="100" spans="1:3" ht="36">
      <c r="A100" s="17">
        <v>2005015</v>
      </c>
      <c r="B100" s="18" t="s">
        <v>50</v>
      </c>
      <c r="C100" s="13">
        <v>101647.03</v>
      </c>
    </row>
    <row r="101" spans="1:3" ht="36">
      <c r="A101" s="17">
        <v>2005016</v>
      </c>
      <c r="B101" s="18" t="s">
        <v>51</v>
      </c>
      <c r="C101" s="13">
        <v>129550.95</v>
      </c>
    </row>
    <row r="102" spans="1:3" ht="36">
      <c r="A102" s="17">
        <v>2005017</v>
      </c>
      <c r="B102" s="18" t="s">
        <v>52</v>
      </c>
      <c r="C102" s="13">
        <v>69689.83</v>
      </c>
    </row>
    <row r="103" spans="1:3" ht="48">
      <c r="A103" s="17">
        <v>2005018</v>
      </c>
      <c r="B103" s="18" t="s">
        <v>53</v>
      </c>
      <c r="C103" s="13">
        <v>2216</v>
      </c>
    </row>
    <row r="104" spans="1:3" ht="36">
      <c r="A104" s="17">
        <v>2005019</v>
      </c>
      <c r="B104" s="18" t="s">
        <v>54</v>
      </c>
      <c r="C104" s="13">
        <v>6900</v>
      </c>
    </row>
    <row r="105" spans="1:3" ht="48">
      <c r="A105" s="17">
        <v>2005020</v>
      </c>
      <c r="B105" s="18" t="s">
        <v>55</v>
      </c>
      <c r="C105" s="13">
        <v>7005.8</v>
      </c>
    </row>
    <row r="106" spans="1:3" ht="36">
      <c r="A106" s="17">
        <v>2005021</v>
      </c>
      <c r="B106" s="18" t="s">
        <v>56</v>
      </c>
      <c r="C106" s="13">
        <v>13915</v>
      </c>
    </row>
    <row r="107" spans="1:3" ht="24">
      <c r="A107" s="17">
        <v>2005022</v>
      </c>
      <c r="B107" s="18" t="s">
        <v>57</v>
      </c>
      <c r="C107" s="13">
        <v>11530</v>
      </c>
    </row>
    <row r="108" spans="1:3">
      <c r="A108" s="17">
        <v>2005023</v>
      </c>
      <c r="B108" s="18" t="s">
        <v>58</v>
      </c>
      <c r="C108" s="13">
        <v>19406.25</v>
      </c>
    </row>
    <row r="109" spans="1:3" ht="48">
      <c r="A109" s="17">
        <v>2005024</v>
      </c>
      <c r="B109" s="18" t="s">
        <v>59</v>
      </c>
      <c r="C109" s="13">
        <v>14990</v>
      </c>
    </row>
    <row r="110" spans="1:3" ht="36">
      <c r="A110" s="17">
        <v>2005025</v>
      </c>
      <c r="B110" s="18" t="s">
        <v>60</v>
      </c>
      <c r="C110" s="13">
        <v>6992</v>
      </c>
    </row>
    <row r="111" spans="1:3" ht="36">
      <c r="A111" s="17">
        <v>2005026</v>
      </c>
      <c r="B111" s="18" t="s">
        <v>61</v>
      </c>
      <c r="C111" s="13">
        <v>2999</v>
      </c>
    </row>
    <row r="112" spans="1:3" ht="24">
      <c r="A112" s="17">
        <v>2005027</v>
      </c>
      <c r="B112" s="18" t="s">
        <v>62</v>
      </c>
      <c r="C112" s="13">
        <v>5175</v>
      </c>
    </row>
    <row r="113" spans="1:3" ht="48">
      <c r="A113" s="17">
        <v>2005028</v>
      </c>
      <c r="B113" s="18" t="s">
        <v>63</v>
      </c>
      <c r="C113" s="13">
        <v>6842.5</v>
      </c>
    </row>
    <row r="114" spans="1:3" ht="48">
      <c r="A114" s="17">
        <v>2005029</v>
      </c>
      <c r="B114" s="18" t="s">
        <v>64</v>
      </c>
      <c r="C114" s="13">
        <v>18394.25</v>
      </c>
    </row>
    <row r="115" spans="1:3" ht="36">
      <c r="A115" s="17">
        <v>2005030</v>
      </c>
      <c r="B115" s="18" t="s">
        <v>65</v>
      </c>
      <c r="C115" s="13">
        <v>15188.97</v>
      </c>
    </row>
    <row r="116" spans="1:3" ht="36">
      <c r="A116" s="17">
        <v>2005031</v>
      </c>
      <c r="B116" s="18" t="s">
        <v>66</v>
      </c>
      <c r="C116" s="13">
        <v>25371.3</v>
      </c>
    </row>
    <row r="117" spans="1:3" ht="48">
      <c r="A117" s="17">
        <v>2005032</v>
      </c>
      <c r="B117" s="18" t="s">
        <v>67</v>
      </c>
      <c r="C117" s="13">
        <v>3460</v>
      </c>
    </row>
    <row r="118" spans="1:3" ht="48">
      <c r="A118" s="17">
        <v>2005033</v>
      </c>
      <c r="B118" s="18" t="s">
        <v>68</v>
      </c>
      <c r="C118" s="13">
        <v>2645</v>
      </c>
    </row>
    <row r="119" spans="1:3" ht="48">
      <c r="A119" s="17">
        <v>2005034</v>
      </c>
      <c r="B119" s="18" t="s">
        <v>68</v>
      </c>
      <c r="C119" s="13">
        <v>2645</v>
      </c>
    </row>
    <row r="120" spans="1:3" ht="48">
      <c r="A120" s="17">
        <v>2005035</v>
      </c>
      <c r="B120" s="18" t="s">
        <v>68</v>
      </c>
      <c r="C120" s="13">
        <v>2645</v>
      </c>
    </row>
    <row r="121" spans="1:3" ht="48">
      <c r="A121" s="17">
        <v>2005036</v>
      </c>
      <c r="B121" s="18" t="s">
        <v>68</v>
      </c>
      <c r="C121" s="13">
        <v>2645</v>
      </c>
    </row>
    <row r="122" spans="1:3" ht="48">
      <c r="A122" s="17">
        <v>2005037</v>
      </c>
      <c r="B122" s="18" t="s">
        <v>68</v>
      </c>
      <c r="C122" s="13">
        <v>2645</v>
      </c>
    </row>
    <row r="123" spans="1:3" ht="36">
      <c r="A123" s="17">
        <v>2005038</v>
      </c>
      <c r="B123" s="18" t="s">
        <v>69</v>
      </c>
      <c r="C123" s="13">
        <v>189623.5</v>
      </c>
    </row>
    <row r="124" spans="1:3" ht="48">
      <c r="A124" s="17">
        <v>2005039</v>
      </c>
      <c r="B124" s="18" t="s">
        <v>70</v>
      </c>
      <c r="C124" s="13">
        <v>6842.5</v>
      </c>
    </row>
    <row r="125" spans="1:3" ht="48">
      <c r="A125" s="17">
        <v>2005040</v>
      </c>
      <c r="B125" s="18" t="s">
        <v>71</v>
      </c>
      <c r="C125" s="13">
        <v>11638</v>
      </c>
    </row>
    <row r="126" spans="1:3" ht="36">
      <c r="A126" s="17">
        <v>2005041</v>
      </c>
      <c r="B126" s="18" t="s">
        <v>72</v>
      </c>
      <c r="C126" s="13">
        <v>18394.25</v>
      </c>
    </row>
    <row r="127" spans="1:3" ht="24">
      <c r="A127" s="17">
        <v>2006001</v>
      </c>
      <c r="B127" s="18" t="s">
        <v>73</v>
      </c>
      <c r="C127" s="13">
        <v>4322</v>
      </c>
    </row>
    <row r="128" spans="1:3" ht="24">
      <c r="A128" s="17">
        <v>2006002</v>
      </c>
      <c r="B128" s="18" t="s">
        <v>73</v>
      </c>
      <c r="C128" s="13">
        <v>4322</v>
      </c>
    </row>
    <row r="129" spans="1:3" ht="24">
      <c r="A129" s="17">
        <v>2006003</v>
      </c>
      <c r="B129" s="18" t="s">
        <v>73</v>
      </c>
      <c r="C129" s="13">
        <v>4322</v>
      </c>
    </row>
    <row r="130" spans="1:3" ht="36">
      <c r="A130" s="17">
        <v>2006004</v>
      </c>
      <c r="B130" s="18" t="s">
        <v>74</v>
      </c>
      <c r="C130" s="13">
        <v>5673.87</v>
      </c>
    </row>
    <row r="131" spans="1:3" ht="36">
      <c r="A131" s="17">
        <v>2006005</v>
      </c>
      <c r="B131" s="18" t="s">
        <v>75</v>
      </c>
      <c r="C131" s="13">
        <v>9395.73</v>
      </c>
    </row>
    <row r="132" spans="1:3" ht="36">
      <c r="A132" s="17">
        <v>2006006</v>
      </c>
      <c r="B132" s="18" t="s">
        <v>75</v>
      </c>
      <c r="C132" s="13">
        <v>9395.73</v>
      </c>
    </row>
    <row r="133" spans="1:3" ht="36">
      <c r="A133" s="17">
        <v>2006007</v>
      </c>
      <c r="B133" s="18" t="s">
        <v>76</v>
      </c>
      <c r="C133" s="13">
        <v>58683</v>
      </c>
    </row>
    <row r="134" spans="1:3" ht="36">
      <c r="A134" s="17">
        <v>2006008</v>
      </c>
      <c r="B134" s="18" t="s">
        <v>77</v>
      </c>
      <c r="C134" s="13">
        <v>58683</v>
      </c>
    </row>
    <row r="135" spans="1:3" ht="36">
      <c r="A135" s="17">
        <v>2006009</v>
      </c>
      <c r="B135" s="18" t="s">
        <v>78</v>
      </c>
      <c r="C135" s="13">
        <v>83486.02</v>
      </c>
    </row>
    <row r="136" spans="1:3" ht="36">
      <c r="A136" s="17">
        <v>2006010</v>
      </c>
      <c r="B136" s="18" t="s">
        <v>79</v>
      </c>
      <c r="C136" s="13">
        <v>83486.02</v>
      </c>
    </row>
    <row r="137" spans="1:3" ht="36">
      <c r="A137" s="17">
        <v>2006011</v>
      </c>
      <c r="B137" s="18" t="s">
        <v>80</v>
      </c>
      <c r="C137" s="13">
        <v>150941.31</v>
      </c>
    </row>
    <row r="138" spans="1:3" ht="24">
      <c r="A138" s="17">
        <v>2006012</v>
      </c>
      <c r="B138" s="18" t="s">
        <v>81</v>
      </c>
      <c r="C138" s="13">
        <v>2645</v>
      </c>
    </row>
    <row r="139" spans="1:3" ht="36">
      <c r="A139" s="17">
        <v>2006013</v>
      </c>
      <c r="B139" s="18" t="s">
        <v>82</v>
      </c>
      <c r="C139" s="13">
        <v>31277.13</v>
      </c>
    </row>
    <row r="140" spans="1:3" ht="36">
      <c r="A140" s="17">
        <v>2006014</v>
      </c>
      <c r="B140" s="18" t="s">
        <v>82</v>
      </c>
      <c r="C140" s="13">
        <v>31277.13</v>
      </c>
    </row>
    <row r="141" spans="1:3" ht="36">
      <c r="A141" s="17">
        <v>2006015</v>
      </c>
      <c r="B141" s="18" t="s">
        <v>82</v>
      </c>
      <c r="C141" s="13">
        <v>31277.13</v>
      </c>
    </row>
    <row r="142" spans="1:3" ht="36">
      <c r="A142" s="17">
        <v>2006016</v>
      </c>
      <c r="B142" s="18" t="s">
        <v>83</v>
      </c>
      <c r="C142" s="13">
        <v>31277.13</v>
      </c>
    </row>
    <row r="143" spans="1:3" ht="36">
      <c r="A143" s="17">
        <v>2006017</v>
      </c>
      <c r="B143" s="18" t="s">
        <v>82</v>
      </c>
      <c r="C143" s="13">
        <v>31277.13</v>
      </c>
    </row>
    <row r="144" spans="1:3" ht="36">
      <c r="A144" s="17">
        <v>2006018</v>
      </c>
      <c r="B144" s="18" t="s">
        <v>84</v>
      </c>
      <c r="C144" s="13">
        <v>36179.42</v>
      </c>
    </row>
    <row r="145" spans="1:3" ht="36">
      <c r="A145" s="17">
        <v>2006019</v>
      </c>
      <c r="B145" s="18" t="s">
        <v>84</v>
      </c>
      <c r="C145" s="13">
        <v>36179.42</v>
      </c>
    </row>
    <row r="146" spans="1:3" ht="36">
      <c r="A146" s="17">
        <v>2006020</v>
      </c>
      <c r="B146" s="18" t="s">
        <v>84</v>
      </c>
      <c r="C146" s="13">
        <v>36179.42</v>
      </c>
    </row>
    <row r="147" spans="1:3" ht="36">
      <c r="A147" s="17">
        <v>2006021</v>
      </c>
      <c r="B147" s="18" t="s">
        <v>84</v>
      </c>
      <c r="C147" s="13">
        <v>36179.42</v>
      </c>
    </row>
    <row r="148" spans="1:3" ht="60">
      <c r="A148" s="17">
        <v>2006022</v>
      </c>
      <c r="B148" s="18" t="s">
        <v>85</v>
      </c>
      <c r="C148" s="13">
        <v>3369.01</v>
      </c>
    </row>
    <row r="149" spans="1:3" ht="60">
      <c r="A149" s="17">
        <v>2006023</v>
      </c>
      <c r="B149" s="18" t="s">
        <v>86</v>
      </c>
      <c r="C149" s="13">
        <v>2399</v>
      </c>
    </row>
    <row r="150" spans="1:3" ht="48">
      <c r="A150" s="17">
        <v>2006024</v>
      </c>
      <c r="B150" s="18" t="s">
        <v>87</v>
      </c>
      <c r="C150" s="13">
        <v>2599</v>
      </c>
    </row>
    <row r="151" spans="1:3" ht="36">
      <c r="A151" s="17">
        <v>2006025</v>
      </c>
      <c r="B151" s="18" t="s">
        <v>88</v>
      </c>
      <c r="C151" s="13">
        <v>4715</v>
      </c>
    </row>
    <row r="152" spans="1:3" ht="48">
      <c r="A152" s="17">
        <v>2006026</v>
      </c>
      <c r="B152" s="18" t="s">
        <v>89</v>
      </c>
      <c r="C152" s="13">
        <v>101108</v>
      </c>
    </row>
    <row r="153" spans="1:3" ht="24">
      <c r="A153" s="17">
        <v>2006027</v>
      </c>
      <c r="B153" s="18" t="s">
        <v>90</v>
      </c>
      <c r="C153" s="13">
        <v>170200</v>
      </c>
    </row>
    <row r="154" spans="1:3" ht="48">
      <c r="A154" s="17">
        <v>2006028</v>
      </c>
      <c r="B154" s="18" t="s">
        <v>91</v>
      </c>
      <c r="C154" s="13">
        <v>4724</v>
      </c>
    </row>
    <row r="155" spans="1:3" ht="36">
      <c r="A155" s="17">
        <v>2006029</v>
      </c>
      <c r="B155" s="18" t="s">
        <v>92</v>
      </c>
      <c r="C155" s="13">
        <v>2656.5</v>
      </c>
    </row>
    <row r="156" spans="1:3" ht="36">
      <c r="A156" s="17">
        <v>2006030</v>
      </c>
      <c r="B156" s="18" t="s">
        <v>92</v>
      </c>
      <c r="C156" s="13">
        <v>2656.5</v>
      </c>
    </row>
    <row r="157" spans="1:3" ht="36">
      <c r="A157" s="17">
        <v>2006031</v>
      </c>
      <c r="B157" s="18" t="s">
        <v>92</v>
      </c>
      <c r="C157" s="13">
        <v>2656.5</v>
      </c>
    </row>
    <row r="158" spans="1:3" ht="36">
      <c r="A158" s="17">
        <v>2006032</v>
      </c>
      <c r="B158" s="18" t="s">
        <v>93</v>
      </c>
      <c r="C158" s="13">
        <v>2656.5</v>
      </c>
    </row>
    <row r="159" spans="1:3" ht="48">
      <c r="A159" s="17">
        <v>2006033</v>
      </c>
      <c r="B159" s="18" t="s">
        <v>94</v>
      </c>
      <c r="C159" s="13">
        <v>2705.95</v>
      </c>
    </row>
    <row r="160" spans="1:3" ht="60">
      <c r="A160" s="17">
        <v>2006034</v>
      </c>
      <c r="B160" s="18" t="s">
        <v>95</v>
      </c>
      <c r="C160" s="13">
        <v>2750.8</v>
      </c>
    </row>
    <row r="161" spans="1:3" ht="60">
      <c r="A161" s="17">
        <v>2006035</v>
      </c>
      <c r="B161" s="18" t="s">
        <v>95</v>
      </c>
      <c r="C161" s="13">
        <v>2750.8</v>
      </c>
    </row>
    <row r="162" spans="1:3" ht="48">
      <c r="A162" s="17">
        <v>2006036</v>
      </c>
      <c r="B162" s="18" t="s">
        <v>96</v>
      </c>
      <c r="C162" s="13">
        <v>2960.1</v>
      </c>
    </row>
    <row r="163" spans="1:3" ht="60">
      <c r="A163" s="17">
        <v>2006037</v>
      </c>
      <c r="B163" s="18" t="s">
        <v>97</v>
      </c>
      <c r="C163" s="13">
        <v>2960.1</v>
      </c>
    </row>
    <row r="164" spans="1:3" ht="36">
      <c r="A164" s="17">
        <v>2006038</v>
      </c>
      <c r="B164" s="18" t="s">
        <v>98</v>
      </c>
      <c r="C164" s="13">
        <v>3263.7</v>
      </c>
    </row>
    <row r="165" spans="1:3" ht="48">
      <c r="A165" s="17">
        <v>2006039</v>
      </c>
      <c r="B165" s="18" t="s">
        <v>99</v>
      </c>
      <c r="C165" s="13">
        <v>3486.8</v>
      </c>
    </row>
    <row r="166" spans="1:3" ht="24">
      <c r="A166" s="17">
        <v>2006040</v>
      </c>
      <c r="B166" s="18" t="s">
        <v>100</v>
      </c>
      <c r="C166" s="13">
        <f t="shared" ref="C166:C195" si="0">347.3*11.15</f>
        <v>3872.3950000000004</v>
      </c>
    </row>
    <row r="167" spans="1:3" ht="24">
      <c r="A167" s="17">
        <v>2006041</v>
      </c>
      <c r="B167" s="18" t="s">
        <v>100</v>
      </c>
      <c r="C167" s="13">
        <f t="shared" si="0"/>
        <v>3872.3950000000004</v>
      </c>
    </row>
    <row r="168" spans="1:3" ht="24">
      <c r="A168" s="17">
        <v>2006042</v>
      </c>
      <c r="B168" s="18" t="s">
        <v>100</v>
      </c>
      <c r="C168" s="13">
        <f t="shared" si="0"/>
        <v>3872.3950000000004</v>
      </c>
    </row>
    <row r="169" spans="1:3" ht="24">
      <c r="A169" s="17">
        <v>2006043</v>
      </c>
      <c r="B169" s="18" t="s">
        <v>100</v>
      </c>
      <c r="C169" s="13">
        <f t="shared" si="0"/>
        <v>3872.3950000000004</v>
      </c>
    </row>
    <row r="170" spans="1:3" ht="24">
      <c r="A170" s="17">
        <v>2006044</v>
      </c>
      <c r="B170" s="18" t="s">
        <v>100</v>
      </c>
      <c r="C170" s="13">
        <f t="shared" si="0"/>
        <v>3872.3950000000004</v>
      </c>
    </row>
    <row r="171" spans="1:3" ht="24">
      <c r="A171" s="17">
        <v>2006045</v>
      </c>
      <c r="B171" s="18" t="s">
        <v>100</v>
      </c>
      <c r="C171" s="13">
        <f t="shared" si="0"/>
        <v>3872.3950000000004</v>
      </c>
    </row>
    <row r="172" spans="1:3" ht="24">
      <c r="A172" s="17">
        <v>2006046</v>
      </c>
      <c r="B172" s="18" t="s">
        <v>100</v>
      </c>
      <c r="C172" s="13">
        <f t="shared" si="0"/>
        <v>3872.3950000000004</v>
      </c>
    </row>
    <row r="173" spans="1:3" ht="24">
      <c r="A173" s="17">
        <v>2006047</v>
      </c>
      <c r="B173" s="18" t="s">
        <v>100</v>
      </c>
      <c r="C173" s="13">
        <f t="shared" si="0"/>
        <v>3872.3950000000004</v>
      </c>
    </row>
    <row r="174" spans="1:3" ht="24">
      <c r="A174" s="17">
        <v>2006048</v>
      </c>
      <c r="B174" s="18" t="s">
        <v>100</v>
      </c>
      <c r="C174" s="13">
        <f t="shared" si="0"/>
        <v>3872.3950000000004</v>
      </c>
    </row>
    <row r="175" spans="1:3" ht="24">
      <c r="A175" s="17">
        <v>2006049</v>
      </c>
      <c r="B175" s="18" t="s">
        <v>100</v>
      </c>
      <c r="C175" s="13">
        <f t="shared" si="0"/>
        <v>3872.3950000000004</v>
      </c>
    </row>
    <row r="176" spans="1:3" ht="24">
      <c r="A176" s="17">
        <v>2006050</v>
      </c>
      <c r="B176" s="18" t="s">
        <v>100</v>
      </c>
      <c r="C176" s="13">
        <f t="shared" si="0"/>
        <v>3872.3950000000004</v>
      </c>
    </row>
    <row r="177" spans="1:3" ht="24">
      <c r="A177" s="17">
        <v>2006051</v>
      </c>
      <c r="B177" s="18" t="s">
        <v>100</v>
      </c>
      <c r="C177" s="13">
        <f t="shared" si="0"/>
        <v>3872.3950000000004</v>
      </c>
    </row>
    <row r="178" spans="1:3" ht="24">
      <c r="A178" s="17">
        <v>2006052</v>
      </c>
      <c r="B178" s="18" t="s">
        <v>100</v>
      </c>
      <c r="C178" s="13">
        <f t="shared" si="0"/>
        <v>3872.3950000000004</v>
      </c>
    </row>
    <row r="179" spans="1:3" ht="24">
      <c r="A179" s="17">
        <v>2006053</v>
      </c>
      <c r="B179" s="18" t="s">
        <v>100</v>
      </c>
      <c r="C179" s="13">
        <f t="shared" si="0"/>
        <v>3872.3950000000004</v>
      </c>
    </row>
    <row r="180" spans="1:3" ht="24">
      <c r="A180" s="17">
        <v>2006054</v>
      </c>
      <c r="B180" s="18" t="s">
        <v>100</v>
      </c>
      <c r="C180" s="13">
        <f t="shared" si="0"/>
        <v>3872.3950000000004</v>
      </c>
    </row>
    <row r="181" spans="1:3" ht="24">
      <c r="A181" s="17">
        <v>2006055</v>
      </c>
      <c r="B181" s="18" t="s">
        <v>100</v>
      </c>
      <c r="C181" s="13">
        <f t="shared" si="0"/>
        <v>3872.3950000000004</v>
      </c>
    </row>
    <row r="182" spans="1:3" ht="24">
      <c r="A182" s="17">
        <v>2006056</v>
      </c>
      <c r="B182" s="18" t="s">
        <v>100</v>
      </c>
      <c r="C182" s="13">
        <f t="shared" si="0"/>
        <v>3872.3950000000004</v>
      </c>
    </row>
    <row r="183" spans="1:3" ht="24">
      <c r="A183" s="17">
        <v>2006057</v>
      </c>
      <c r="B183" s="18" t="s">
        <v>100</v>
      </c>
      <c r="C183" s="13">
        <f t="shared" si="0"/>
        <v>3872.3950000000004</v>
      </c>
    </row>
    <row r="184" spans="1:3" ht="24">
      <c r="A184" s="17">
        <v>2006058</v>
      </c>
      <c r="B184" s="18" t="s">
        <v>100</v>
      </c>
      <c r="C184" s="13">
        <f t="shared" si="0"/>
        <v>3872.3950000000004</v>
      </c>
    </row>
    <row r="185" spans="1:3" ht="24">
      <c r="A185" s="17">
        <v>2006059</v>
      </c>
      <c r="B185" s="18" t="s">
        <v>100</v>
      </c>
      <c r="C185" s="13">
        <f t="shared" si="0"/>
        <v>3872.3950000000004</v>
      </c>
    </row>
    <row r="186" spans="1:3" ht="24">
      <c r="A186" s="17">
        <v>2006060</v>
      </c>
      <c r="B186" s="18" t="s">
        <v>100</v>
      </c>
      <c r="C186" s="13">
        <f t="shared" si="0"/>
        <v>3872.3950000000004</v>
      </c>
    </row>
    <row r="187" spans="1:3" ht="24">
      <c r="A187" s="17">
        <v>2006061</v>
      </c>
      <c r="B187" s="18" t="s">
        <v>100</v>
      </c>
      <c r="C187" s="13">
        <f t="shared" si="0"/>
        <v>3872.3950000000004</v>
      </c>
    </row>
    <row r="188" spans="1:3" ht="24">
      <c r="A188" s="17">
        <v>2006062</v>
      </c>
      <c r="B188" s="18" t="s">
        <v>100</v>
      </c>
      <c r="C188" s="13">
        <f t="shared" si="0"/>
        <v>3872.3950000000004</v>
      </c>
    </row>
    <row r="189" spans="1:3" ht="24">
      <c r="A189" s="17">
        <v>2006063</v>
      </c>
      <c r="B189" s="18" t="s">
        <v>100</v>
      </c>
      <c r="C189" s="13">
        <f t="shared" si="0"/>
        <v>3872.3950000000004</v>
      </c>
    </row>
    <row r="190" spans="1:3" ht="24">
      <c r="A190" s="17">
        <v>2006064</v>
      </c>
      <c r="B190" s="18" t="s">
        <v>100</v>
      </c>
      <c r="C190" s="13">
        <f t="shared" si="0"/>
        <v>3872.3950000000004</v>
      </c>
    </row>
    <row r="191" spans="1:3" ht="24">
      <c r="A191" s="17">
        <v>2006065</v>
      </c>
      <c r="B191" s="18" t="s">
        <v>100</v>
      </c>
      <c r="C191" s="13">
        <f t="shared" si="0"/>
        <v>3872.3950000000004</v>
      </c>
    </row>
    <row r="192" spans="1:3" ht="24">
      <c r="A192" s="17">
        <v>2006066</v>
      </c>
      <c r="B192" s="18" t="s">
        <v>100</v>
      </c>
      <c r="C192" s="13">
        <f t="shared" si="0"/>
        <v>3872.3950000000004</v>
      </c>
    </row>
    <row r="193" spans="1:3" ht="24">
      <c r="A193" s="17">
        <v>2006067</v>
      </c>
      <c r="B193" s="18" t="s">
        <v>100</v>
      </c>
      <c r="C193" s="13">
        <f t="shared" si="0"/>
        <v>3872.3950000000004</v>
      </c>
    </row>
    <row r="194" spans="1:3" ht="24">
      <c r="A194" s="17">
        <v>2006068</v>
      </c>
      <c r="B194" s="18" t="s">
        <v>100</v>
      </c>
      <c r="C194" s="13">
        <f t="shared" si="0"/>
        <v>3872.3950000000004</v>
      </c>
    </row>
    <row r="195" spans="1:3" ht="24">
      <c r="A195" s="17">
        <v>2006069</v>
      </c>
      <c r="B195" s="18" t="s">
        <v>100</v>
      </c>
      <c r="C195" s="13">
        <f t="shared" si="0"/>
        <v>3872.3950000000004</v>
      </c>
    </row>
    <row r="196" spans="1:3" ht="48">
      <c r="A196" s="17">
        <v>2006070</v>
      </c>
      <c r="B196" s="18" t="s">
        <v>101</v>
      </c>
      <c r="C196" s="13">
        <v>4724</v>
      </c>
    </row>
    <row r="197" spans="1:3" ht="48">
      <c r="A197" s="17">
        <v>2006071</v>
      </c>
      <c r="B197" s="18" t="s">
        <v>102</v>
      </c>
      <c r="C197" s="13">
        <v>12378.6</v>
      </c>
    </row>
    <row r="198" spans="1:3" ht="48">
      <c r="A198" s="17">
        <v>2006072</v>
      </c>
      <c r="B198" s="18" t="s">
        <v>102</v>
      </c>
      <c r="C198" s="13">
        <v>12378.6</v>
      </c>
    </row>
    <row r="199" spans="1:3" ht="24">
      <c r="A199" s="17">
        <v>2006073</v>
      </c>
      <c r="B199" s="18" t="s">
        <v>103</v>
      </c>
      <c r="C199" s="13">
        <v>205309.5</v>
      </c>
    </row>
    <row r="200" spans="1:3" ht="36">
      <c r="A200" s="17">
        <v>2006074</v>
      </c>
      <c r="B200" s="18" t="s">
        <v>104</v>
      </c>
      <c r="C200" s="13">
        <v>5157.75</v>
      </c>
    </row>
    <row r="201" spans="1:3" ht="36">
      <c r="A201" s="17">
        <v>2006075</v>
      </c>
      <c r="B201" s="18" t="s">
        <v>105</v>
      </c>
      <c r="C201" s="13">
        <v>13018</v>
      </c>
    </row>
    <row r="202" spans="1:3" ht="24">
      <c r="A202" s="17">
        <v>2006076</v>
      </c>
      <c r="B202" s="18" t="s">
        <v>106</v>
      </c>
      <c r="C202" s="13">
        <v>2199</v>
      </c>
    </row>
    <row r="203" spans="1:3" ht="36">
      <c r="A203" s="17">
        <v>2006077</v>
      </c>
      <c r="B203" s="18" t="s">
        <v>107</v>
      </c>
      <c r="C203" s="13">
        <v>6292.28</v>
      </c>
    </row>
    <row r="204" spans="1:3" ht="48">
      <c r="A204" s="17">
        <v>2006078</v>
      </c>
      <c r="B204" s="18" t="s">
        <v>108</v>
      </c>
      <c r="C204" s="13">
        <v>6813.92</v>
      </c>
    </row>
    <row r="205" spans="1:3" ht="48">
      <c r="A205" s="17">
        <v>2006079</v>
      </c>
      <c r="B205" s="18" t="s">
        <v>108</v>
      </c>
      <c r="C205" s="13">
        <v>6813.92</v>
      </c>
    </row>
    <row r="206" spans="1:3" ht="36">
      <c r="A206" s="17">
        <v>2006080</v>
      </c>
      <c r="B206" s="18" t="s">
        <v>109</v>
      </c>
      <c r="C206" s="13">
        <v>10098.32</v>
      </c>
    </row>
    <row r="207" spans="1:3" ht="36">
      <c r="A207" s="17">
        <v>2006081</v>
      </c>
      <c r="B207" s="18" t="s">
        <v>109</v>
      </c>
      <c r="C207" s="13">
        <v>10098.32</v>
      </c>
    </row>
    <row r="208" spans="1:3" ht="36">
      <c r="A208" s="17">
        <v>2006082</v>
      </c>
      <c r="B208" s="18" t="s">
        <v>109</v>
      </c>
      <c r="C208" s="13">
        <v>10098.32</v>
      </c>
    </row>
    <row r="209" spans="1:3" ht="36">
      <c r="A209" s="17">
        <v>2006083</v>
      </c>
      <c r="B209" s="18" t="s">
        <v>109</v>
      </c>
      <c r="C209" s="13">
        <v>10098.32</v>
      </c>
    </row>
    <row r="210" spans="1:3" ht="36">
      <c r="A210" s="17">
        <v>2006084</v>
      </c>
      <c r="B210" s="18" t="s">
        <v>109</v>
      </c>
      <c r="C210" s="13">
        <v>10098.32</v>
      </c>
    </row>
    <row r="211" spans="1:3" ht="36">
      <c r="A211" s="17">
        <v>2006085</v>
      </c>
      <c r="B211" s="18" t="s">
        <v>109</v>
      </c>
      <c r="C211" s="13">
        <v>10098.32</v>
      </c>
    </row>
    <row r="212" spans="1:3" ht="36">
      <c r="A212" s="17">
        <v>2006086</v>
      </c>
      <c r="B212" s="18" t="s">
        <v>109</v>
      </c>
      <c r="C212" s="13">
        <v>10098.32</v>
      </c>
    </row>
    <row r="213" spans="1:3" ht="36">
      <c r="A213" s="17">
        <v>2006087</v>
      </c>
      <c r="B213" s="18" t="s">
        <v>109</v>
      </c>
      <c r="C213" s="13">
        <v>10098.32</v>
      </c>
    </row>
    <row r="214" spans="1:3" ht="36">
      <c r="A214" s="17">
        <v>2006088</v>
      </c>
      <c r="B214" s="18" t="s">
        <v>109</v>
      </c>
      <c r="C214" s="13">
        <v>10098.32</v>
      </c>
    </row>
    <row r="215" spans="1:3" ht="36">
      <c r="A215" s="17">
        <v>2006089</v>
      </c>
      <c r="B215" s="18" t="s">
        <v>109</v>
      </c>
      <c r="C215" s="13">
        <v>10098.32</v>
      </c>
    </row>
    <row r="216" spans="1:3" ht="24">
      <c r="A216" s="17">
        <v>2006090</v>
      </c>
      <c r="B216" s="18" t="s">
        <v>110</v>
      </c>
      <c r="C216" s="13">
        <v>11528</v>
      </c>
    </row>
    <row r="217" spans="1:3" ht="36">
      <c r="A217" s="17">
        <v>2006091</v>
      </c>
      <c r="B217" s="18" t="s">
        <v>111</v>
      </c>
      <c r="C217" s="13">
        <v>12880.4</v>
      </c>
    </row>
    <row r="218" spans="1:3" ht="36">
      <c r="A218" s="17">
        <v>2006092</v>
      </c>
      <c r="B218" s="18" t="s">
        <v>111</v>
      </c>
      <c r="C218" s="13">
        <v>12880.4</v>
      </c>
    </row>
    <row r="219" spans="1:3" ht="36">
      <c r="A219" s="17">
        <v>2006093</v>
      </c>
      <c r="B219" s="18" t="s">
        <v>111</v>
      </c>
      <c r="C219" s="13">
        <v>12880.4</v>
      </c>
    </row>
    <row r="220" spans="1:3" ht="36">
      <c r="A220" s="17">
        <v>2006094</v>
      </c>
      <c r="B220" s="18" t="s">
        <v>111</v>
      </c>
      <c r="C220" s="13">
        <v>12880.4</v>
      </c>
    </row>
    <row r="221" spans="1:3" ht="36">
      <c r="A221" s="17">
        <v>2006095</v>
      </c>
      <c r="B221" s="18" t="s">
        <v>112</v>
      </c>
      <c r="C221" s="13">
        <v>14735.12</v>
      </c>
    </row>
    <row r="222" spans="1:3" ht="60">
      <c r="A222" s="17">
        <v>2006096</v>
      </c>
      <c r="B222" s="18" t="s">
        <v>113</v>
      </c>
      <c r="C222" s="13">
        <v>16222.76</v>
      </c>
    </row>
    <row r="223" spans="1:3" ht="36">
      <c r="A223" s="17">
        <v>2006097</v>
      </c>
      <c r="B223" s="18" t="s">
        <v>114</v>
      </c>
      <c r="C223" s="13">
        <v>21472.29</v>
      </c>
    </row>
    <row r="224" spans="1:3" ht="48">
      <c r="A224" s="17">
        <v>2006098</v>
      </c>
      <c r="B224" s="18" t="s">
        <v>115</v>
      </c>
      <c r="C224" s="13">
        <v>22231</v>
      </c>
    </row>
    <row r="225" spans="1:3" ht="48">
      <c r="A225" s="17">
        <v>2006099</v>
      </c>
      <c r="B225" s="18" t="s">
        <v>116</v>
      </c>
      <c r="C225" s="13">
        <v>22885</v>
      </c>
    </row>
    <row r="226" spans="1:3" ht="48">
      <c r="A226" s="17">
        <v>2006100</v>
      </c>
      <c r="B226" s="18" t="s">
        <v>117</v>
      </c>
      <c r="C226" s="13">
        <v>4082.5</v>
      </c>
    </row>
    <row r="227" spans="1:3" ht="48">
      <c r="A227" s="17">
        <v>2006101</v>
      </c>
      <c r="B227" s="18" t="s">
        <v>117</v>
      </c>
      <c r="C227" s="13">
        <v>4082.5</v>
      </c>
    </row>
    <row r="228" spans="1:3" ht="48">
      <c r="A228" s="17">
        <v>2006102</v>
      </c>
      <c r="B228" s="18" t="s">
        <v>118</v>
      </c>
      <c r="C228" s="13">
        <v>4082.5</v>
      </c>
    </row>
    <row r="229" spans="1:3" ht="48">
      <c r="A229" s="17">
        <v>2006103</v>
      </c>
      <c r="B229" s="18" t="s">
        <v>118</v>
      </c>
      <c r="C229" s="13">
        <v>4082.5</v>
      </c>
    </row>
    <row r="230" spans="1:3" ht="48">
      <c r="A230" s="17">
        <v>2006104</v>
      </c>
      <c r="B230" s="18" t="s">
        <v>119</v>
      </c>
      <c r="C230" s="13">
        <v>4082.5</v>
      </c>
    </row>
    <row r="231" spans="1:3" ht="48">
      <c r="A231" s="17">
        <v>2006105</v>
      </c>
      <c r="B231" s="18" t="s">
        <v>119</v>
      </c>
      <c r="C231" s="13">
        <v>4082.5</v>
      </c>
    </row>
    <row r="232" spans="1:3" ht="36">
      <c r="A232" s="17">
        <v>2006106</v>
      </c>
      <c r="B232" s="18" t="s">
        <v>120</v>
      </c>
      <c r="C232" s="13">
        <v>53703.28</v>
      </c>
    </row>
    <row r="233" spans="1:3" ht="36">
      <c r="A233" s="17">
        <v>2006107</v>
      </c>
      <c r="B233" s="18" t="s">
        <v>120</v>
      </c>
      <c r="C233" s="13">
        <v>53703.28</v>
      </c>
    </row>
    <row r="234" spans="1:3" ht="36">
      <c r="A234" s="17">
        <v>2006108</v>
      </c>
      <c r="B234" s="18" t="s">
        <v>121</v>
      </c>
      <c r="C234" s="13">
        <v>65127.95</v>
      </c>
    </row>
    <row r="235" spans="1:3" ht="36">
      <c r="A235" s="17">
        <v>2006109</v>
      </c>
      <c r="B235" s="18" t="s">
        <v>121</v>
      </c>
      <c r="C235" s="13">
        <v>65127.95</v>
      </c>
    </row>
    <row r="236" spans="1:3" ht="36">
      <c r="A236" s="17">
        <v>2006110</v>
      </c>
      <c r="B236" s="18" t="s">
        <v>121</v>
      </c>
      <c r="C236" s="13">
        <v>65127.95</v>
      </c>
    </row>
    <row r="237" spans="1:3" ht="36">
      <c r="A237" s="17">
        <v>2006111</v>
      </c>
      <c r="B237" s="18" t="s">
        <v>121</v>
      </c>
      <c r="C237" s="13">
        <v>65127.95</v>
      </c>
    </row>
    <row r="238" spans="1:3">
      <c r="A238" s="17"/>
      <c r="B238" s="18"/>
      <c r="C238" s="13"/>
    </row>
    <row r="239" spans="1:3">
      <c r="A239" s="17"/>
      <c r="B239" s="18"/>
      <c r="C239" s="13"/>
    </row>
    <row r="240" spans="1:3">
      <c r="A240" s="17"/>
      <c r="B240" s="18"/>
      <c r="C240" s="13"/>
    </row>
    <row r="241" spans="1:3">
      <c r="A241" s="17"/>
      <c r="B241" s="18"/>
      <c r="C241" s="13"/>
    </row>
    <row r="242" spans="1:3">
      <c r="A242" s="17"/>
      <c r="B242" s="18"/>
      <c r="C242" s="13"/>
    </row>
    <row r="243" spans="1:3">
      <c r="A243" s="17"/>
      <c r="B243" s="18"/>
      <c r="C243" s="13"/>
    </row>
    <row r="244" spans="1:3">
      <c r="A244" s="17"/>
      <c r="B244" s="18"/>
      <c r="C244" s="13"/>
    </row>
    <row r="245" spans="1:3">
      <c r="A245" s="17"/>
      <c r="B245" s="18"/>
      <c r="C245" s="13"/>
    </row>
    <row r="246" spans="1:3">
      <c r="A246" s="17"/>
      <c r="B246" s="18"/>
      <c r="C246" s="13"/>
    </row>
    <row r="247" spans="1:3">
      <c r="A247" s="17"/>
      <c r="B247" s="18"/>
      <c r="C247" s="13"/>
    </row>
    <row r="248" spans="1:3">
      <c r="A248" s="17"/>
      <c r="B248" s="18"/>
      <c r="C248" s="13"/>
    </row>
    <row r="249" spans="1:3">
      <c r="A249" s="17"/>
      <c r="B249" s="18"/>
      <c r="C249" s="13"/>
    </row>
    <row r="250" spans="1:3">
      <c r="A250" s="17"/>
      <c r="B250" s="18"/>
      <c r="C250" s="13"/>
    </row>
    <row r="251" spans="1:3">
      <c r="A251" s="17"/>
      <c r="B251" s="18"/>
      <c r="C251" s="13"/>
    </row>
    <row r="252" spans="1:3">
      <c r="A252" s="17"/>
      <c r="B252" s="18"/>
      <c r="C252" s="13"/>
    </row>
    <row r="253" spans="1:3">
      <c r="A253" s="17"/>
      <c r="B253" s="18"/>
      <c r="C253" s="13"/>
    </row>
    <row r="254" spans="1:3">
      <c r="A254" s="17"/>
      <c r="B254" s="18"/>
      <c r="C254" s="13"/>
    </row>
    <row r="255" spans="1:3" ht="24">
      <c r="A255" s="19">
        <v>2007001</v>
      </c>
      <c r="B255" s="18" t="s">
        <v>122</v>
      </c>
      <c r="C255" s="13">
        <f t="shared" ref="C255:C269" si="1">3150*0.15+3150</f>
        <v>3622.5</v>
      </c>
    </row>
    <row r="256" spans="1:3" ht="24">
      <c r="A256" s="19">
        <v>2007002</v>
      </c>
      <c r="B256" s="18" t="s">
        <v>122</v>
      </c>
      <c r="C256" s="13">
        <f t="shared" si="1"/>
        <v>3622.5</v>
      </c>
    </row>
    <row r="257" spans="1:3" ht="24">
      <c r="A257" s="19">
        <v>2007003</v>
      </c>
      <c r="B257" s="18" t="s">
        <v>122</v>
      </c>
      <c r="C257" s="13">
        <f t="shared" si="1"/>
        <v>3622.5</v>
      </c>
    </row>
    <row r="258" spans="1:3" ht="24">
      <c r="A258" s="19">
        <v>2007004</v>
      </c>
      <c r="B258" s="18" t="s">
        <v>122</v>
      </c>
      <c r="C258" s="13">
        <f t="shared" si="1"/>
        <v>3622.5</v>
      </c>
    </row>
    <row r="259" spans="1:3" ht="24">
      <c r="A259" s="19">
        <v>2007005</v>
      </c>
      <c r="B259" s="18" t="s">
        <v>122</v>
      </c>
      <c r="C259" s="13">
        <f t="shared" si="1"/>
        <v>3622.5</v>
      </c>
    </row>
    <row r="260" spans="1:3" ht="24">
      <c r="A260" s="19">
        <v>2007006</v>
      </c>
      <c r="B260" s="18" t="s">
        <v>122</v>
      </c>
      <c r="C260" s="13">
        <f t="shared" si="1"/>
        <v>3622.5</v>
      </c>
    </row>
    <row r="261" spans="1:3" ht="24">
      <c r="A261" s="19">
        <v>2007007</v>
      </c>
      <c r="B261" s="18" t="s">
        <v>122</v>
      </c>
      <c r="C261" s="13">
        <f t="shared" si="1"/>
        <v>3622.5</v>
      </c>
    </row>
    <row r="262" spans="1:3" ht="24">
      <c r="A262" s="19">
        <v>2007008</v>
      </c>
      <c r="B262" s="18" t="s">
        <v>122</v>
      </c>
      <c r="C262" s="13">
        <f t="shared" si="1"/>
        <v>3622.5</v>
      </c>
    </row>
    <row r="263" spans="1:3" ht="24">
      <c r="A263" s="19">
        <v>2007009</v>
      </c>
      <c r="B263" s="18" t="s">
        <v>122</v>
      </c>
      <c r="C263" s="13">
        <f t="shared" si="1"/>
        <v>3622.5</v>
      </c>
    </row>
    <row r="264" spans="1:3" ht="24">
      <c r="A264" s="19">
        <v>2007010</v>
      </c>
      <c r="B264" s="18" t="s">
        <v>122</v>
      </c>
      <c r="C264" s="13">
        <f t="shared" si="1"/>
        <v>3622.5</v>
      </c>
    </row>
    <row r="265" spans="1:3" ht="24">
      <c r="A265" s="19">
        <v>2007011</v>
      </c>
      <c r="B265" s="18" t="s">
        <v>122</v>
      </c>
      <c r="C265" s="13">
        <f t="shared" si="1"/>
        <v>3622.5</v>
      </c>
    </row>
    <row r="266" spans="1:3" ht="24">
      <c r="A266" s="19">
        <v>2007012</v>
      </c>
      <c r="B266" s="18" t="s">
        <v>122</v>
      </c>
      <c r="C266" s="13">
        <f t="shared" si="1"/>
        <v>3622.5</v>
      </c>
    </row>
    <row r="267" spans="1:3" ht="24">
      <c r="A267" s="19">
        <v>2007013</v>
      </c>
      <c r="B267" s="18" t="s">
        <v>122</v>
      </c>
      <c r="C267" s="13">
        <f t="shared" si="1"/>
        <v>3622.5</v>
      </c>
    </row>
    <row r="268" spans="1:3" ht="24">
      <c r="A268" s="19">
        <v>2007014</v>
      </c>
      <c r="B268" s="18" t="s">
        <v>122</v>
      </c>
      <c r="C268" s="13">
        <f t="shared" si="1"/>
        <v>3622.5</v>
      </c>
    </row>
    <row r="269" spans="1:3" ht="24">
      <c r="A269" s="19">
        <v>2007015</v>
      </c>
      <c r="B269" s="18" t="s">
        <v>122</v>
      </c>
      <c r="C269" s="13">
        <f t="shared" si="1"/>
        <v>3622.5</v>
      </c>
    </row>
    <row r="270" spans="1:3" ht="24">
      <c r="A270" s="19">
        <v>2007016</v>
      </c>
      <c r="B270" s="18" t="s">
        <v>123</v>
      </c>
      <c r="C270" s="13">
        <f>43456*0.15+43456</f>
        <v>49974.400000000001</v>
      </c>
    </row>
    <row r="271" spans="1:3" ht="24">
      <c r="A271" s="19">
        <v>2007017</v>
      </c>
      <c r="B271" s="18" t="s">
        <v>123</v>
      </c>
      <c r="C271" s="13">
        <f>43456*0.15+43456</f>
        <v>49974.400000000001</v>
      </c>
    </row>
    <row r="272" spans="1:3" ht="24">
      <c r="A272" s="19">
        <v>2007018</v>
      </c>
      <c r="B272" s="18" t="s">
        <v>123</v>
      </c>
      <c r="C272" s="13">
        <f>43456*0.15+43456</f>
        <v>49974.400000000001</v>
      </c>
    </row>
    <row r="273" spans="1:3" ht="24">
      <c r="A273" s="19">
        <v>2007019</v>
      </c>
      <c r="B273" s="18" t="s">
        <v>123</v>
      </c>
      <c r="C273" s="13">
        <f>43456*0.15+43456</f>
        <v>49974.400000000001</v>
      </c>
    </row>
    <row r="274" spans="1:3" ht="24">
      <c r="A274" s="19">
        <v>2007020</v>
      </c>
      <c r="B274" s="18" t="s">
        <v>123</v>
      </c>
      <c r="C274" s="13">
        <f>43456*0.15+43456</f>
        <v>49974.400000000001</v>
      </c>
    </row>
    <row r="275" spans="1:3" ht="36">
      <c r="A275" s="19">
        <v>2007021</v>
      </c>
      <c r="B275" s="18" t="s">
        <v>124</v>
      </c>
      <c r="C275" s="13">
        <f t="shared" ref="C275:C284" si="2">4185.5*0.15+4185.5</f>
        <v>4813.3249999999998</v>
      </c>
    </row>
    <row r="276" spans="1:3" ht="36">
      <c r="A276" s="19">
        <v>2007022</v>
      </c>
      <c r="B276" s="18" t="s">
        <v>124</v>
      </c>
      <c r="C276" s="13">
        <f t="shared" si="2"/>
        <v>4813.3249999999998</v>
      </c>
    </row>
    <row r="277" spans="1:3" ht="36">
      <c r="A277" s="19">
        <v>2007023</v>
      </c>
      <c r="B277" s="18" t="s">
        <v>125</v>
      </c>
      <c r="C277" s="13">
        <f t="shared" si="2"/>
        <v>4813.3249999999998</v>
      </c>
    </row>
    <row r="278" spans="1:3" ht="36">
      <c r="A278" s="19">
        <v>2007024</v>
      </c>
      <c r="B278" s="18" t="s">
        <v>125</v>
      </c>
      <c r="C278" s="13">
        <f t="shared" si="2"/>
        <v>4813.3249999999998</v>
      </c>
    </row>
    <row r="279" spans="1:3" ht="36">
      <c r="A279" s="19">
        <v>2007025</v>
      </c>
      <c r="B279" s="18" t="s">
        <v>126</v>
      </c>
      <c r="C279" s="13">
        <f t="shared" si="2"/>
        <v>4813.3249999999998</v>
      </c>
    </row>
    <row r="280" spans="1:3" ht="36">
      <c r="A280" s="19">
        <v>2007026</v>
      </c>
      <c r="B280" s="18" t="s">
        <v>126</v>
      </c>
      <c r="C280" s="13">
        <f t="shared" si="2"/>
        <v>4813.3249999999998</v>
      </c>
    </row>
    <row r="281" spans="1:3" ht="36">
      <c r="A281" s="19">
        <v>2007027</v>
      </c>
      <c r="B281" s="18" t="s">
        <v>127</v>
      </c>
      <c r="C281" s="13">
        <f t="shared" si="2"/>
        <v>4813.3249999999998</v>
      </c>
    </row>
    <row r="282" spans="1:3" ht="36">
      <c r="A282" s="19">
        <v>2007028</v>
      </c>
      <c r="B282" s="18" t="s">
        <v>127</v>
      </c>
      <c r="C282" s="13">
        <f t="shared" si="2"/>
        <v>4813.3249999999998</v>
      </c>
    </row>
    <row r="283" spans="1:3" ht="36">
      <c r="A283" s="19">
        <v>2007029</v>
      </c>
      <c r="B283" s="18" t="s">
        <v>128</v>
      </c>
      <c r="C283" s="13">
        <f t="shared" si="2"/>
        <v>4813.3249999999998</v>
      </c>
    </row>
    <row r="284" spans="1:3" ht="36">
      <c r="A284" s="19">
        <v>2007030</v>
      </c>
      <c r="B284" s="18" t="s">
        <v>129</v>
      </c>
      <c r="C284" s="13">
        <f t="shared" si="2"/>
        <v>4813.3249999999998</v>
      </c>
    </row>
    <row r="285" spans="1:3" ht="24">
      <c r="A285" s="19">
        <v>2007031</v>
      </c>
      <c r="B285" s="18" t="s">
        <v>130</v>
      </c>
      <c r="C285" s="13">
        <f>24679.5*0.15+24679.5</f>
        <v>28381.424999999999</v>
      </c>
    </row>
    <row r="286" spans="1:3" ht="24">
      <c r="A286" s="19">
        <v>2007032</v>
      </c>
      <c r="B286" s="18" t="s">
        <v>130</v>
      </c>
      <c r="C286" s="13">
        <f>24679.5*0.15+24679.5</f>
        <v>28381.424999999999</v>
      </c>
    </row>
    <row r="287" spans="1:3" ht="24">
      <c r="A287" s="19">
        <v>2007033</v>
      </c>
      <c r="B287" s="18" t="s">
        <v>131</v>
      </c>
      <c r="C287" s="13">
        <f>38500*0.15+38500</f>
        <v>44275</v>
      </c>
    </row>
    <row r="288" spans="1:3" ht="24">
      <c r="A288" s="19">
        <v>2007034</v>
      </c>
      <c r="B288" s="18" t="s">
        <v>131</v>
      </c>
      <c r="C288" s="13">
        <f>38500*0.15+38500</f>
        <v>44275</v>
      </c>
    </row>
    <row r="289" spans="1:3" ht="24">
      <c r="A289" s="19">
        <v>2007035</v>
      </c>
      <c r="B289" s="18" t="s">
        <v>132</v>
      </c>
      <c r="C289" s="13">
        <f>2950*0.15+2950</f>
        <v>3392.5</v>
      </c>
    </row>
    <row r="290" spans="1:3" ht="24">
      <c r="A290" s="19">
        <v>2007036</v>
      </c>
      <c r="B290" s="18" t="s">
        <v>132</v>
      </c>
      <c r="C290" s="13">
        <f>2950*0.15+2950</f>
        <v>3392.5</v>
      </c>
    </row>
    <row r="291" spans="1:3" ht="24">
      <c r="A291" s="19">
        <v>2007037</v>
      </c>
      <c r="B291" s="18" t="s">
        <v>132</v>
      </c>
      <c r="C291" s="13">
        <f>2950*0.15+2950</f>
        <v>3392.5</v>
      </c>
    </row>
    <row r="292" spans="1:3" ht="24">
      <c r="A292" s="19">
        <v>2007038</v>
      </c>
      <c r="B292" s="18" t="s">
        <v>132</v>
      </c>
      <c r="C292" s="13">
        <f>2950*0.15+2950</f>
        <v>3392.5</v>
      </c>
    </row>
    <row r="293" spans="1:3" ht="24">
      <c r="A293" s="19">
        <v>2007039</v>
      </c>
      <c r="B293" s="18" t="s">
        <v>132</v>
      </c>
      <c r="C293" s="13">
        <f>2950*0.15+2950</f>
        <v>3392.5</v>
      </c>
    </row>
    <row r="294" spans="1:3" ht="36">
      <c r="A294" s="19">
        <v>2007040</v>
      </c>
      <c r="B294" s="18" t="s">
        <v>133</v>
      </c>
      <c r="C294" s="13">
        <v>3733.45</v>
      </c>
    </row>
    <row r="295" spans="1:3" ht="36">
      <c r="A295" s="19">
        <v>2007041</v>
      </c>
      <c r="B295" s="18" t="s">
        <v>133</v>
      </c>
      <c r="C295" s="13">
        <v>3733.45</v>
      </c>
    </row>
    <row r="296" spans="1:3" ht="36">
      <c r="A296" s="19">
        <v>2007042</v>
      </c>
      <c r="B296" s="18" t="s">
        <v>133</v>
      </c>
      <c r="C296" s="13">
        <v>3733.45</v>
      </c>
    </row>
    <row r="297" spans="1:3" ht="36">
      <c r="A297" s="19">
        <v>2007043</v>
      </c>
      <c r="B297" s="18" t="s">
        <v>133</v>
      </c>
      <c r="C297" s="13">
        <v>3733.46</v>
      </c>
    </row>
    <row r="298" spans="1:3" ht="36">
      <c r="A298" s="19">
        <v>2007044</v>
      </c>
      <c r="B298" s="18" t="s">
        <v>133</v>
      </c>
      <c r="C298" s="13">
        <v>3733.46</v>
      </c>
    </row>
    <row r="299" spans="1:3" ht="36">
      <c r="A299" s="19">
        <v>2007045</v>
      </c>
      <c r="B299" s="18" t="s">
        <v>133</v>
      </c>
      <c r="C299" s="13">
        <v>3733.46</v>
      </c>
    </row>
    <row r="300" spans="1:3" ht="24">
      <c r="A300" s="19">
        <v>2007046</v>
      </c>
      <c r="B300" s="18" t="s">
        <v>134</v>
      </c>
      <c r="C300" s="13">
        <f t="shared" ref="C300:C305" si="3">21758*0.15+21758</f>
        <v>25021.7</v>
      </c>
    </row>
    <row r="301" spans="1:3" ht="24">
      <c r="A301" s="19">
        <v>2007047</v>
      </c>
      <c r="B301" s="18" t="s">
        <v>134</v>
      </c>
      <c r="C301" s="13">
        <f t="shared" si="3"/>
        <v>25021.7</v>
      </c>
    </row>
    <row r="302" spans="1:3" ht="24">
      <c r="A302" s="19">
        <v>2007048</v>
      </c>
      <c r="B302" s="18" t="s">
        <v>135</v>
      </c>
      <c r="C302" s="13">
        <f t="shared" si="3"/>
        <v>25021.7</v>
      </c>
    </row>
    <row r="303" spans="1:3" ht="24">
      <c r="A303" s="19">
        <v>2007049</v>
      </c>
      <c r="B303" s="18" t="s">
        <v>135</v>
      </c>
      <c r="C303" s="13">
        <f t="shared" si="3"/>
        <v>25021.7</v>
      </c>
    </row>
    <row r="304" spans="1:3" ht="24">
      <c r="A304" s="19">
        <v>2007050</v>
      </c>
      <c r="B304" s="18" t="s">
        <v>135</v>
      </c>
      <c r="C304" s="13">
        <f t="shared" si="3"/>
        <v>25021.7</v>
      </c>
    </row>
    <row r="305" spans="1:3" ht="24">
      <c r="A305" s="19">
        <v>2007051</v>
      </c>
      <c r="B305" s="18" t="s">
        <v>135</v>
      </c>
      <c r="C305" s="13">
        <f t="shared" si="3"/>
        <v>25021.7</v>
      </c>
    </row>
    <row r="306" spans="1:3" ht="24">
      <c r="A306" s="19">
        <v>2007052</v>
      </c>
      <c r="B306" s="18" t="s">
        <v>136</v>
      </c>
      <c r="C306" s="13">
        <f t="shared" ref="C306:C315" si="4">2105.57*0.15+2105.57</f>
        <v>2421.4055000000003</v>
      </c>
    </row>
    <row r="307" spans="1:3" ht="24">
      <c r="A307" s="19">
        <v>2007053</v>
      </c>
      <c r="B307" s="18" t="s">
        <v>136</v>
      </c>
      <c r="C307" s="13">
        <f t="shared" si="4"/>
        <v>2421.4055000000003</v>
      </c>
    </row>
    <row r="308" spans="1:3" ht="24">
      <c r="A308" s="19">
        <v>2007054</v>
      </c>
      <c r="B308" s="18" t="s">
        <v>136</v>
      </c>
      <c r="C308" s="13">
        <f t="shared" si="4"/>
        <v>2421.4055000000003</v>
      </c>
    </row>
    <row r="309" spans="1:3" ht="24">
      <c r="A309" s="19">
        <v>2007055</v>
      </c>
      <c r="B309" s="18" t="s">
        <v>136</v>
      </c>
      <c r="C309" s="13">
        <f t="shared" si="4"/>
        <v>2421.4055000000003</v>
      </c>
    </row>
    <row r="310" spans="1:3" ht="24">
      <c r="A310" s="19">
        <v>2007056</v>
      </c>
      <c r="B310" s="18" t="s">
        <v>136</v>
      </c>
      <c r="C310" s="13">
        <f t="shared" si="4"/>
        <v>2421.4055000000003</v>
      </c>
    </row>
    <row r="311" spans="1:3" ht="24">
      <c r="A311" s="19">
        <v>2007057</v>
      </c>
      <c r="B311" s="18" t="s">
        <v>136</v>
      </c>
      <c r="C311" s="13">
        <f t="shared" si="4"/>
        <v>2421.4055000000003</v>
      </c>
    </row>
    <row r="312" spans="1:3" ht="24">
      <c r="A312" s="19">
        <v>2007058</v>
      </c>
      <c r="B312" s="18" t="s">
        <v>136</v>
      </c>
      <c r="C312" s="13">
        <f t="shared" si="4"/>
        <v>2421.4055000000003</v>
      </c>
    </row>
    <row r="313" spans="1:3" ht="24">
      <c r="A313" s="19">
        <v>2007059</v>
      </c>
      <c r="B313" s="18" t="s">
        <v>136</v>
      </c>
      <c r="C313" s="13">
        <f t="shared" si="4"/>
        <v>2421.4055000000003</v>
      </c>
    </row>
    <row r="314" spans="1:3" ht="24">
      <c r="A314" s="19">
        <v>2007060</v>
      </c>
      <c r="B314" s="18" t="s">
        <v>136</v>
      </c>
      <c r="C314" s="13">
        <f t="shared" si="4"/>
        <v>2421.4055000000003</v>
      </c>
    </row>
    <row r="315" spans="1:3" ht="24">
      <c r="A315" s="19">
        <v>2007061</v>
      </c>
      <c r="B315" s="18" t="s">
        <v>136</v>
      </c>
      <c r="C315" s="13">
        <f t="shared" si="4"/>
        <v>2421.4055000000003</v>
      </c>
    </row>
    <row r="316" spans="1:3" ht="36">
      <c r="A316" s="19">
        <v>2007062</v>
      </c>
      <c r="B316" s="18" t="s">
        <v>137</v>
      </c>
      <c r="C316" s="13">
        <f>2200*0.15+2200</f>
        <v>2530</v>
      </c>
    </row>
    <row r="317" spans="1:3" ht="36">
      <c r="A317" s="19">
        <v>2007063</v>
      </c>
      <c r="B317" s="18" t="s">
        <v>137</v>
      </c>
      <c r="C317" s="13">
        <f>2200*0.15+2200</f>
        <v>2530</v>
      </c>
    </row>
    <row r="318" spans="1:3" ht="36">
      <c r="A318" s="19">
        <v>2007064</v>
      </c>
      <c r="B318" s="18" t="s">
        <v>137</v>
      </c>
      <c r="C318" s="13">
        <f>2200*0.15+2200</f>
        <v>2530</v>
      </c>
    </row>
    <row r="319" spans="1:3" ht="36">
      <c r="A319" s="19">
        <v>2007065</v>
      </c>
      <c r="B319" s="18" t="s">
        <v>137</v>
      </c>
      <c r="C319" s="13">
        <f>2200*0.15+2200</f>
        <v>2530</v>
      </c>
    </row>
    <row r="320" spans="1:3">
      <c r="A320" s="19">
        <v>2007066</v>
      </c>
      <c r="B320" s="18" t="s">
        <v>138</v>
      </c>
      <c r="C320" s="13">
        <f t="shared" ref="C320:C356" si="5">2639*0.15+2639</f>
        <v>3034.85</v>
      </c>
    </row>
    <row r="321" spans="1:3">
      <c r="A321" s="19">
        <v>2007067</v>
      </c>
      <c r="B321" s="18" t="s">
        <v>138</v>
      </c>
      <c r="C321" s="13">
        <f t="shared" si="5"/>
        <v>3034.85</v>
      </c>
    </row>
    <row r="322" spans="1:3">
      <c r="A322" s="19">
        <v>2007068</v>
      </c>
      <c r="B322" s="18" t="s">
        <v>138</v>
      </c>
      <c r="C322" s="13">
        <f t="shared" si="5"/>
        <v>3034.85</v>
      </c>
    </row>
    <row r="323" spans="1:3">
      <c r="A323" s="19">
        <v>2007069</v>
      </c>
      <c r="B323" s="18" t="s">
        <v>138</v>
      </c>
      <c r="C323" s="13">
        <f t="shared" si="5"/>
        <v>3034.85</v>
      </c>
    </row>
    <row r="324" spans="1:3">
      <c r="A324" s="19">
        <v>2007070</v>
      </c>
      <c r="B324" s="18" t="s">
        <v>138</v>
      </c>
      <c r="C324" s="13">
        <f t="shared" si="5"/>
        <v>3034.85</v>
      </c>
    </row>
    <row r="325" spans="1:3">
      <c r="A325" s="19">
        <v>2007071</v>
      </c>
      <c r="B325" s="18" t="s">
        <v>138</v>
      </c>
      <c r="C325" s="13">
        <f t="shared" si="5"/>
        <v>3034.85</v>
      </c>
    </row>
    <row r="326" spans="1:3">
      <c r="A326" s="19">
        <v>2007072</v>
      </c>
      <c r="B326" s="18" t="s">
        <v>138</v>
      </c>
      <c r="C326" s="13">
        <f t="shared" si="5"/>
        <v>3034.85</v>
      </c>
    </row>
    <row r="327" spans="1:3">
      <c r="A327" s="19">
        <v>2007073</v>
      </c>
      <c r="B327" s="18" t="s">
        <v>138</v>
      </c>
      <c r="C327" s="13">
        <f t="shared" si="5"/>
        <v>3034.85</v>
      </c>
    </row>
    <row r="328" spans="1:3">
      <c r="A328" s="19">
        <v>2007074</v>
      </c>
      <c r="B328" s="18" t="s">
        <v>138</v>
      </c>
      <c r="C328" s="13">
        <f t="shared" si="5"/>
        <v>3034.85</v>
      </c>
    </row>
    <row r="329" spans="1:3">
      <c r="A329" s="19">
        <v>2007075</v>
      </c>
      <c r="B329" s="18" t="s">
        <v>138</v>
      </c>
      <c r="C329" s="13">
        <f t="shared" si="5"/>
        <v>3034.85</v>
      </c>
    </row>
    <row r="330" spans="1:3">
      <c r="A330" s="19">
        <v>2007076</v>
      </c>
      <c r="B330" s="18" t="s">
        <v>138</v>
      </c>
      <c r="C330" s="13">
        <f t="shared" si="5"/>
        <v>3034.85</v>
      </c>
    </row>
    <row r="331" spans="1:3">
      <c r="A331" s="19">
        <v>2007077</v>
      </c>
      <c r="B331" s="18" t="s">
        <v>138</v>
      </c>
      <c r="C331" s="13">
        <f t="shared" si="5"/>
        <v>3034.85</v>
      </c>
    </row>
    <row r="332" spans="1:3">
      <c r="A332" s="19">
        <v>2007078</v>
      </c>
      <c r="B332" s="18" t="s">
        <v>138</v>
      </c>
      <c r="C332" s="13">
        <f t="shared" si="5"/>
        <v>3034.85</v>
      </c>
    </row>
    <row r="333" spans="1:3">
      <c r="A333" s="19">
        <v>2007079</v>
      </c>
      <c r="B333" s="18" t="s">
        <v>138</v>
      </c>
      <c r="C333" s="13">
        <f t="shared" si="5"/>
        <v>3034.85</v>
      </c>
    </row>
    <row r="334" spans="1:3">
      <c r="A334" s="19">
        <v>2007080</v>
      </c>
      <c r="B334" s="18" t="s">
        <v>138</v>
      </c>
      <c r="C334" s="13">
        <f t="shared" si="5"/>
        <v>3034.85</v>
      </c>
    </row>
    <row r="335" spans="1:3">
      <c r="A335" s="19">
        <v>2007081</v>
      </c>
      <c r="B335" s="18" t="s">
        <v>138</v>
      </c>
      <c r="C335" s="13">
        <f t="shared" si="5"/>
        <v>3034.85</v>
      </c>
    </row>
    <row r="336" spans="1:3">
      <c r="A336" s="19">
        <v>2007082</v>
      </c>
      <c r="B336" s="18" t="s">
        <v>138</v>
      </c>
      <c r="C336" s="13">
        <f t="shared" si="5"/>
        <v>3034.85</v>
      </c>
    </row>
    <row r="337" spans="1:3">
      <c r="A337" s="19">
        <v>2007083</v>
      </c>
      <c r="B337" s="18" t="s">
        <v>138</v>
      </c>
      <c r="C337" s="13">
        <f t="shared" si="5"/>
        <v>3034.85</v>
      </c>
    </row>
    <row r="338" spans="1:3">
      <c r="A338" s="19">
        <v>2007084</v>
      </c>
      <c r="B338" s="18" t="s">
        <v>138</v>
      </c>
      <c r="C338" s="13">
        <f t="shared" si="5"/>
        <v>3034.85</v>
      </c>
    </row>
    <row r="339" spans="1:3">
      <c r="A339" s="19">
        <v>2007085</v>
      </c>
      <c r="B339" s="18" t="s">
        <v>138</v>
      </c>
      <c r="C339" s="13">
        <f t="shared" si="5"/>
        <v>3034.85</v>
      </c>
    </row>
    <row r="340" spans="1:3">
      <c r="A340" s="19">
        <v>2007086</v>
      </c>
      <c r="B340" s="18" t="s">
        <v>138</v>
      </c>
      <c r="C340" s="13">
        <f t="shared" si="5"/>
        <v>3034.85</v>
      </c>
    </row>
    <row r="341" spans="1:3">
      <c r="A341" s="19">
        <v>2007087</v>
      </c>
      <c r="B341" s="18" t="s">
        <v>138</v>
      </c>
      <c r="C341" s="13">
        <f t="shared" si="5"/>
        <v>3034.85</v>
      </c>
    </row>
    <row r="342" spans="1:3">
      <c r="A342" s="19">
        <v>2007088</v>
      </c>
      <c r="B342" s="18" t="s">
        <v>138</v>
      </c>
      <c r="C342" s="13">
        <f t="shared" si="5"/>
        <v>3034.85</v>
      </c>
    </row>
    <row r="343" spans="1:3">
      <c r="A343" s="19">
        <v>2007089</v>
      </c>
      <c r="B343" s="18" t="s">
        <v>138</v>
      </c>
      <c r="C343" s="13">
        <f t="shared" si="5"/>
        <v>3034.85</v>
      </c>
    </row>
    <row r="344" spans="1:3">
      <c r="A344" s="19">
        <v>2007090</v>
      </c>
      <c r="B344" s="18" t="s">
        <v>138</v>
      </c>
      <c r="C344" s="13">
        <f t="shared" si="5"/>
        <v>3034.85</v>
      </c>
    </row>
    <row r="345" spans="1:3">
      <c r="A345" s="19">
        <v>2007091</v>
      </c>
      <c r="B345" s="18" t="s">
        <v>138</v>
      </c>
      <c r="C345" s="13">
        <f t="shared" si="5"/>
        <v>3034.85</v>
      </c>
    </row>
    <row r="346" spans="1:3">
      <c r="A346" s="19">
        <v>2007092</v>
      </c>
      <c r="B346" s="18" t="s">
        <v>138</v>
      </c>
      <c r="C346" s="13">
        <f t="shared" si="5"/>
        <v>3034.85</v>
      </c>
    </row>
    <row r="347" spans="1:3">
      <c r="A347" s="19">
        <v>2007093</v>
      </c>
      <c r="B347" s="18" t="s">
        <v>138</v>
      </c>
      <c r="C347" s="13">
        <f t="shared" si="5"/>
        <v>3034.85</v>
      </c>
    </row>
    <row r="348" spans="1:3">
      <c r="A348" s="19">
        <v>2007094</v>
      </c>
      <c r="B348" s="18" t="s">
        <v>138</v>
      </c>
      <c r="C348" s="13">
        <f t="shared" si="5"/>
        <v>3034.85</v>
      </c>
    </row>
    <row r="349" spans="1:3">
      <c r="A349" s="19">
        <v>2007095</v>
      </c>
      <c r="B349" s="18" t="s">
        <v>138</v>
      </c>
      <c r="C349" s="13">
        <f t="shared" si="5"/>
        <v>3034.85</v>
      </c>
    </row>
    <row r="350" spans="1:3">
      <c r="A350" s="19">
        <v>2007096</v>
      </c>
      <c r="B350" s="18" t="s">
        <v>138</v>
      </c>
      <c r="C350" s="13">
        <f t="shared" si="5"/>
        <v>3034.85</v>
      </c>
    </row>
    <row r="351" spans="1:3">
      <c r="A351" s="19">
        <v>2007097</v>
      </c>
      <c r="B351" s="18" t="s">
        <v>138</v>
      </c>
      <c r="C351" s="13">
        <f t="shared" si="5"/>
        <v>3034.85</v>
      </c>
    </row>
    <row r="352" spans="1:3">
      <c r="A352" s="19">
        <v>2007098</v>
      </c>
      <c r="B352" s="18" t="s">
        <v>138</v>
      </c>
      <c r="C352" s="13">
        <f t="shared" si="5"/>
        <v>3034.85</v>
      </c>
    </row>
    <row r="353" spans="1:3">
      <c r="A353" s="19">
        <v>2007099</v>
      </c>
      <c r="B353" s="18" t="s">
        <v>138</v>
      </c>
      <c r="C353" s="13">
        <f t="shared" si="5"/>
        <v>3034.85</v>
      </c>
    </row>
    <row r="354" spans="1:3">
      <c r="A354" s="19">
        <v>2007100</v>
      </c>
      <c r="B354" s="18" t="s">
        <v>138</v>
      </c>
      <c r="C354" s="13">
        <f t="shared" si="5"/>
        <v>3034.85</v>
      </c>
    </row>
    <row r="355" spans="1:3">
      <c r="A355" s="19">
        <v>2007101</v>
      </c>
      <c r="B355" s="18" t="s">
        <v>138</v>
      </c>
      <c r="C355" s="13">
        <f t="shared" si="5"/>
        <v>3034.85</v>
      </c>
    </row>
    <row r="356" spans="1:3">
      <c r="A356" s="19">
        <v>2007102</v>
      </c>
      <c r="B356" s="18" t="s">
        <v>138</v>
      </c>
      <c r="C356" s="13">
        <f t="shared" si="5"/>
        <v>3034.85</v>
      </c>
    </row>
    <row r="357" spans="1:3" ht="36">
      <c r="A357" s="19">
        <v>2007103</v>
      </c>
      <c r="B357" s="18" t="s">
        <v>139</v>
      </c>
      <c r="C357" s="13">
        <f>2750*0.15+2750</f>
        <v>3162.5</v>
      </c>
    </row>
    <row r="358" spans="1:3" ht="36">
      <c r="A358" s="19">
        <v>2007104</v>
      </c>
      <c r="B358" s="18" t="s">
        <v>140</v>
      </c>
      <c r="C358" s="13">
        <f>2750*0.15+2750</f>
        <v>3162.5</v>
      </c>
    </row>
    <row r="359" spans="1:3" ht="36">
      <c r="A359" s="19">
        <v>2007105</v>
      </c>
      <c r="B359" s="18" t="s">
        <v>141</v>
      </c>
      <c r="C359" s="13">
        <f t="shared" ref="C359:C383" si="6">2807.43*0.15+2807.43</f>
        <v>3228.5445</v>
      </c>
    </row>
    <row r="360" spans="1:3" ht="36">
      <c r="A360" s="19">
        <v>2007106</v>
      </c>
      <c r="B360" s="18" t="s">
        <v>141</v>
      </c>
      <c r="C360" s="13">
        <f t="shared" si="6"/>
        <v>3228.5445</v>
      </c>
    </row>
    <row r="361" spans="1:3" ht="36">
      <c r="A361" s="19">
        <v>2007107</v>
      </c>
      <c r="B361" s="18" t="s">
        <v>141</v>
      </c>
      <c r="C361" s="13">
        <f t="shared" si="6"/>
        <v>3228.5445</v>
      </c>
    </row>
    <row r="362" spans="1:3" ht="36">
      <c r="A362" s="19">
        <v>2007108</v>
      </c>
      <c r="B362" s="18" t="s">
        <v>141</v>
      </c>
      <c r="C362" s="13">
        <f t="shared" si="6"/>
        <v>3228.5445</v>
      </c>
    </row>
    <row r="363" spans="1:3" ht="36">
      <c r="A363" s="19">
        <v>2007109</v>
      </c>
      <c r="B363" s="18" t="s">
        <v>141</v>
      </c>
      <c r="C363" s="13">
        <f t="shared" si="6"/>
        <v>3228.5445</v>
      </c>
    </row>
    <row r="364" spans="1:3" ht="36">
      <c r="A364" s="19">
        <v>2007110</v>
      </c>
      <c r="B364" s="18" t="s">
        <v>141</v>
      </c>
      <c r="C364" s="13">
        <f t="shared" si="6"/>
        <v>3228.5445</v>
      </c>
    </row>
    <row r="365" spans="1:3" ht="36">
      <c r="A365" s="19">
        <v>2007111</v>
      </c>
      <c r="B365" s="18" t="s">
        <v>141</v>
      </c>
      <c r="C365" s="13">
        <f t="shared" si="6"/>
        <v>3228.5445</v>
      </c>
    </row>
    <row r="366" spans="1:3" ht="36">
      <c r="A366" s="19">
        <v>2007112</v>
      </c>
      <c r="B366" s="18" t="s">
        <v>141</v>
      </c>
      <c r="C366" s="13">
        <f t="shared" si="6"/>
        <v>3228.5445</v>
      </c>
    </row>
    <row r="367" spans="1:3" ht="36">
      <c r="A367" s="19">
        <v>2007113</v>
      </c>
      <c r="B367" s="18" t="s">
        <v>141</v>
      </c>
      <c r="C367" s="13">
        <f t="shared" si="6"/>
        <v>3228.5445</v>
      </c>
    </row>
    <row r="368" spans="1:3" ht="36">
      <c r="A368" s="19">
        <v>2007114</v>
      </c>
      <c r="B368" s="18" t="s">
        <v>141</v>
      </c>
      <c r="C368" s="13">
        <f t="shared" si="6"/>
        <v>3228.5445</v>
      </c>
    </row>
    <row r="369" spans="1:3" ht="36">
      <c r="A369" s="19">
        <v>2007115</v>
      </c>
      <c r="B369" s="18" t="s">
        <v>141</v>
      </c>
      <c r="C369" s="13">
        <f t="shared" si="6"/>
        <v>3228.5445</v>
      </c>
    </row>
    <row r="370" spans="1:3" ht="36">
      <c r="A370" s="19">
        <v>2007116</v>
      </c>
      <c r="B370" s="18" t="s">
        <v>141</v>
      </c>
      <c r="C370" s="13">
        <f t="shared" si="6"/>
        <v>3228.5445</v>
      </c>
    </row>
    <row r="371" spans="1:3" ht="36">
      <c r="A371" s="19">
        <v>2007117</v>
      </c>
      <c r="B371" s="18" t="s">
        <v>141</v>
      </c>
      <c r="C371" s="13">
        <f t="shared" si="6"/>
        <v>3228.5445</v>
      </c>
    </row>
    <row r="372" spans="1:3" ht="36">
      <c r="A372" s="19">
        <v>2007118</v>
      </c>
      <c r="B372" s="18" t="s">
        <v>141</v>
      </c>
      <c r="C372" s="13">
        <f t="shared" si="6"/>
        <v>3228.5445</v>
      </c>
    </row>
    <row r="373" spans="1:3" ht="36">
      <c r="A373" s="19">
        <v>2007119</v>
      </c>
      <c r="B373" s="18" t="s">
        <v>141</v>
      </c>
      <c r="C373" s="13">
        <f t="shared" si="6"/>
        <v>3228.5445</v>
      </c>
    </row>
    <row r="374" spans="1:3" ht="36">
      <c r="A374" s="19">
        <v>2007120</v>
      </c>
      <c r="B374" s="18" t="s">
        <v>141</v>
      </c>
      <c r="C374" s="13">
        <f t="shared" si="6"/>
        <v>3228.5445</v>
      </c>
    </row>
    <row r="375" spans="1:3" ht="36">
      <c r="A375" s="19">
        <v>2007121</v>
      </c>
      <c r="B375" s="18" t="s">
        <v>141</v>
      </c>
      <c r="C375" s="13">
        <f t="shared" si="6"/>
        <v>3228.5445</v>
      </c>
    </row>
    <row r="376" spans="1:3" ht="36">
      <c r="A376" s="19">
        <v>2007122</v>
      </c>
      <c r="B376" s="18" t="s">
        <v>141</v>
      </c>
      <c r="C376" s="13">
        <f t="shared" si="6"/>
        <v>3228.5445</v>
      </c>
    </row>
    <row r="377" spans="1:3" ht="36">
      <c r="A377" s="19">
        <v>2007123</v>
      </c>
      <c r="B377" s="18" t="s">
        <v>141</v>
      </c>
      <c r="C377" s="13">
        <f t="shared" si="6"/>
        <v>3228.5445</v>
      </c>
    </row>
    <row r="378" spans="1:3" ht="36">
      <c r="A378" s="19">
        <v>2007124</v>
      </c>
      <c r="B378" s="18" t="s">
        <v>141</v>
      </c>
      <c r="C378" s="13">
        <f t="shared" si="6"/>
        <v>3228.5445</v>
      </c>
    </row>
    <row r="379" spans="1:3" ht="36">
      <c r="A379" s="19">
        <v>2007125</v>
      </c>
      <c r="B379" s="18" t="s">
        <v>141</v>
      </c>
      <c r="C379" s="13">
        <f t="shared" si="6"/>
        <v>3228.5445</v>
      </c>
    </row>
    <row r="380" spans="1:3" ht="36">
      <c r="A380" s="19">
        <v>2007126</v>
      </c>
      <c r="B380" s="18" t="s">
        <v>141</v>
      </c>
      <c r="C380" s="13">
        <f t="shared" si="6"/>
        <v>3228.5445</v>
      </c>
    </row>
    <row r="381" spans="1:3" ht="36">
      <c r="A381" s="19">
        <v>2007127</v>
      </c>
      <c r="B381" s="18" t="s">
        <v>141</v>
      </c>
      <c r="C381" s="13">
        <f t="shared" si="6"/>
        <v>3228.5445</v>
      </c>
    </row>
    <row r="382" spans="1:3" ht="36">
      <c r="A382" s="19">
        <v>2007128</v>
      </c>
      <c r="B382" s="18" t="s">
        <v>141</v>
      </c>
      <c r="C382" s="13">
        <f t="shared" si="6"/>
        <v>3228.5445</v>
      </c>
    </row>
    <row r="383" spans="1:3" ht="36">
      <c r="A383" s="19">
        <v>2007129</v>
      </c>
      <c r="B383" s="18" t="s">
        <v>141</v>
      </c>
      <c r="C383" s="13">
        <f t="shared" si="6"/>
        <v>3228.5445</v>
      </c>
    </row>
    <row r="384" spans="1:3" ht="36">
      <c r="A384" s="19">
        <v>2007130</v>
      </c>
      <c r="B384" s="18" t="s">
        <v>142</v>
      </c>
      <c r="C384" s="13">
        <f t="shared" ref="C384:C389" si="7">4185.5*0.15+4185.5</f>
        <v>4813.3249999999998</v>
      </c>
    </row>
    <row r="385" spans="1:3" ht="36">
      <c r="A385" s="19">
        <v>2007131</v>
      </c>
      <c r="B385" s="18" t="s">
        <v>142</v>
      </c>
      <c r="C385" s="13">
        <f t="shared" si="7"/>
        <v>4813.3249999999998</v>
      </c>
    </row>
    <row r="386" spans="1:3" ht="36">
      <c r="A386" s="19">
        <v>2007132</v>
      </c>
      <c r="B386" s="18" t="s">
        <v>143</v>
      </c>
      <c r="C386" s="13">
        <f t="shared" si="7"/>
        <v>4813.3249999999998</v>
      </c>
    </row>
    <row r="387" spans="1:3" ht="36">
      <c r="A387" s="19">
        <v>2007133</v>
      </c>
      <c r="B387" s="18" t="s">
        <v>143</v>
      </c>
      <c r="C387" s="13">
        <f t="shared" si="7"/>
        <v>4813.3249999999998</v>
      </c>
    </row>
    <row r="388" spans="1:3" ht="36">
      <c r="A388" s="19">
        <v>2007134</v>
      </c>
      <c r="B388" s="18" t="s">
        <v>144</v>
      </c>
      <c r="C388" s="13">
        <f t="shared" si="7"/>
        <v>4813.3249999999998</v>
      </c>
    </row>
    <row r="389" spans="1:3" ht="36">
      <c r="A389" s="19">
        <v>2007135</v>
      </c>
      <c r="B389" s="18" t="s">
        <v>144</v>
      </c>
      <c r="C389" s="13">
        <f t="shared" si="7"/>
        <v>4813.3249999999998</v>
      </c>
    </row>
    <row r="390" spans="1:3" ht="24">
      <c r="A390" s="19">
        <v>2007136</v>
      </c>
      <c r="B390" s="18" t="s">
        <v>145</v>
      </c>
      <c r="C390" s="13">
        <f t="shared" ref="C390:C409" si="8">4842.82*0.15+4842.82</f>
        <v>5569.2429999999995</v>
      </c>
    </row>
    <row r="391" spans="1:3" ht="24">
      <c r="A391" s="19">
        <v>2007137</v>
      </c>
      <c r="B391" s="18" t="s">
        <v>145</v>
      </c>
      <c r="C391" s="13">
        <f t="shared" si="8"/>
        <v>5569.2429999999995</v>
      </c>
    </row>
    <row r="392" spans="1:3" ht="24">
      <c r="A392" s="19">
        <v>2007138</v>
      </c>
      <c r="B392" s="18" t="s">
        <v>145</v>
      </c>
      <c r="C392" s="13">
        <f t="shared" si="8"/>
        <v>5569.2429999999995</v>
      </c>
    </row>
    <row r="393" spans="1:3" ht="24">
      <c r="A393" s="19">
        <v>2007139</v>
      </c>
      <c r="B393" s="18" t="s">
        <v>145</v>
      </c>
      <c r="C393" s="13">
        <f t="shared" si="8"/>
        <v>5569.2429999999995</v>
      </c>
    </row>
    <row r="394" spans="1:3" ht="24">
      <c r="A394" s="19">
        <v>2007140</v>
      </c>
      <c r="B394" s="18" t="s">
        <v>145</v>
      </c>
      <c r="C394" s="13">
        <f t="shared" si="8"/>
        <v>5569.2429999999995</v>
      </c>
    </row>
    <row r="395" spans="1:3" ht="24">
      <c r="A395" s="19">
        <v>2007141</v>
      </c>
      <c r="B395" s="18" t="s">
        <v>145</v>
      </c>
      <c r="C395" s="13">
        <f t="shared" si="8"/>
        <v>5569.2429999999995</v>
      </c>
    </row>
    <row r="396" spans="1:3" ht="24">
      <c r="A396" s="19">
        <v>2007142</v>
      </c>
      <c r="B396" s="18" t="s">
        <v>145</v>
      </c>
      <c r="C396" s="13">
        <f t="shared" si="8"/>
        <v>5569.2429999999995</v>
      </c>
    </row>
    <row r="397" spans="1:3" ht="24">
      <c r="A397" s="19">
        <v>2007143</v>
      </c>
      <c r="B397" s="18" t="s">
        <v>145</v>
      </c>
      <c r="C397" s="13">
        <f t="shared" si="8"/>
        <v>5569.2429999999995</v>
      </c>
    </row>
    <row r="398" spans="1:3" ht="24">
      <c r="A398" s="19">
        <v>2007144</v>
      </c>
      <c r="B398" s="18" t="s">
        <v>145</v>
      </c>
      <c r="C398" s="13">
        <f t="shared" si="8"/>
        <v>5569.2429999999995</v>
      </c>
    </row>
    <row r="399" spans="1:3" ht="24">
      <c r="A399" s="19">
        <v>2007145</v>
      </c>
      <c r="B399" s="18" t="s">
        <v>145</v>
      </c>
      <c r="C399" s="13">
        <f t="shared" si="8"/>
        <v>5569.2429999999995</v>
      </c>
    </row>
    <row r="400" spans="1:3" ht="24">
      <c r="A400" s="19">
        <v>2007146</v>
      </c>
      <c r="B400" s="18" t="s">
        <v>146</v>
      </c>
      <c r="C400" s="13">
        <f t="shared" si="8"/>
        <v>5569.2429999999995</v>
      </c>
    </row>
    <row r="401" spans="1:3" ht="24">
      <c r="A401" s="19">
        <v>2007147</v>
      </c>
      <c r="B401" s="18" t="s">
        <v>146</v>
      </c>
      <c r="C401" s="13">
        <f t="shared" si="8"/>
        <v>5569.2429999999995</v>
      </c>
    </row>
    <row r="402" spans="1:3" ht="24">
      <c r="A402" s="19">
        <v>2007148</v>
      </c>
      <c r="B402" s="18" t="s">
        <v>146</v>
      </c>
      <c r="C402" s="13">
        <f t="shared" si="8"/>
        <v>5569.2429999999995</v>
      </c>
    </row>
    <row r="403" spans="1:3" ht="24">
      <c r="A403" s="19">
        <v>2007149</v>
      </c>
      <c r="B403" s="18" t="s">
        <v>146</v>
      </c>
      <c r="C403" s="13">
        <f t="shared" si="8"/>
        <v>5569.2429999999995</v>
      </c>
    </row>
    <row r="404" spans="1:3" ht="24">
      <c r="A404" s="19">
        <v>2007150</v>
      </c>
      <c r="B404" s="18" t="s">
        <v>146</v>
      </c>
      <c r="C404" s="13">
        <f t="shared" si="8"/>
        <v>5569.2429999999995</v>
      </c>
    </row>
    <row r="405" spans="1:3" ht="24">
      <c r="A405" s="19">
        <v>2007151</v>
      </c>
      <c r="B405" s="18" t="s">
        <v>146</v>
      </c>
      <c r="C405" s="13">
        <f t="shared" si="8"/>
        <v>5569.2429999999995</v>
      </c>
    </row>
    <row r="406" spans="1:3" ht="24">
      <c r="A406" s="19">
        <v>2007152</v>
      </c>
      <c r="B406" s="18" t="s">
        <v>146</v>
      </c>
      <c r="C406" s="13">
        <f t="shared" si="8"/>
        <v>5569.2429999999995</v>
      </c>
    </row>
    <row r="407" spans="1:3" ht="24">
      <c r="A407" s="19">
        <v>2007153</v>
      </c>
      <c r="B407" s="18" t="s">
        <v>146</v>
      </c>
      <c r="C407" s="13">
        <f t="shared" si="8"/>
        <v>5569.2429999999995</v>
      </c>
    </row>
    <row r="408" spans="1:3" ht="24">
      <c r="A408" s="19">
        <v>2007154</v>
      </c>
      <c r="B408" s="18" t="s">
        <v>146</v>
      </c>
      <c r="C408" s="13">
        <f t="shared" si="8"/>
        <v>5569.2429999999995</v>
      </c>
    </row>
    <row r="409" spans="1:3" ht="24">
      <c r="A409" s="19">
        <v>2007155</v>
      </c>
      <c r="B409" s="18" t="s">
        <v>146</v>
      </c>
      <c r="C409" s="13">
        <f t="shared" si="8"/>
        <v>5569.2429999999995</v>
      </c>
    </row>
    <row r="410" spans="1:3" ht="36">
      <c r="A410" s="19">
        <v>2007156</v>
      </c>
      <c r="B410" s="18" t="s">
        <v>147</v>
      </c>
      <c r="C410" s="13">
        <f>5000*0.15+5000</f>
        <v>5750</v>
      </c>
    </row>
    <row r="411" spans="1:3" ht="36">
      <c r="A411" s="19">
        <v>2007157</v>
      </c>
      <c r="B411" s="18" t="s">
        <v>147</v>
      </c>
      <c r="C411" s="13">
        <f>5000*0.15+5000</f>
        <v>5750</v>
      </c>
    </row>
    <row r="412" spans="1:3" ht="36">
      <c r="A412" s="19">
        <v>2007158</v>
      </c>
      <c r="B412" s="18" t="s">
        <v>148</v>
      </c>
      <c r="C412" s="13">
        <f t="shared" ref="C412:C443" si="9">5864.5*0.15+5864.5</f>
        <v>6744.1750000000002</v>
      </c>
    </row>
    <row r="413" spans="1:3" ht="36">
      <c r="A413" s="19">
        <v>2007159</v>
      </c>
      <c r="B413" s="18" t="s">
        <v>148</v>
      </c>
      <c r="C413" s="13">
        <f t="shared" si="9"/>
        <v>6744.1750000000002</v>
      </c>
    </row>
    <row r="414" spans="1:3" ht="36">
      <c r="A414" s="19">
        <v>2007160</v>
      </c>
      <c r="B414" s="18" t="s">
        <v>148</v>
      </c>
      <c r="C414" s="13">
        <f t="shared" si="9"/>
        <v>6744.1750000000002</v>
      </c>
    </row>
    <row r="415" spans="1:3" ht="36">
      <c r="A415" s="19">
        <v>2007161</v>
      </c>
      <c r="B415" s="18" t="s">
        <v>148</v>
      </c>
      <c r="C415" s="13">
        <f t="shared" si="9"/>
        <v>6744.1750000000002</v>
      </c>
    </row>
    <row r="416" spans="1:3" ht="36">
      <c r="A416" s="19">
        <v>2007162</v>
      </c>
      <c r="B416" s="18" t="s">
        <v>148</v>
      </c>
      <c r="C416" s="13">
        <f t="shared" si="9"/>
        <v>6744.1750000000002</v>
      </c>
    </row>
    <row r="417" spans="1:3" ht="36">
      <c r="A417" s="19">
        <v>2007163</v>
      </c>
      <c r="B417" s="18" t="s">
        <v>148</v>
      </c>
      <c r="C417" s="13">
        <f t="shared" si="9"/>
        <v>6744.1750000000002</v>
      </c>
    </row>
    <row r="418" spans="1:3" ht="36">
      <c r="A418" s="19">
        <v>2007164</v>
      </c>
      <c r="B418" s="18" t="s">
        <v>148</v>
      </c>
      <c r="C418" s="13">
        <f t="shared" si="9"/>
        <v>6744.1750000000002</v>
      </c>
    </row>
    <row r="419" spans="1:3" ht="36">
      <c r="A419" s="19">
        <v>2007165</v>
      </c>
      <c r="B419" s="18" t="s">
        <v>148</v>
      </c>
      <c r="C419" s="13">
        <f t="shared" si="9"/>
        <v>6744.1750000000002</v>
      </c>
    </row>
    <row r="420" spans="1:3" ht="36">
      <c r="A420" s="19">
        <v>2007166</v>
      </c>
      <c r="B420" s="18" t="s">
        <v>148</v>
      </c>
      <c r="C420" s="13">
        <f t="shared" si="9"/>
        <v>6744.1750000000002</v>
      </c>
    </row>
    <row r="421" spans="1:3" ht="36">
      <c r="A421" s="19">
        <v>2007167</v>
      </c>
      <c r="B421" s="18" t="s">
        <v>148</v>
      </c>
      <c r="C421" s="13">
        <f t="shared" si="9"/>
        <v>6744.1750000000002</v>
      </c>
    </row>
    <row r="422" spans="1:3" ht="36">
      <c r="A422" s="19">
        <v>2007168</v>
      </c>
      <c r="B422" s="18" t="s">
        <v>148</v>
      </c>
      <c r="C422" s="13">
        <f t="shared" si="9"/>
        <v>6744.1750000000002</v>
      </c>
    </row>
    <row r="423" spans="1:3" ht="36">
      <c r="A423" s="19">
        <v>2007169</v>
      </c>
      <c r="B423" s="18" t="s">
        <v>148</v>
      </c>
      <c r="C423" s="13">
        <f t="shared" si="9"/>
        <v>6744.1750000000002</v>
      </c>
    </row>
    <row r="424" spans="1:3" ht="36">
      <c r="A424" s="19">
        <v>2007170</v>
      </c>
      <c r="B424" s="18" t="s">
        <v>148</v>
      </c>
      <c r="C424" s="13">
        <f t="shared" si="9"/>
        <v>6744.1750000000002</v>
      </c>
    </row>
    <row r="425" spans="1:3" ht="36">
      <c r="A425" s="19">
        <v>2007171</v>
      </c>
      <c r="B425" s="18" t="s">
        <v>148</v>
      </c>
      <c r="C425" s="13">
        <f t="shared" si="9"/>
        <v>6744.1750000000002</v>
      </c>
    </row>
    <row r="426" spans="1:3" ht="36">
      <c r="A426" s="19">
        <v>2007172</v>
      </c>
      <c r="B426" s="18" t="s">
        <v>148</v>
      </c>
      <c r="C426" s="13">
        <f t="shared" si="9"/>
        <v>6744.1750000000002</v>
      </c>
    </row>
    <row r="427" spans="1:3" ht="36">
      <c r="A427" s="19">
        <v>2007173</v>
      </c>
      <c r="B427" s="18" t="s">
        <v>148</v>
      </c>
      <c r="C427" s="13">
        <f t="shared" si="9"/>
        <v>6744.1750000000002</v>
      </c>
    </row>
    <row r="428" spans="1:3" ht="36">
      <c r="A428" s="19">
        <v>2007174</v>
      </c>
      <c r="B428" s="18" t="s">
        <v>148</v>
      </c>
      <c r="C428" s="13">
        <f t="shared" si="9"/>
        <v>6744.1750000000002</v>
      </c>
    </row>
    <row r="429" spans="1:3" ht="36">
      <c r="A429" s="19">
        <v>2007175</v>
      </c>
      <c r="B429" s="18" t="s">
        <v>148</v>
      </c>
      <c r="C429" s="13">
        <f t="shared" si="9"/>
        <v>6744.1750000000002</v>
      </c>
    </row>
    <row r="430" spans="1:3" ht="36">
      <c r="A430" s="19">
        <v>2007176</v>
      </c>
      <c r="B430" s="18" t="s">
        <v>148</v>
      </c>
      <c r="C430" s="13">
        <f t="shared" si="9"/>
        <v>6744.1750000000002</v>
      </c>
    </row>
    <row r="431" spans="1:3" ht="36">
      <c r="A431" s="19">
        <v>2007177</v>
      </c>
      <c r="B431" s="18" t="s">
        <v>148</v>
      </c>
      <c r="C431" s="13">
        <f t="shared" si="9"/>
        <v>6744.1750000000002</v>
      </c>
    </row>
    <row r="432" spans="1:3" ht="36">
      <c r="A432" s="19">
        <v>2007178</v>
      </c>
      <c r="B432" s="18" t="s">
        <v>148</v>
      </c>
      <c r="C432" s="13">
        <f t="shared" si="9"/>
        <v>6744.1750000000002</v>
      </c>
    </row>
    <row r="433" spans="1:3" ht="36">
      <c r="A433" s="19">
        <v>2007179</v>
      </c>
      <c r="B433" s="18" t="s">
        <v>148</v>
      </c>
      <c r="C433" s="13">
        <f t="shared" si="9"/>
        <v>6744.1750000000002</v>
      </c>
    </row>
    <row r="434" spans="1:3" ht="36">
      <c r="A434" s="19">
        <v>2007180</v>
      </c>
      <c r="B434" s="18" t="s">
        <v>148</v>
      </c>
      <c r="C434" s="13">
        <f t="shared" si="9"/>
        <v>6744.1750000000002</v>
      </c>
    </row>
    <row r="435" spans="1:3" ht="36">
      <c r="A435" s="19">
        <v>2007181</v>
      </c>
      <c r="B435" s="18" t="s">
        <v>148</v>
      </c>
      <c r="C435" s="13">
        <f t="shared" si="9"/>
        <v>6744.1750000000002</v>
      </c>
    </row>
    <row r="436" spans="1:3" ht="36">
      <c r="A436" s="19">
        <v>2007182</v>
      </c>
      <c r="B436" s="18" t="s">
        <v>148</v>
      </c>
      <c r="C436" s="13">
        <f t="shared" si="9"/>
        <v>6744.1750000000002</v>
      </c>
    </row>
    <row r="437" spans="1:3" ht="36">
      <c r="A437" s="19">
        <v>2007183</v>
      </c>
      <c r="B437" s="18" t="s">
        <v>148</v>
      </c>
      <c r="C437" s="13">
        <f t="shared" si="9"/>
        <v>6744.1750000000002</v>
      </c>
    </row>
    <row r="438" spans="1:3" ht="36">
      <c r="A438" s="19">
        <v>2007184</v>
      </c>
      <c r="B438" s="18" t="s">
        <v>148</v>
      </c>
      <c r="C438" s="13">
        <f t="shared" si="9"/>
        <v>6744.1750000000002</v>
      </c>
    </row>
    <row r="439" spans="1:3" ht="36">
      <c r="A439" s="19">
        <v>2007185</v>
      </c>
      <c r="B439" s="18" t="s">
        <v>148</v>
      </c>
      <c r="C439" s="13">
        <f t="shared" si="9"/>
        <v>6744.1750000000002</v>
      </c>
    </row>
    <row r="440" spans="1:3" ht="36">
      <c r="A440" s="19">
        <v>2007186</v>
      </c>
      <c r="B440" s="18" t="s">
        <v>148</v>
      </c>
      <c r="C440" s="13">
        <f t="shared" si="9"/>
        <v>6744.1750000000002</v>
      </c>
    </row>
    <row r="441" spans="1:3" ht="36">
      <c r="A441" s="19">
        <v>2007187</v>
      </c>
      <c r="B441" s="18" t="s">
        <v>148</v>
      </c>
      <c r="C441" s="13">
        <f t="shared" si="9"/>
        <v>6744.1750000000002</v>
      </c>
    </row>
    <row r="442" spans="1:3" ht="36">
      <c r="A442" s="19">
        <v>2007188</v>
      </c>
      <c r="B442" s="18" t="s">
        <v>148</v>
      </c>
      <c r="C442" s="13">
        <f t="shared" si="9"/>
        <v>6744.1750000000002</v>
      </c>
    </row>
    <row r="443" spans="1:3" ht="36">
      <c r="A443" s="19">
        <v>2007189</v>
      </c>
      <c r="B443" s="18" t="s">
        <v>148</v>
      </c>
      <c r="C443" s="13">
        <f t="shared" si="9"/>
        <v>6744.1750000000002</v>
      </c>
    </row>
    <row r="444" spans="1:3" ht="36">
      <c r="A444" s="19">
        <v>2007190</v>
      </c>
      <c r="B444" s="18" t="s">
        <v>149</v>
      </c>
      <c r="C444" s="13">
        <f>14799.33*0.15+14799.33</f>
        <v>17019.229500000001</v>
      </c>
    </row>
    <row r="445" spans="1:3" ht="36">
      <c r="A445" s="19">
        <v>2007191</v>
      </c>
      <c r="B445" s="18" t="s">
        <v>149</v>
      </c>
      <c r="C445" s="13">
        <f>14799.33*0.15+14799.33</f>
        <v>17019.229500000001</v>
      </c>
    </row>
    <row r="446" spans="1:3" ht="36">
      <c r="A446" s="19">
        <v>2007192</v>
      </c>
      <c r="B446" s="18" t="s">
        <v>150</v>
      </c>
      <c r="C446" s="13">
        <f t="shared" ref="C446:C465" si="10">26594.38*0.15+26594.38</f>
        <v>30583.537</v>
      </c>
    </row>
    <row r="447" spans="1:3" ht="36">
      <c r="A447" s="19">
        <v>2007193</v>
      </c>
      <c r="B447" s="18" t="s">
        <v>150</v>
      </c>
      <c r="C447" s="13">
        <f t="shared" si="10"/>
        <v>30583.537</v>
      </c>
    </row>
    <row r="448" spans="1:3" ht="36">
      <c r="A448" s="19">
        <v>2007194</v>
      </c>
      <c r="B448" s="18" t="s">
        <v>150</v>
      </c>
      <c r="C448" s="13">
        <f t="shared" si="10"/>
        <v>30583.537</v>
      </c>
    </row>
    <row r="449" spans="1:3" ht="36">
      <c r="A449" s="19">
        <v>2007195</v>
      </c>
      <c r="B449" s="18" t="s">
        <v>150</v>
      </c>
      <c r="C449" s="13">
        <f t="shared" si="10"/>
        <v>30583.537</v>
      </c>
    </row>
    <row r="450" spans="1:3" ht="36">
      <c r="A450" s="19">
        <v>2007196</v>
      </c>
      <c r="B450" s="18" t="s">
        <v>150</v>
      </c>
      <c r="C450" s="13">
        <f t="shared" si="10"/>
        <v>30583.537</v>
      </c>
    </row>
    <row r="451" spans="1:3" ht="36">
      <c r="A451" s="19">
        <v>2007197</v>
      </c>
      <c r="B451" s="18" t="s">
        <v>150</v>
      </c>
      <c r="C451" s="13">
        <f t="shared" si="10"/>
        <v>30583.537</v>
      </c>
    </row>
    <row r="452" spans="1:3" ht="36">
      <c r="A452" s="19">
        <v>2007198</v>
      </c>
      <c r="B452" s="18" t="s">
        <v>150</v>
      </c>
      <c r="C452" s="13">
        <f t="shared" si="10"/>
        <v>30583.537</v>
      </c>
    </row>
    <row r="453" spans="1:3" ht="36">
      <c r="A453" s="19">
        <v>2007199</v>
      </c>
      <c r="B453" s="18" t="s">
        <v>150</v>
      </c>
      <c r="C453" s="13">
        <f t="shared" si="10"/>
        <v>30583.537</v>
      </c>
    </row>
    <row r="454" spans="1:3" ht="36">
      <c r="A454" s="19">
        <v>2007200</v>
      </c>
      <c r="B454" s="18" t="s">
        <v>150</v>
      </c>
      <c r="C454" s="13">
        <f t="shared" si="10"/>
        <v>30583.537</v>
      </c>
    </row>
    <row r="455" spans="1:3" ht="36">
      <c r="A455" s="19">
        <v>2007201</v>
      </c>
      <c r="B455" s="18" t="s">
        <v>150</v>
      </c>
      <c r="C455" s="13">
        <f t="shared" si="10"/>
        <v>30583.537</v>
      </c>
    </row>
    <row r="456" spans="1:3" ht="36">
      <c r="A456" s="19">
        <v>2007202</v>
      </c>
      <c r="B456" s="18" t="s">
        <v>150</v>
      </c>
      <c r="C456" s="13">
        <f t="shared" si="10"/>
        <v>30583.537</v>
      </c>
    </row>
    <row r="457" spans="1:3" ht="36">
      <c r="A457" s="19">
        <v>2007203</v>
      </c>
      <c r="B457" s="18" t="s">
        <v>150</v>
      </c>
      <c r="C457" s="13">
        <f t="shared" si="10"/>
        <v>30583.537</v>
      </c>
    </row>
    <row r="458" spans="1:3" ht="36">
      <c r="A458" s="19">
        <v>2007204</v>
      </c>
      <c r="B458" s="18" t="s">
        <v>150</v>
      </c>
      <c r="C458" s="13">
        <f t="shared" si="10"/>
        <v>30583.537</v>
      </c>
    </row>
    <row r="459" spans="1:3" ht="36">
      <c r="A459" s="19">
        <v>2007205</v>
      </c>
      <c r="B459" s="18" t="s">
        <v>150</v>
      </c>
      <c r="C459" s="13">
        <f t="shared" si="10"/>
        <v>30583.537</v>
      </c>
    </row>
    <row r="460" spans="1:3" ht="36">
      <c r="A460" s="19">
        <v>2007206</v>
      </c>
      <c r="B460" s="18" t="s">
        <v>150</v>
      </c>
      <c r="C460" s="13">
        <f t="shared" si="10"/>
        <v>30583.537</v>
      </c>
    </row>
    <row r="461" spans="1:3" ht="36">
      <c r="A461" s="19">
        <v>2007207</v>
      </c>
      <c r="B461" s="18" t="s">
        <v>150</v>
      </c>
      <c r="C461" s="13">
        <f t="shared" si="10"/>
        <v>30583.537</v>
      </c>
    </row>
    <row r="462" spans="1:3" ht="36">
      <c r="A462" s="19">
        <v>2007208</v>
      </c>
      <c r="B462" s="18" t="s">
        <v>150</v>
      </c>
      <c r="C462" s="13">
        <f t="shared" si="10"/>
        <v>30583.537</v>
      </c>
    </row>
    <row r="463" spans="1:3" ht="36">
      <c r="A463" s="19">
        <v>2007209</v>
      </c>
      <c r="B463" s="18" t="s">
        <v>150</v>
      </c>
      <c r="C463" s="13">
        <f t="shared" si="10"/>
        <v>30583.537</v>
      </c>
    </row>
    <row r="464" spans="1:3" ht="36">
      <c r="A464" s="19">
        <v>2007210</v>
      </c>
      <c r="B464" s="18" t="s">
        <v>150</v>
      </c>
      <c r="C464" s="13">
        <f t="shared" si="10"/>
        <v>30583.537</v>
      </c>
    </row>
    <row r="465" spans="1:3" ht="36">
      <c r="A465" s="19">
        <v>2007211</v>
      </c>
      <c r="B465" s="18" t="s">
        <v>150</v>
      </c>
      <c r="C465" s="13">
        <f t="shared" si="10"/>
        <v>30583.537</v>
      </c>
    </row>
    <row r="466" spans="1:3" ht="60">
      <c r="A466" s="19">
        <v>2007212</v>
      </c>
      <c r="B466" s="18" t="s">
        <v>151</v>
      </c>
      <c r="C466" s="13">
        <f>6425*0.15+6425</f>
        <v>7388.75</v>
      </c>
    </row>
    <row r="467" spans="1:3" ht="48">
      <c r="A467" s="19">
        <v>2007213</v>
      </c>
      <c r="B467" s="18" t="s">
        <v>152</v>
      </c>
      <c r="C467" s="13">
        <v>23577.9</v>
      </c>
    </row>
    <row r="468" spans="1:3" ht="36">
      <c r="A468" s="19">
        <v>2007214</v>
      </c>
      <c r="B468" s="18" t="s">
        <v>153</v>
      </c>
      <c r="C468" s="13">
        <f>78369.7*0.15+78369.7</f>
        <v>90125.154999999999</v>
      </c>
    </row>
    <row r="469" spans="1:3" ht="36">
      <c r="A469" s="19">
        <v>2007215</v>
      </c>
      <c r="B469" s="18" t="s">
        <v>153</v>
      </c>
      <c r="C469" s="13">
        <f>78369.7*0.15+78369.7</f>
        <v>90125.154999999999</v>
      </c>
    </row>
    <row r="470" spans="1:3" ht="36">
      <c r="A470" s="19">
        <v>2007216</v>
      </c>
      <c r="B470" s="18" t="s">
        <v>153</v>
      </c>
      <c r="C470" s="13">
        <f>78369.7*0.15+78369.7</f>
        <v>90125.154999999999</v>
      </c>
    </row>
    <row r="471" spans="1:3" ht="36">
      <c r="A471" s="19">
        <v>2007217</v>
      </c>
      <c r="B471" s="18" t="s">
        <v>153</v>
      </c>
      <c r="C471" s="13">
        <f>78369.7*0.15+78369.7</f>
        <v>90125.154999999999</v>
      </c>
    </row>
    <row r="472" spans="1:3" ht="36">
      <c r="A472" s="19">
        <v>2007218</v>
      </c>
      <c r="B472" s="18" t="s">
        <v>153</v>
      </c>
      <c r="C472" s="13">
        <f>78369.7*0.15+78369.7</f>
        <v>90125.154999999999</v>
      </c>
    </row>
    <row r="473" spans="1:3" ht="48">
      <c r="A473" s="19">
        <v>2007219</v>
      </c>
      <c r="B473" s="18" t="s">
        <v>154</v>
      </c>
      <c r="C473" s="13">
        <v>5003.08</v>
      </c>
    </row>
    <row r="474" spans="1:3" ht="48">
      <c r="A474" s="19">
        <v>2007220</v>
      </c>
      <c r="B474" s="18" t="s">
        <v>154</v>
      </c>
      <c r="C474" s="13">
        <v>5003.08</v>
      </c>
    </row>
    <row r="475" spans="1:3" ht="48">
      <c r="A475" s="19">
        <v>2007221</v>
      </c>
      <c r="B475" s="18" t="s">
        <v>154</v>
      </c>
      <c r="C475" s="13">
        <v>5003.08</v>
      </c>
    </row>
    <row r="476" spans="1:3" ht="48">
      <c r="A476" s="19">
        <v>2007222</v>
      </c>
      <c r="B476" s="18" t="s">
        <v>154</v>
      </c>
      <c r="C476" s="13">
        <v>5003.08</v>
      </c>
    </row>
    <row r="477" spans="1:3" ht="48">
      <c r="A477" s="19">
        <v>2007223</v>
      </c>
      <c r="B477" s="18" t="s">
        <v>154</v>
      </c>
      <c r="C477" s="13">
        <v>5003.08</v>
      </c>
    </row>
    <row r="478" spans="1:3" ht="48">
      <c r="A478" s="19">
        <v>2007224</v>
      </c>
      <c r="B478" s="18" t="s">
        <v>154</v>
      </c>
      <c r="C478" s="13">
        <v>5003.08</v>
      </c>
    </row>
    <row r="479" spans="1:3" ht="48">
      <c r="A479" s="19">
        <v>2007225</v>
      </c>
      <c r="B479" s="18" t="s">
        <v>154</v>
      </c>
      <c r="C479" s="13">
        <v>5003.08</v>
      </c>
    </row>
    <row r="480" spans="1:3" ht="48">
      <c r="A480" s="19">
        <v>2007226</v>
      </c>
      <c r="B480" s="18" t="s">
        <v>154</v>
      </c>
      <c r="C480" s="13">
        <v>5003.08</v>
      </c>
    </row>
    <row r="481" spans="1:3" ht="48">
      <c r="A481" s="19">
        <v>2007227</v>
      </c>
      <c r="B481" s="18" t="s">
        <v>154</v>
      </c>
      <c r="C481" s="13">
        <v>5003.08</v>
      </c>
    </row>
    <row r="482" spans="1:3" ht="48">
      <c r="A482" s="19">
        <v>2007228</v>
      </c>
      <c r="B482" s="18" t="s">
        <v>154</v>
      </c>
      <c r="C482" s="13">
        <v>5003.08</v>
      </c>
    </row>
    <row r="483" spans="1:3" ht="48">
      <c r="A483" s="19">
        <v>2007229</v>
      </c>
      <c r="B483" s="18" t="s">
        <v>154</v>
      </c>
      <c r="C483" s="13">
        <v>5003.08</v>
      </c>
    </row>
    <row r="484" spans="1:3" ht="48">
      <c r="A484" s="19">
        <v>2007230</v>
      </c>
      <c r="B484" s="18" t="s">
        <v>154</v>
      </c>
      <c r="C484" s="13">
        <v>5003.08</v>
      </c>
    </row>
    <row r="485" spans="1:3" ht="48">
      <c r="A485" s="19">
        <v>2007231</v>
      </c>
      <c r="B485" s="18" t="s">
        <v>154</v>
      </c>
      <c r="C485" s="13">
        <v>5003.08</v>
      </c>
    </row>
    <row r="486" spans="1:3" ht="48">
      <c r="A486" s="19">
        <v>2007232</v>
      </c>
      <c r="B486" s="18" t="s">
        <v>154</v>
      </c>
      <c r="C486" s="13">
        <v>5003.08</v>
      </c>
    </row>
    <row r="487" spans="1:3" ht="48">
      <c r="A487" s="19">
        <v>2007233</v>
      </c>
      <c r="B487" s="18" t="s">
        <v>154</v>
      </c>
      <c r="C487" s="13">
        <v>5003.08</v>
      </c>
    </row>
    <row r="488" spans="1:3" ht="48">
      <c r="A488" s="19">
        <v>2007234</v>
      </c>
      <c r="B488" s="18" t="s">
        <v>154</v>
      </c>
      <c r="C488" s="13">
        <v>5003.08</v>
      </c>
    </row>
    <row r="489" spans="1:3" ht="48">
      <c r="A489" s="19">
        <v>2007235</v>
      </c>
      <c r="B489" s="18" t="s">
        <v>154</v>
      </c>
      <c r="C489" s="13">
        <v>5003.08</v>
      </c>
    </row>
    <row r="490" spans="1:3" ht="48">
      <c r="A490" s="19">
        <v>2007236</v>
      </c>
      <c r="B490" s="18" t="s">
        <v>154</v>
      </c>
      <c r="C490" s="13">
        <v>5003.08</v>
      </c>
    </row>
    <row r="491" spans="1:3" ht="48">
      <c r="A491" s="19">
        <v>2007237</v>
      </c>
      <c r="B491" s="18" t="s">
        <v>154</v>
      </c>
      <c r="C491" s="13">
        <v>5003.08</v>
      </c>
    </row>
    <row r="492" spans="1:3" ht="48">
      <c r="A492" s="19">
        <v>2007238</v>
      </c>
      <c r="B492" s="18" t="s">
        <v>154</v>
      </c>
      <c r="C492" s="13">
        <v>5003.08</v>
      </c>
    </row>
    <row r="493" spans="1:3" ht="48">
      <c r="A493" s="19">
        <v>2007239</v>
      </c>
      <c r="B493" s="18" t="s">
        <v>155</v>
      </c>
      <c r="C493" s="13">
        <f>4200*0.15+4200</f>
        <v>4830</v>
      </c>
    </row>
    <row r="494" spans="1:3" ht="48">
      <c r="A494" s="19">
        <v>2007240</v>
      </c>
      <c r="B494" s="18" t="s">
        <v>156</v>
      </c>
      <c r="C494" s="13">
        <f>4200*0.15+4200</f>
        <v>4830</v>
      </c>
    </row>
    <row r="495" spans="1:3" ht="24">
      <c r="A495" s="19">
        <v>2007241</v>
      </c>
      <c r="B495" s="20" t="s">
        <v>157</v>
      </c>
      <c r="C495" s="13">
        <f>3733.45</f>
        <v>3733.45</v>
      </c>
    </row>
    <row r="496" spans="1:3" ht="24">
      <c r="A496" s="19">
        <v>2007242</v>
      </c>
      <c r="B496" s="18" t="s">
        <v>157</v>
      </c>
      <c r="C496" s="13">
        <f>3733.45</f>
        <v>3733.45</v>
      </c>
    </row>
    <row r="497" spans="1:3" ht="36">
      <c r="A497" s="19">
        <v>2007243</v>
      </c>
      <c r="B497" s="18" t="s">
        <v>158</v>
      </c>
      <c r="C497" s="13">
        <v>9195.77</v>
      </c>
    </row>
    <row r="498" spans="1:3" ht="48">
      <c r="A498" s="19">
        <v>2007244</v>
      </c>
      <c r="B498" s="18" t="s">
        <v>159</v>
      </c>
      <c r="C498" s="13">
        <f t="shared" ref="C498:C505" si="11">21739.13*0.15+21739.13</f>
        <v>24999.999500000002</v>
      </c>
    </row>
    <row r="499" spans="1:3" ht="48">
      <c r="A499" s="19">
        <v>2007245</v>
      </c>
      <c r="B499" s="18" t="s">
        <v>159</v>
      </c>
      <c r="C499" s="13">
        <f t="shared" si="11"/>
        <v>24999.999500000002</v>
      </c>
    </row>
    <row r="500" spans="1:3" ht="48">
      <c r="A500" s="19">
        <v>2007246</v>
      </c>
      <c r="B500" s="18" t="s">
        <v>159</v>
      </c>
      <c r="C500" s="13">
        <f t="shared" si="11"/>
        <v>24999.999500000002</v>
      </c>
    </row>
    <row r="501" spans="1:3" ht="48">
      <c r="A501" s="19">
        <v>2007247</v>
      </c>
      <c r="B501" s="18" t="s">
        <v>159</v>
      </c>
      <c r="C501" s="13">
        <f t="shared" si="11"/>
        <v>24999.999500000002</v>
      </c>
    </row>
    <row r="502" spans="1:3" ht="48">
      <c r="A502" s="19">
        <v>2007248</v>
      </c>
      <c r="B502" s="18" t="s">
        <v>159</v>
      </c>
      <c r="C502" s="13">
        <f t="shared" si="11"/>
        <v>24999.999500000002</v>
      </c>
    </row>
    <row r="503" spans="1:3" ht="48">
      <c r="A503" s="19">
        <v>2007249</v>
      </c>
      <c r="B503" s="18" t="s">
        <v>159</v>
      </c>
      <c r="C503" s="13">
        <f t="shared" si="11"/>
        <v>24999.999500000002</v>
      </c>
    </row>
    <row r="504" spans="1:3" ht="48">
      <c r="A504" s="19">
        <v>2007250</v>
      </c>
      <c r="B504" s="18" t="s">
        <v>159</v>
      </c>
      <c r="C504" s="13">
        <f t="shared" si="11"/>
        <v>24999.999500000002</v>
      </c>
    </row>
    <row r="505" spans="1:3" ht="48">
      <c r="A505" s="19">
        <v>2007251</v>
      </c>
      <c r="B505" s="18" t="s">
        <v>159</v>
      </c>
      <c r="C505" s="13">
        <f t="shared" si="11"/>
        <v>24999.999500000002</v>
      </c>
    </row>
    <row r="506" spans="1:3" ht="48">
      <c r="A506" s="19">
        <v>2007252</v>
      </c>
      <c r="B506" s="18" t="s">
        <v>160</v>
      </c>
      <c r="C506" s="13">
        <f>36299.7*0.15+36299.7</f>
        <v>41744.654999999999</v>
      </c>
    </row>
    <row r="507" spans="1:3" ht="36">
      <c r="A507" s="19">
        <v>2007253</v>
      </c>
      <c r="B507" s="18" t="s">
        <v>161</v>
      </c>
      <c r="C507" s="13">
        <f t="shared" ref="C507:C512" si="12">5300*0.15+5300</f>
        <v>6095</v>
      </c>
    </row>
    <row r="508" spans="1:3" ht="36">
      <c r="A508" s="19">
        <v>2007254</v>
      </c>
      <c r="B508" s="18" t="s">
        <v>161</v>
      </c>
      <c r="C508" s="13">
        <f t="shared" si="12"/>
        <v>6095</v>
      </c>
    </row>
    <row r="509" spans="1:3" ht="36">
      <c r="A509" s="19">
        <v>2007255</v>
      </c>
      <c r="B509" s="18" t="s">
        <v>161</v>
      </c>
      <c r="C509" s="13">
        <f t="shared" si="12"/>
        <v>6095</v>
      </c>
    </row>
    <row r="510" spans="1:3" ht="36">
      <c r="A510" s="19">
        <v>2007256</v>
      </c>
      <c r="B510" s="18" t="s">
        <v>161</v>
      </c>
      <c r="C510" s="13">
        <f t="shared" si="12"/>
        <v>6095</v>
      </c>
    </row>
    <row r="511" spans="1:3" ht="36">
      <c r="A511" s="19">
        <v>2007257</v>
      </c>
      <c r="B511" s="18" t="s">
        <v>161</v>
      </c>
      <c r="C511" s="13">
        <f t="shared" si="12"/>
        <v>6095</v>
      </c>
    </row>
    <row r="512" spans="1:3" ht="36">
      <c r="A512" s="19">
        <v>2007258</v>
      </c>
      <c r="B512" s="18" t="s">
        <v>161</v>
      </c>
      <c r="C512" s="13">
        <f t="shared" si="12"/>
        <v>6095</v>
      </c>
    </row>
    <row r="513" spans="1:3" ht="36">
      <c r="A513" s="19">
        <v>2007259</v>
      </c>
      <c r="B513" s="18" t="s">
        <v>162</v>
      </c>
      <c r="C513" s="13">
        <v>24129.01</v>
      </c>
    </row>
    <row r="514" spans="1:3" ht="36">
      <c r="A514" s="19">
        <v>2007260</v>
      </c>
      <c r="B514" s="18" t="s">
        <v>162</v>
      </c>
      <c r="C514" s="13">
        <v>24129.01</v>
      </c>
    </row>
    <row r="515" spans="1:3" ht="48">
      <c r="A515" s="19">
        <v>2007261</v>
      </c>
      <c r="B515" s="18" t="s">
        <v>117</v>
      </c>
      <c r="C515" s="13">
        <v>5117.5</v>
      </c>
    </row>
    <row r="516" spans="1:3" ht="48">
      <c r="A516" s="19">
        <v>2007262</v>
      </c>
      <c r="B516" s="18" t="s">
        <v>117</v>
      </c>
      <c r="C516" s="13">
        <v>5117.5</v>
      </c>
    </row>
    <row r="517" spans="1:3" ht="48">
      <c r="A517" s="19">
        <v>2007263</v>
      </c>
      <c r="B517" s="18" t="s">
        <v>117</v>
      </c>
      <c r="C517" s="13">
        <v>5117.5</v>
      </c>
    </row>
    <row r="518" spans="1:3" ht="48">
      <c r="A518" s="19">
        <v>2007264</v>
      </c>
      <c r="B518" s="18" t="s">
        <v>118</v>
      </c>
      <c r="C518" s="13">
        <v>5117.5</v>
      </c>
    </row>
    <row r="519" spans="1:3" ht="48">
      <c r="A519" s="19">
        <v>2007265</v>
      </c>
      <c r="B519" s="18" t="s">
        <v>118</v>
      </c>
      <c r="C519" s="13">
        <v>5117.5</v>
      </c>
    </row>
    <row r="520" spans="1:3" ht="48">
      <c r="A520" s="19">
        <v>2007266</v>
      </c>
      <c r="B520" s="18" t="s">
        <v>118</v>
      </c>
      <c r="C520" s="13">
        <v>5117.5</v>
      </c>
    </row>
    <row r="521" spans="1:3" ht="48">
      <c r="A521" s="19">
        <v>2007267</v>
      </c>
      <c r="B521" s="18" t="s">
        <v>119</v>
      </c>
      <c r="C521" s="13">
        <v>5117.5</v>
      </c>
    </row>
    <row r="522" spans="1:3" ht="48">
      <c r="A522" s="19">
        <v>2007268</v>
      </c>
      <c r="B522" s="18" t="s">
        <v>119</v>
      </c>
      <c r="C522" s="13">
        <v>5117.5</v>
      </c>
    </row>
    <row r="523" spans="1:3" ht="48">
      <c r="A523" s="19">
        <v>2007269</v>
      </c>
      <c r="B523" s="18" t="s">
        <v>119</v>
      </c>
      <c r="C523" s="13">
        <v>5117.5</v>
      </c>
    </row>
    <row r="524" spans="1:3" ht="36">
      <c r="A524" s="19">
        <v>2007270</v>
      </c>
      <c r="B524" s="18" t="s">
        <v>163</v>
      </c>
      <c r="C524" s="13">
        <v>2305.75</v>
      </c>
    </row>
    <row r="525" spans="1:3" ht="48">
      <c r="A525" s="19">
        <v>2007271</v>
      </c>
      <c r="B525" s="18" t="s">
        <v>164</v>
      </c>
      <c r="C525" s="13">
        <v>2305.75</v>
      </c>
    </row>
    <row r="526" spans="1:3" ht="48">
      <c r="A526" s="19">
        <v>2007272</v>
      </c>
      <c r="B526" s="18" t="s">
        <v>164</v>
      </c>
      <c r="C526" s="13">
        <v>2305.75</v>
      </c>
    </row>
    <row r="527" spans="1:3" ht="48">
      <c r="A527" s="19">
        <v>2007273</v>
      </c>
      <c r="B527" s="18" t="s">
        <v>165</v>
      </c>
      <c r="C527" s="13">
        <v>2305.75</v>
      </c>
    </row>
    <row r="528" spans="1:3" ht="36">
      <c r="A528" s="19">
        <v>2007274</v>
      </c>
      <c r="B528" s="18" t="s">
        <v>166</v>
      </c>
      <c r="C528" s="13">
        <v>4485</v>
      </c>
    </row>
    <row r="529" spans="1:3" ht="36">
      <c r="A529" s="19">
        <v>2007275</v>
      </c>
      <c r="B529" s="18" t="s">
        <v>167</v>
      </c>
      <c r="C529" s="13">
        <v>2564.73</v>
      </c>
    </row>
    <row r="530" spans="1:3" ht="36">
      <c r="A530" s="19">
        <v>2007276</v>
      </c>
      <c r="B530" s="18" t="s">
        <v>167</v>
      </c>
      <c r="C530" s="13">
        <v>2564.73</v>
      </c>
    </row>
    <row r="531" spans="1:3" ht="36">
      <c r="A531" s="19">
        <v>2007277</v>
      </c>
      <c r="B531" s="18" t="s">
        <v>167</v>
      </c>
      <c r="C531" s="13">
        <v>2564.73</v>
      </c>
    </row>
    <row r="532" spans="1:3" ht="36">
      <c r="A532" s="19">
        <v>2007278</v>
      </c>
      <c r="B532" s="18" t="s">
        <v>167</v>
      </c>
      <c r="C532" s="13">
        <v>2564.73</v>
      </c>
    </row>
    <row r="533" spans="1:3" ht="36">
      <c r="A533" s="19">
        <v>2007279</v>
      </c>
      <c r="B533" s="18" t="s">
        <v>167</v>
      </c>
      <c r="C533" s="13">
        <v>2564.73</v>
      </c>
    </row>
    <row r="534" spans="1:3" ht="36">
      <c r="A534" s="19">
        <v>2007280</v>
      </c>
      <c r="B534" s="18" t="s">
        <v>167</v>
      </c>
      <c r="C534" s="13">
        <v>2564.73</v>
      </c>
    </row>
    <row r="535" spans="1:3" ht="36">
      <c r="A535" s="19">
        <v>2007281</v>
      </c>
      <c r="B535" s="18" t="s">
        <v>167</v>
      </c>
      <c r="C535" s="13">
        <v>2564.73</v>
      </c>
    </row>
    <row r="536" spans="1:3" ht="36">
      <c r="A536" s="19">
        <v>2007282</v>
      </c>
      <c r="B536" s="18" t="s">
        <v>167</v>
      </c>
      <c r="C536" s="13">
        <v>2564.73</v>
      </c>
    </row>
    <row r="537" spans="1:3" ht="36">
      <c r="A537" s="19">
        <v>2007283</v>
      </c>
      <c r="B537" s="18" t="s">
        <v>167</v>
      </c>
      <c r="C537" s="13">
        <v>2564.73</v>
      </c>
    </row>
    <row r="538" spans="1:3" ht="36">
      <c r="A538" s="19">
        <v>2007284</v>
      </c>
      <c r="B538" s="18" t="s">
        <v>167</v>
      </c>
      <c r="C538" s="13">
        <v>2564.73</v>
      </c>
    </row>
    <row r="539" spans="1:3" ht="36">
      <c r="A539" s="19">
        <v>2007285</v>
      </c>
      <c r="B539" s="18" t="s">
        <v>167</v>
      </c>
      <c r="C539" s="13">
        <v>2564.73</v>
      </c>
    </row>
    <row r="540" spans="1:3" ht="36">
      <c r="A540" s="19">
        <v>2007286</v>
      </c>
      <c r="B540" s="18" t="s">
        <v>167</v>
      </c>
      <c r="C540" s="13">
        <v>2564.73</v>
      </c>
    </row>
    <row r="541" spans="1:3" ht="36">
      <c r="A541" s="19">
        <v>2007287</v>
      </c>
      <c r="B541" s="18" t="s">
        <v>167</v>
      </c>
      <c r="C541" s="13">
        <v>2564.73</v>
      </c>
    </row>
    <row r="542" spans="1:3" ht="36">
      <c r="A542" s="19">
        <v>2007288</v>
      </c>
      <c r="B542" s="18" t="s">
        <v>167</v>
      </c>
      <c r="C542" s="13">
        <v>2564.73</v>
      </c>
    </row>
    <row r="543" spans="1:3" ht="36">
      <c r="A543" s="19">
        <v>2007289</v>
      </c>
      <c r="B543" s="18" t="s">
        <v>167</v>
      </c>
      <c r="C543" s="13">
        <v>2564.73</v>
      </c>
    </row>
    <row r="544" spans="1:3" ht="36">
      <c r="A544" s="19">
        <v>2007290</v>
      </c>
      <c r="B544" s="18" t="s">
        <v>167</v>
      </c>
      <c r="C544" s="13">
        <v>2564.73</v>
      </c>
    </row>
    <row r="545" spans="1:3" ht="36">
      <c r="A545" s="19">
        <v>2007291</v>
      </c>
      <c r="B545" s="18" t="s">
        <v>167</v>
      </c>
      <c r="C545" s="13">
        <v>2564.73</v>
      </c>
    </row>
    <row r="546" spans="1:3" ht="36">
      <c r="A546" s="19">
        <v>2007292</v>
      </c>
      <c r="B546" s="18" t="s">
        <v>167</v>
      </c>
      <c r="C546" s="13">
        <v>2564.73</v>
      </c>
    </row>
    <row r="547" spans="1:3" ht="36">
      <c r="A547" s="19">
        <v>2007293</v>
      </c>
      <c r="B547" s="18" t="s">
        <v>167</v>
      </c>
      <c r="C547" s="13">
        <v>2564.73</v>
      </c>
    </row>
    <row r="548" spans="1:3" ht="36">
      <c r="A548" s="19">
        <v>2007294</v>
      </c>
      <c r="B548" s="18" t="s">
        <v>167</v>
      </c>
      <c r="C548" s="13">
        <v>2564.73</v>
      </c>
    </row>
    <row r="549" spans="1:3" ht="36">
      <c r="A549" s="19">
        <v>2007295</v>
      </c>
      <c r="B549" s="18" t="s">
        <v>167</v>
      </c>
      <c r="C549" s="13">
        <v>2564.73</v>
      </c>
    </row>
    <row r="550" spans="1:3" ht="36">
      <c r="A550" s="19">
        <v>2007296</v>
      </c>
      <c r="B550" s="18" t="s">
        <v>167</v>
      </c>
      <c r="C550" s="13">
        <v>2564.73</v>
      </c>
    </row>
    <row r="551" spans="1:3" ht="36">
      <c r="A551" s="19">
        <v>2007297</v>
      </c>
      <c r="B551" s="18" t="s">
        <v>167</v>
      </c>
      <c r="C551" s="13">
        <v>2564.73</v>
      </c>
    </row>
    <row r="552" spans="1:3" ht="36">
      <c r="A552" s="19">
        <v>2007298</v>
      </c>
      <c r="B552" s="18" t="s">
        <v>167</v>
      </c>
      <c r="C552" s="13">
        <v>2564.73</v>
      </c>
    </row>
    <row r="553" spans="1:3" ht="36">
      <c r="A553" s="19">
        <v>2007299</v>
      </c>
      <c r="B553" s="18" t="s">
        <v>167</v>
      </c>
      <c r="C553" s="13">
        <v>2564.73</v>
      </c>
    </row>
    <row r="554" spans="1:3" ht="36">
      <c r="A554" s="19">
        <v>2007300</v>
      </c>
      <c r="B554" s="18" t="s">
        <v>167</v>
      </c>
      <c r="C554" s="13">
        <v>2564.73</v>
      </c>
    </row>
    <row r="555" spans="1:3" ht="36">
      <c r="A555" s="19">
        <v>2007301</v>
      </c>
      <c r="B555" s="18" t="s">
        <v>167</v>
      </c>
      <c r="C555" s="13">
        <v>2564.73</v>
      </c>
    </row>
    <row r="556" spans="1:3" ht="36">
      <c r="A556" s="19">
        <v>2007302</v>
      </c>
      <c r="B556" s="18" t="s">
        <v>167</v>
      </c>
      <c r="C556" s="13">
        <v>2564.73</v>
      </c>
    </row>
    <row r="557" spans="1:3" ht="36">
      <c r="A557" s="19">
        <v>2007303</v>
      </c>
      <c r="B557" s="18" t="s">
        <v>167</v>
      </c>
      <c r="C557" s="13">
        <v>2564.73</v>
      </c>
    </row>
    <row r="558" spans="1:3" ht="36">
      <c r="A558" s="19">
        <v>2007304</v>
      </c>
      <c r="B558" s="18" t="s">
        <v>167</v>
      </c>
      <c r="C558" s="13">
        <v>2564.73</v>
      </c>
    </row>
    <row r="559" spans="1:3" ht="36">
      <c r="A559" s="19">
        <v>2007305</v>
      </c>
      <c r="B559" s="18" t="s">
        <v>167</v>
      </c>
      <c r="C559" s="13">
        <v>2564.73</v>
      </c>
    </row>
    <row r="560" spans="1:3" ht="36">
      <c r="A560" s="19">
        <v>2007306</v>
      </c>
      <c r="B560" s="18" t="s">
        <v>167</v>
      </c>
      <c r="C560" s="13">
        <v>2564.73</v>
      </c>
    </row>
    <row r="561" spans="1:3" ht="36">
      <c r="A561" s="19">
        <v>2007307</v>
      </c>
      <c r="B561" s="18" t="s">
        <v>167</v>
      </c>
      <c r="C561" s="13">
        <v>2564.73</v>
      </c>
    </row>
    <row r="562" spans="1:3" ht="36">
      <c r="A562" s="19">
        <v>2007308</v>
      </c>
      <c r="B562" s="18" t="s">
        <v>167</v>
      </c>
      <c r="C562" s="13">
        <v>2564.73</v>
      </c>
    </row>
    <row r="563" spans="1:3" ht="24">
      <c r="A563" s="19">
        <v>2007309</v>
      </c>
      <c r="B563" s="18" t="s">
        <v>168</v>
      </c>
      <c r="C563" s="13">
        <v>11053.8</v>
      </c>
    </row>
    <row r="564" spans="1:3" ht="36">
      <c r="A564" s="19">
        <v>2007310</v>
      </c>
      <c r="B564" s="18" t="s">
        <v>169</v>
      </c>
      <c r="C564" s="13">
        <f>2930*0.15+2930</f>
        <v>3369.5</v>
      </c>
    </row>
    <row r="565" spans="1:3" ht="36">
      <c r="A565" s="19">
        <v>2007311</v>
      </c>
      <c r="B565" s="18" t="s">
        <v>169</v>
      </c>
      <c r="C565" s="13">
        <f>2930*0.15+2930</f>
        <v>3369.5</v>
      </c>
    </row>
    <row r="566" spans="1:3" ht="36">
      <c r="A566" s="19">
        <v>2007312</v>
      </c>
      <c r="B566" s="18" t="s">
        <v>169</v>
      </c>
      <c r="C566" s="13">
        <f>2930*0.15+2930</f>
        <v>3369.5</v>
      </c>
    </row>
    <row r="567" spans="1:3" ht="48">
      <c r="A567" s="19">
        <v>2007313</v>
      </c>
      <c r="B567" s="18" t="s">
        <v>170</v>
      </c>
      <c r="C567" s="13">
        <f>5870*0.15+5870</f>
        <v>6750.5</v>
      </c>
    </row>
    <row r="568" spans="1:3" ht="48">
      <c r="A568" s="19">
        <v>2007314</v>
      </c>
      <c r="B568" s="18" t="s">
        <v>170</v>
      </c>
      <c r="C568" s="13">
        <f>5870*0.15+5870</f>
        <v>6750.5</v>
      </c>
    </row>
    <row r="569" spans="1:3" ht="48">
      <c r="A569" s="19">
        <v>2007315</v>
      </c>
      <c r="B569" s="18" t="s">
        <v>170</v>
      </c>
      <c r="C569" s="13">
        <f>5870*0.15+5870</f>
        <v>6750.5</v>
      </c>
    </row>
    <row r="570" spans="1:3" ht="48">
      <c r="A570" s="19">
        <v>2007316</v>
      </c>
      <c r="B570" s="18" t="s">
        <v>171</v>
      </c>
      <c r="C570" s="13">
        <f>6730*0.15+6730</f>
        <v>7739.5</v>
      </c>
    </row>
    <row r="571" spans="1:3" ht="48">
      <c r="A571" s="19">
        <v>2007317</v>
      </c>
      <c r="B571" s="18" t="s">
        <v>171</v>
      </c>
      <c r="C571" s="13">
        <f>6730*0.15+6730</f>
        <v>7739.5</v>
      </c>
    </row>
    <row r="572" spans="1:3" ht="48">
      <c r="A572" s="19">
        <v>2007318</v>
      </c>
      <c r="B572" s="18" t="s">
        <v>172</v>
      </c>
      <c r="C572" s="13">
        <f t="shared" ref="C572:C577" si="13">7048*0.15+7048</f>
        <v>8105.2</v>
      </c>
    </row>
    <row r="573" spans="1:3" ht="48">
      <c r="A573" s="19">
        <v>2007319</v>
      </c>
      <c r="B573" s="18" t="s">
        <v>172</v>
      </c>
      <c r="C573" s="13">
        <f t="shared" si="13"/>
        <v>8105.2</v>
      </c>
    </row>
    <row r="574" spans="1:3" ht="48">
      <c r="A574" s="19">
        <v>2007320</v>
      </c>
      <c r="B574" s="18" t="s">
        <v>172</v>
      </c>
      <c r="C574" s="13">
        <f t="shared" si="13"/>
        <v>8105.2</v>
      </c>
    </row>
    <row r="575" spans="1:3" ht="48">
      <c r="A575" s="19">
        <v>2007321</v>
      </c>
      <c r="B575" s="18" t="s">
        <v>173</v>
      </c>
      <c r="C575" s="13">
        <f t="shared" si="13"/>
        <v>8105.2</v>
      </c>
    </row>
    <row r="576" spans="1:3" ht="48">
      <c r="A576" s="19">
        <v>2007322</v>
      </c>
      <c r="B576" s="18" t="s">
        <v>173</v>
      </c>
      <c r="C576" s="13">
        <f t="shared" si="13"/>
        <v>8105.2</v>
      </c>
    </row>
    <row r="577" spans="1:3" ht="48">
      <c r="A577" s="19">
        <v>2007323</v>
      </c>
      <c r="B577" s="18" t="s">
        <v>173</v>
      </c>
      <c r="C577" s="13">
        <f t="shared" si="13"/>
        <v>8105.2</v>
      </c>
    </row>
    <row r="578" spans="1:3" ht="36">
      <c r="A578" s="19">
        <v>2007324</v>
      </c>
      <c r="B578" s="18" t="s">
        <v>174</v>
      </c>
      <c r="C578" s="13">
        <f>7050*0.15+7050</f>
        <v>8107.5</v>
      </c>
    </row>
    <row r="579" spans="1:3" ht="36">
      <c r="A579" s="19">
        <v>2007325</v>
      </c>
      <c r="B579" s="18" t="s">
        <v>174</v>
      </c>
      <c r="C579" s="13">
        <f>7050*0.15+7050</f>
        <v>8107.5</v>
      </c>
    </row>
    <row r="580" spans="1:3" ht="60">
      <c r="A580" s="19">
        <v>2007326</v>
      </c>
      <c r="B580" s="18" t="s">
        <v>175</v>
      </c>
      <c r="C580" s="13">
        <f>8506*0.15+8506</f>
        <v>9781.9</v>
      </c>
    </row>
    <row r="581" spans="1:3" ht="60">
      <c r="A581" s="19">
        <v>2007327</v>
      </c>
      <c r="B581" s="18" t="s">
        <v>175</v>
      </c>
      <c r="C581" s="13">
        <f>8506*0.15+8506</f>
        <v>9781.9</v>
      </c>
    </row>
    <row r="582" spans="1:3" ht="24">
      <c r="A582" s="19">
        <v>2007328</v>
      </c>
      <c r="B582" s="18" t="s">
        <v>176</v>
      </c>
      <c r="C582" s="13">
        <f>13000*0.15+13000</f>
        <v>14950</v>
      </c>
    </row>
    <row r="583" spans="1:3" ht="24">
      <c r="A583" s="19">
        <v>2007329</v>
      </c>
      <c r="B583" s="18" t="s">
        <v>176</v>
      </c>
      <c r="C583" s="13">
        <f>13000*0.15+13000</f>
        <v>14950</v>
      </c>
    </row>
    <row r="584" spans="1:3" ht="72">
      <c r="A584" s="19">
        <v>2007330</v>
      </c>
      <c r="B584" s="18" t="s">
        <v>177</v>
      </c>
      <c r="C584" s="13">
        <f>23290*0.15+23290</f>
        <v>26783.5</v>
      </c>
    </row>
    <row r="585" spans="1:3" ht="72">
      <c r="A585" s="19">
        <v>2007331</v>
      </c>
      <c r="B585" s="18" t="s">
        <v>178</v>
      </c>
      <c r="C585" s="13">
        <f>23290*0.15+23290</f>
        <v>26783.5</v>
      </c>
    </row>
    <row r="586" spans="1:3" ht="72">
      <c r="A586" s="19">
        <v>2007332</v>
      </c>
      <c r="B586" s="18" t="s">
        <v>177</v>
      </c>
      <c r="C586" s="13">
        <f>23290*0.15+23290</f>
        <v>26783.5</v>
      </c>
    </row>
    <row r="587" spans="1:3" ht="60">
      <c r="A587" s="19">
        <v>2007333</v>
      </c>
      <c r="B587" s="18" t="s">
        <v>179</v>
      </c>
      <c r="C587" s="13">
        <f>26600*0.15+26600</f>
        <v>30590</v>
      </c>
    </row>
    <row r="588" spans="1:3" ht="24">
      <c r="A588" s="19">
        <v>2007334</v>
      </c>
      <c r="B588" s="18" t="s">
        <v>180</v>
      </c>
      <c r="C588" s="13">
        <f>26790*0.15+26790</f>
        <v>30808.5</v>
      </c>
    </row>
    <row r="589" spans="1:3" ht="24">
      <c r="A589" s="19">
        <v>2007335</v>
      </c>
      <c r="B589" s="18" t="s">
        <v>180</v>
      </c>
      <c r="C589" s="13">
        <f>26790*0.15+26790</f>
        <v>30808.5</v>
      </c>
    </row>
    <row r="590" spans="1:3" ht="24">
      <c r="A590" s="19">
        <v>2007336</v>
      </c>
      <c r="B590" s="18" t="s">
        <v>180</v>
      </c>
      <c r="C590" s="13">
        <f>26790*0.15+26790</f>
        <v>30808.5</v>
      </c>
    </row>
    <row r="591" spans="1:3" ht="36">
      <c r="A591" s="19">
        <v>2007337</v>
      </c>
      <c r="B591" s="18" t="s">
        <v>181</v>
      </c>
      <c r="C591" s="13">
        <f>28890*0.15+28890</f>
        <v>33223.5</v>
      </c>
    </row>
    <row r="592" spans="1:3" ht="36">
      <c r="A592" s="19">
        <v>2007338</v>
      </c>
      <c r="B592" s="18" t="s">
        <v>181</v>
      </c>
      <c r="C592" s="13">
        <f>28890*0.15+28890</f>
        <v>33223.5</v>
      </c>
    </row>
    <row r="593" spans="1:3" ht="60">
      <c r="A593" s="19">
        <v>2007339</v>
      </c>
      <c r="B593" s="18" t="s">
        <v>182</v>
      </c>
      <c r="C593" s="13">
        <f>29890*0.15+29890</f>
        <v>34373.5</v>
      </c>
    </row>
    <row r="594" spans="1:3" ht="60">
      <c r="A594" s="19">
        <v>2007340</v>
      </c>
      <c r="B594" s="18" t="s">
        <v>182</v>
      </c>
      <c r="C594" s="13">
        <f>29890*0.15+29890</f>
        <v>34373.5</v>
      </c>
    </row>
    <row r="595" spans="1:3" ht="48">
      <c r="A595" s="19">
        <v>2007341</v>
      </c>
      <c r="B595" s="18" t="s">
        <v>183</v>
      </c>
      <c r="C595" s="13">
        <f>32500*0.15+32500</f>
        <v>37375</v>
      </c>
    </row>
    <row r="596" spans="1:3" ht="48">
      <c r="A596" s="19">
        <v>2007342</v>
      </c>
      <c r="B596" s="18" t="s">
        <v>183</v>
      </c>
      <c r="C596" s="13">
        <f>32500*0.15+32500</f>
        <v>37375</v>
      </c>
    </row>
    <row r="597" spans="1:3" ht="36">
      <c r="A597" s="19">
        <v>2007343</v>
      </c>
      <c r="B597" s="18" t="s">
        <v>184</v>
      </c>
      <c r="C597" s="13">
        <f>35500*0.15+35500</f>
        <v>40825</v>
      </c>
    </row>
    <row r="598" spans="1:3" ht="36">
      <c r="A598" s="19">
        <v>2007344</v>
      </c>
      <c r="B598" s="18" t="s">
        <v>184</v>
      </c>
      <c r="C598" s="13">
        <f>35500*0.15+35500</f>
        <v>40825</v>
      </c>
    </row>
    <row r="599" spans="1:3" ht="48">
      <c r="A599" s="19">
        <v>2007345</v>
      </c>
      <c r="B599" s="18" t="s">
        <v>185</v>
      </c>
      <c r="C599" s="13">
        <f>36950*0.15+36950</f>
        <v>42492.5</v>
      </c>
    </row>
    <row r="600" spans="1:3" ht="48">
      <c r="A600" s="19">
        <v>2007346</v>
      </c>
      <c r="B600" s="18" t="s">
        <v>185</v>
      </c>
      <c r="C600" s="13">
        <f>36950*0.15+36950</f>
        <v>42492.5</v>
      </c>
    </row>
    <row r="601" spans="1:3" ht="60">
      <c r="A601" s="19">
        <v>2007347</v>
      </c>
      <c r="B601" s="18" t="s">
        <v>186</v>
      </c>
      <c r="C601" s="13">
        <f>38990*0.15+38990</f>
        <v>44838.5</v>
      </c>
    </row>
    <row r="602" spans="1:3" ht="60">
      <c r="A602" s="19">
        <v>2007348</v>
      </c>
      <c r="B602" s="18" t="s">
        <v>186</v>
      </c>
      <c r="C602" s="13">
        <f>38990*0.15+38990</f>
        <v>44838.5</v>
      </c>
    </row>
    <row r="603" spans="1:3" ht="48">
      <c r="A603" s="19">
        <v>2007349</v>
      </c>
      <c r="B603" s="18" t="s">
        <v>187</v>
      </c>
      <c r="C603" s="13">
        <f>38990*0.15+38990</f>
        <v>44838.5</v>
      </c>
    </row>
    <row r="604" spans="1:3" ht="60">
      <c r="A604" s="19">
        <v>2007350</v>
      </c>
      <c r="B604" s="18" t="s">
        <v>188</v>
      </c>
      <c r="C604" s="13">
        <f>40670*0.15+40670</f>
        <v>46770.5</v>
      </c>
    </row>
    <row r="605" spans="1:3" ht="60">
      <c r="A605" s="19">
        <v>2007351</v>
      </c>
      <c r="B605" s="18" t="s">
        <v>188</v>
      </c>
      <c r="C605" s="13">
        <f>40670*0.15+40670</f>
        <v>46770.5</v>
      </c>
    </row>
    <row r="606" spans="1:3" ht="36">
      <c r="A606" s="19">
        <v>2007352</v>
      </c>
      <c r="B606" s="18" t="s">
        <v>189</v>
      </c>
      <c r="C606" s="13">
        <f>50980*0.15+50980</f>
        <v>58627</v>
      </c>
    </row>
    <row r="607" spans="1:3" ht="36">
      <c r="A607" s="19">
        <v>2007353</v>
      </c>
      <c r="B607" s="18" t="s">
        <v>189</v>
      </c>
      <c r="C607" s="13">
        <f>50980*0.15+50980</f>
        <v>58627</v>
      </c>
    </row>
    <row r="608" spans="1:3" ht="36">
      <c r="A608" s="19">
        <v>2007354</v>
      </c>
      <c r="B608" s="18" t="s">
        <v>189</v>
      </c>
      <c r="C608" s="13">
        <f>50980*0.15+50980</f>
        <v>58627</v>
      </c>
    </row>
    <row r="609" spans="1:3" ht="36">
      <c r="A609" s="19">
        <v>2007355</v>
      </c>
      <c r="B609" s="18" t="s">
        <v>189</v>
      </c>
      <c r="C609" s="13">
        <f>50980*0.15+50980</f>
        <v>58627</v>
      </c>
    </row>
    <row r="610" spans="1:3" ht="48">
      <c r="A610" s="19">
        <v>2007356</v>
      </c>
      <c r="B610" s="18" t="s">
        <v>190</v>
      </c>
      <c r="C610" s="13">
        <f>53680*0.15+53680</f>
        <v>61732</v>
      </c>
    </row>
    <row r="611" spans="1:3" ht="48">
      <c r="A611" s="19">
        <v>2007357</v>
      </c>
      <c r="B611" s="18" t="s">
        <v>191</v>
      </c>
      <c r="C611" s="13">
        <f>59195*0.15+59195</f>
        <v>68074.25</v>
      </c>
    </row>
    <row r="612" spans="1:3" ht="48">
      <c r="A612" s="19">
        <v>2007358</v>
      </c>
      <c r="B612" s="18" t="s">
        <v>191</v>
      </c>
      <c r="C612" s="13">
        <f>59195*0.15+59195</f>
        <v>68074.25</v>
      </c>
    </row>
    <row r="613" spans="1:3" ht="36">
      <c r="A613" s="19">
        <v>2007359</v>
      </c>
      <c r="B613" s="18" t="s">
        <v>192</v>
      </c>
      <c r="C613" s="13">
        <f>75000*0.15+75000</f>
        <v>86250</v>
      </c>
    </row>
    <row r="614" spans="1:3" ht="36">
      <c r="A614" s="19">
        <v>2007360</v>
      </c>
      <c r="B614" s="18" t="s">
        <v>192</v>
      </c>
      <c r="C614" s="13">
        <f>75000*0.15+75000</f>
        <v>86250</v>
      </c>
    </row>
    <row r="615" spans="1:3" ht="24">
      <c r="A615" s="19">
        <v>2007361</v>
      </c>
      <c r="B615" s="18" t="s">
        <v>193</v>
      </c>
      <c r="C615" s="13">
        <f>81850*0.15+81850</f>
        <v>94127.5</v>
      </c>
    </row>
    <row r="616" spans="1:3" ht="24">
      <c r="A616" s="19">
        <v>2007362</v>
      </c>
      <c r="B616" s="18" t="s">
        <v>193</v>
      </c>
      <c r="C616" s="13">
        <f>81850*0.15+81850</f>
        <v>94127.5</v>
      </c>
    </row>
    <row r="617" spans="1:3" ht="24">
      <c r="A617" s="19">
        <v>2007363</v>
      </c>
      <c r="B617" s="18" t="s">
        <v>193</v>
      </c>
      <c r="C617" s="13">
        <f>81850*0.15+81850</f>
        <v>94127.5</v>
      </c>
    </row>
    <row r="618" spans="1:3" ht="24">
      <c r="A618" s="19">
        <v>2007364</v>
      </c>
      <c r="B618" s="18" t="s">
        <v>193</v>
      </c>
      <c r="C618" s="13">
        <f>81850*0.15+81850</f>
        <v>94127.5</v>
      </c>
    </row>
    <row r="619" spans="1:3" ht="24">
      <c r="A619" s="19">
        <v>2007365</v>
      </c>
      <c r="B619" s="18" t="s">
        <v>194</v>
      </c>
      <c r="C619" s="13">
        <f>85000*0.15+85000</f>
        <v>97750</v>
      </c>
    </row>
    <row r="620" spans="1:3" ht="24">
      <c r="A620" s="19">
        <v>2007366</v>
      </c>
      <c r="B620" s="18" t="s">
        <v>194</v>
      </c>
      <c r="C620" s="13">
        <f>85000*0.15+85000</f>
        <v>97750</v>
      </c>
    </row>
    <row r="621" spans="1:3" ht="48">
      <c r="A621" s="19">
        <v>2007367</v>
      </c>
      <c r="B621" s="18" t="s">
        <v>195</v>
      </c>
      <c r="C621" s="13">
        <f>187350*0.15+187350</f>
        <v>215452.5</v>
      </c>
    </row>
    <row r="622" spans="1:3" ht="24">
      <c r="A622" s="19">
        <v>2007368</v>
      </c>
      <c r="B622" s="18" t="s">
        <v>196</v>
      </c>
      <c r="C622" s="13">
        <v>2922.84</v>
      </c>
    </row>
    <row r="623" spans="1:3" ht="24">
      <c r="A623" s="19">
        <v>2007369</v>
      </c>
      <c r="B623" s="18" t="s">
        <v>196</v>
      </c>
      <c r="C623" s="13">
        <v>2922.84</v>
      </c>
    </row>
    <row r="624" spans="1:3" ht="72">
      <c r="A624" s="19">
        <v>2007370</v>
      </c>
      <c r="B624" s="18" t="s">
        <v>197</v>
      </c>
      <c r="C624" s="13">
        <v>3337.63</v>
      </c>
    </row>
    <row r="625" spans="1:3" ht="24">
      <c r="A625" s="19">
        <v>2007371</v>
      </c>
      <c r="B625" s="18" t="s">
        <v>198</v>
      </c>
      <c r="C625" s="13">
        <v>18400</v>
      </c>
    </row>
    <row r="626" spans="1:3" ht="24">
      <c r="A626" s="19">
        <v>2007372</v>
      </c>
      <c r="B626" s="18" t="s">
        <v>198</v>
      </c>
      <c r="C626" s="13">
        <v>18400</v>
      </c>
    </row>
    <row r="627" spans="1:3" ht="24">
      <c r="A627" s="19">
        <v>2007373</v>
      </c>
      <c r="B627" s="18" t="s">
        <v>198</v>
      </c>
      <c r="C627" s="13">
        <v>18400</v>
      </c>
    </row>
    <row r="628" spans="1:3" ht="24">
      <c r="A628" s="19">
        <v>2007374</v>
      </c>
      <c r="B628" s="18" t="s">
        <v>199</v>
      </c>
      <c r="C628" s="13">
        <f>2088*0.15+2088</f>
        <v>2401.1999999999998</v>
      </c>
    </row>
    <row r="629" spans="1:3" ht="24">
      <c r="A629" s="19">
        <v>2007375</v>
      </c>
      <c r="B629" s="18" t="s">
        <v>199</v>
      </c>
      <c r="C629" s="13">
        <f>2088*0.15+2088</f>
        <v>2401.1999999999998</v>
      </c>
    </row>
    <row r="630" spans="1:3" ht="36">
      <c r="A630" s="19">
        <v>2007376</v>
      </c>
      <c r="B630" s="18" t="s">
        <v>200</v>
      </c>
      <c r="C630" s="13">
        <v>2587.5</v>
      </c>
    </row>
    <row r="631" spans="1:3" ht="36">
      <c r="A631" s="19">
        <v>2007377</v>
      </c>
      <c r="B631" s="18" t="s">
        <v>200</v>
      </c>
      <c r="C631" s="13">
        <v>2587.5</v>
      </c>
    </row>
    <row r="632" spans="1:3" ht="36">
      <c r="A632" s="19">
        <v>2007378</v>
      </c>
      <c r="B632" s="18" t="s">
        <v>200</v>
      </c>
      <c r="C632" s="13">
        <v>2587.5</v>
      </c>
    </row>
    <row r="633" spans="1:3" ht="36">
      <c r="A633" s="19">
        <v>2007379</v>
      </c>
      <c r="B633" s="18" t="s">
        <v>200</v>
      </c>
      <c r="C633" s="13">
        <v>2587.5</v>
      </c>
    </row>
    <row r="634" spans="1:3" ht="36">
      <c r="A634" s="19">
        <v>2007380</v>
      </c>
      <c r="B634" s="18" t="s">
        <v>200</v>
      </c>
      <c r="C634" s="13">
        <v>2587.5</v>
      </c>
    </row>
    <row r="635" spans="1:3" ht="36">
      <c r="A635" s="19">
        <v>2007381</v>
      </c>
      <c r="B635" s="18" t="s">
        <v>200</v>
      </c>
      <c r="C635" s="13">
        <v>2587.5</v>
      </c>
    </row>
    <row r="636" spans="1:3" ht="36">
      <c r="A636" s="19">
        <v>2007382</v>
      </c>
      <c r="B636" s="18" t="s">
        <v>200</v>
      </c>
      <c r="C636" s="13">
        <v>2587.5</v>
      </c>
    </row>
    <row r="637" spans="1:3" ht="36">
      <c r="A637" s="19">
        <v>2007383</v>
      </c>
      <c r="B637" s="18" t="s">
        <v>200</v>
      </c>
      <c r="C637" s="13">
        <v>2587.5</v>
      </c>
    </row>
    <row r="638" spans="1:3" ht="36">
      <c r="A638" s="19">
        <v>2007384</v>
      </c>
      <c r="B638" s="18" t="s">
        <v>200</v>
      </c>
      <c r="C638" s="13">
        <v>2587.5</v>
      </c>
    </row>
    <row r="639" spans="1:3" ht="36">
      <c r="A639" s="19">
        <v>2007385</v>
      </c>
      <c r="B639" s="18" t="s">
        <v>200</v>
      </c>
      <c r="C639" s="13">
        <v>2587.5</v>
      </c>
    </row>
    <row r="640" spans="1:3" ht="36">
      <c r="A640" s="19">
        <v>2007386</v>
      </c>
      <c r="B640" s="18" t="s">
        <v>200</v>
      </c>
      <c r="C640" s="13">
        <v>2587.5</v>
      </c>
    </row>
    <row r="641" spans="1:3" ht="36">
      <c r="A641" s="19">
        <v>2007387</v>
      </c>
      <c r="B641" s="18" t="s">
        <v>200</v>
      </c>
      <c r="C641" s="13">
        <v>2587.5</v>
      </c>
    </row>
    <row r="642" spans="1:3" ht="36">
      <c r="A642" s="19">
        <v>2007388</v>
      </c>
      <c r="B642" s="18" t="s">
        <v>200</v>
      </c>
      <c r="C642" s="13">
        <v>2587.5</v>
      </c>
    </row>
    <row r="643" spans="1:3" ht="36">
      <c r="A643" s="19">
        <v>2007389</v>
      </c>
      <c r="B643" s="18" t="s">
        <v>200</v>
      </c>
      <c r="C643" s="13">
        <v>2587.5</v>
      </c>
    </row>
    <row r="644" spans="1:3" ht="36">
      <c r="A644" s="19">
        <v>2007390</v>
      </c>
      <c r="B644" s="18" t="s">
        <v>200</v>
      </c>
      <c r="C644" s="13">
        <v>2587.5</v>
      </c>
    </row>
    <row r="645" spans="1:3" ht="36">
      <c r="A645" s="19">
        <v>2007391</v>
      </c>
      <c r="B645" s="18" t="s">
        <v>200</v>
      </c>
      <c r="C645" s="13">
        <v>2587.5</v>
      </c>
    </row>
    <row r="646" spans="1:3" ht="36">
      <c r="A646" s="19">
        <v>2007392</v>
      </c>
      <c r="B646" s="18" t="s">
        <v>200</v>
      </c>
      <c r="C646" s="13">
        <v>2587.5</v>
      </c>
    </row>
    <row r="647" spans="1:3" ht="36">
      <c r="A647" s="19">
        <v>2007393</v>
      </c>
      <c r="B647" s="18" t="s">
        <v>200</v>
      </c>
      <c r="C647" s="13">
        <v>2587.5</v>
      </c>
    </row>
    <row r="648" spans="1:3" ht="36">
      <c r="A648" s="19">
        <v>2007394</v>
      </c>
      <c r="B648" s="18" t="s">
        <v>200</v>
      </c>
      <c r="C648" s="13">
        <v>2587.5</v>
      </c>
    </row>
    <row r="649" spans="1:3" ht="36">
      <c r="A649" s="19">
        <v>2007395</v>
      </c>
      <c r="B649" s="18" t="s">
        <v>200</v>
      </c>
      <c r="C649" s="13">
        <v>2587.5</v>
      </c>
    </row>
    <row r="650" spans="1:3" ht="36">
      <c r="A650" s="19">
        <v>2007396</v>
      </c>
      <c r="B650" s="18" t="s">
        <v>200</v>
      </c>
      <c r="C650" s="13">
        <v>2587.5</v>
      </c>
    </row>
    <row r="651" spans="1:3" ht="36">
      <c r="A651" s="19">
        <v>2007397</v>
      </c>
      <c r="B651" s="18" t="s">
        <v>200</v>
      </c>
      <c r="C651" s="13">
        <v>2587.5</v>
      </c>
    </row>
    <row r="652" spans="1:3" ht="36">
      <c r="A652" s="19">
        <v>2007398</v>
      </c>
      <c r="B652" s="18" t="s">
        <v>200</v>
      </c>
      <c r="C652" s="13">
        <v>2587.5</v>
      </c>
    </row>
    <row r="653" spans="1:3" ht="36">
      <c r="A653" s="19">
        <v>2007399</v>
      </c>
      <c r="B653" s="18" t="s">
        <v>200</v>
      </c>
      <c r="C653" s="13">
        <v>2587.5</v>
      </c>
    </row>
    <row r="654" spans="1:3" ht="36">
      <c r="A654" s="19">
        <v>2007400</v>
      </c>
      <c r="B654" s="18" t="s">
        <v>200</v>
      </c>
      <c r="C654" s="13">
        <v>2587.5</v>
      </c>
    </row>
    <row r="655" spans="1:3" ht="36">
      <c r="A655" s="19">
        <v>2007401</v>
      </c>
      <c r="B655" s="18" t="s">
        <v>200</v>
      </c>
      <c r="C655" s="13">
        <v>2587.5</v>
      </c>
    </row>
    <row r="656" spans="1:3" ht="36">
      <c r="A656" s="19">
        <v>2007402</v>
      </c>
      <c r="B656" s="18" t="s">
        <v>200</v>
      </c>
      <c r="C656" s="13">
        <v>2587.5</v>
      </c>
    </row>
    <row r="657" spans="1:3" ht="36">
      <c r="A657" s="19">
        <v>2007403</v>
      </c>
      <c r="B657" s="18" t="s">
        <v>200</v>
      </c>
      <c r="C657" s="13">
        <v>2587.5</v>
      </c>
    </row>
    <row r="658" spans="1:3" ht="36">
      <c r="A658" s="19">
        <v>2007404</v>
      </c>
      <c r="B658" s="18" t="s">
        <v>200</v>
      </c>
      <c r="C658" s="13">
        <v>2587.5</v>
      </c>
    </row>
    <row r="659" spans="1:3" ht="36">
      <c r="A659" s="19">
        <v>2007405</v>
      </c>
      <c r="B659" s="18" t="s">
        <v>200</v>
      </c>
      <c r="C659" s="13">
        <v>2587.5</v>
      </c>
    </row>
    <row r="660" spans="1:3" ht="36">
      <c r="A660" s="19">
        <v>2007406</v>
      </c>
      <c r="B660" s="18" t="s">
        <v>200</v>
      </c>
      <c r="C660" s="13">
        <v>2587.5</v>
      </c>
    </row>
    <row r="661" spans="1:3" ht="36">
      <c r="A661" s="19">
        <v>2007407</v>
      </c>
      <c r="B661" s="18" t="s">
        <v>200</v>
      </c>
      <c r="C661" s="13">
        <v>2587.5</v>
      </c>
    </row>
    <row r="662" spans="1:3" ht="36">
      <c r="A662" s="19">
        <v>2007408</v>
      </c>
      <c r="B662" s="18" t="s">
        <v>200</v>
      </c>
      <c r="C662" s="13">
        <v>2587.5</v>
      </c>
    </row>
    <row r="663" spans="1:3" ht="36">
      <c r="A663" s="19">
        <v>2007409</v>
      </c>
      <c r="B663" s="18" t="s">
        <v>200</v>
      </c>
      <c r="C663" s="13">
        <v>2587.5</v>
      </c>
    </row>
    <row r="664" spans="1:3" ht="36">
      <c r="A664" s="19">
        <v>2007410</v>
      </c>
      <c r="B664" s="18" t="s">
        <v>200</v>
      </c>
      <c r="C664" s="13">
        <v>2587.5</v>
      </c>
    </row>
    <row r="665" spans="1:3" ht="36">
      <c r="A665" s="19">
        <v>2007411</v>
      </c>
      <c r="B665" s="18" t="s">
        <v>200</v>
      </c>
      <c r="C665" s="13">
        <v>2587.5</v>
      </c>
    </row>
    <row r="666" spans="1:3" ht="36">
      <c r="A666" s="19">
        <v>2007412</v>
      </c>
      <c r="B666" s="18" t="s">
        <v>200</v>
      </c>
      <c r="C666" s="13">
        <v>2587.5</v>
      </c>
    </row>
    <row r="667" spans="1:3" ht="36">
      <c r="A667" s="19">
        <v>2007413</v>
      </c>
      <c r="B667" s="18" t="s">
        <v>200</v>
      </c>
      <c r="C667" s="13">
        <v>2587.5</v>
      </c>
    </row>
    <row r="668" spans="1:3" ht="36">
      <c r="A668" s="19">
        <v>2007414</v>
      </c>
      <c r="B668" s="18" t="s">
        <v>200</v>
      </c>
      <c r="C668" s="13">
        <v>2587.5</v>
      </c>
    </row>
    <row r="669" spans="1:3" ht="36">
      <c r="A669" s="19">
        <v>2007415</v>
      </c>
      <c r="B669" s="18" t="s">
        <v>200</v>
      </c>
      <c r="C669" s="13">
        <v>2587.5</v>
      </c>
    </row>
    <row r="670" spans="1:3" ht="36">
      <c r="A670" s="19">
        <v>2007416</v>
      </c>
      <c r="B670" s="18" t="s">
        <v>200</v>
      </c>
      <c r="C670" s="13">
        <v>2587.5</v>
      </c>
    </row>
    <row r="671" spans="1:3" ht="36">
      <c r="A671" s="19">
        <v>2007417</v>
      </c>
      <c r="B671" s="18" t="s">
        <v>200</v>
      </c>
      <c r="C671" s="13">
        <v>2587.5</v>
      </c>
    </row>
    <row r="672" spans="1:3" ht="36">
      <c r="A672" s="19">
        <v>2007418</v>
      </c>
      <c r="B672" s="18" t="s">
        <v>200</v>
      </c>
      <c r="C672" s="13">
        <v>2587.5</v>
      </c>
    </row>
    <row r="673" spans="1:3" ht="36">
      <c r="A673" s="19">
        <v>2007419</v>
      </c>
      <c r="B673" s="18" t="s">
        <v>200</v>
      </c>
      <c r="C673" s="13">
        <v>2587.5</v>
      </c>
    </row>
    <row r="674" spans="1:3" ht="36">
      <c r="A674" s="19">
        <v>2007420</v>
      </c>
      <c r="B674" s="18" t="s">
        <v>200</v>
      </c>
      <c r="C674" s="13">
        <v>2587.5</v>
      </c>
    </row>
    <row r="675" spans="1:3" ht="36">
      <c r="A675" s="19">
        <v>2007421</v>
      </c>
      <c r="B675" s="18" t="s">
        <v>200</v>
      </c>
      <c r="C675" s="13">
        <v>2587.5</v>
      </c>
    </row>
    <row r="676" spans="1:3" ht="36">
      <c r="A676" s="19">
        <v>2007422</v>
      </c>
      <c r="B676" s="18" t="s">
        <v>200</v>
      </c>
      <c r="C676" s="13">
        <v>2587.5</v>
      </c>
    </row>
    <row r="677" spans="1:3" ht="36">
      <c r="A677" s="19">
        <v>2007423</v>
      </c>
      <c r="B677" s="18" t="s">
        <v>200</v>
      </c>
      <c r="C677" s="13">
        <v>2587.5</v>
      </c>
    </row>
    <row r="678" spans="1:3" ht="36">
      <c r="A678" s="19">
        <v>2007424</v>
      </c>
      <c r="B678" s="18" t="s">
        <v>200</v>
      </c>
      <c r="C678" s="13">
        <v>2587.5</v>
      </c>
    </row>
    <row r="679" spans="1:3" ht="36">
      <c r="A679" s="19">
        <v>2007425</v>
      </c>
      <c r="B679" s="18" t="s">
        <v>200</v>
      </c>
      <c r="C679" s="13">
        <v>2587.5</v>
      </c>
    </row>
    <row r="680" spans="1:3" ht="36">
      <c r="A680" s="19">
        <v>2007426</v>
      </c>
      <c r="B680" s="18" t="s">
        <v>200</v>
      </c>
      <c r="C680" s="13">
        <v>2587.5</v>
      </c>
    </row>
    <row r="681" spans="1:3" ht="36">
      <c r="A681" s="19">
        <v>2007427</v>
      </c>
      <c r="B681" s="18" t="s">
        <v>200</v>
      </c>
      <c r="C681" s="13">
        <v>2587.5</v>
      </c>
    </row>
    <row r="682" spans="1:3" ht="36">
      <c r="A682" s="19">
        <v>2007428</v>
      </c>
      <c r="B682" s="18" t="s">
        <v>200</v>
      </c>
      <c r="C682" s="13">
        <v>2587.5</v>
      </c>
    </row>
    <row r="683" spans="1:3" ht="36">
      <c r="A683" s="19">
        <v>2007429</v>
      </c>
      <c r="B683" s="18" t="s">
        <v>200</v>
      </c>
      <c r="C683" s="13">
        <v>2587.5</v>
      </c>
    </row>
    <row r="684" spans="1:3" ht="36">
      <c r="A684" s="19">
        <v>2007430</v>
      </c>
      <c r="B684" s="18" t="s">
        <v>200</v>
      </c>
      <c r="C684" s="13">
        <v>2587.5</v>
      </c>
    </row>
    <row r="685" spans="1:3" ht="36">
      <c r="A685" s="19">
        <v>2007431</v>
      </c>
      <c r="B685" s="18" t="s">
        <v>200</v>
      </c>
      <c r="C685" s="13">
        <v>2587.5</v>
      </c>
    </row>
    <row r="686" spans="1:3" ht="36">
      <c r="A686" s="19">
        <v>2007432</v>
      </c>
      <c r="B686" s="18" t="s">
        <v>200</v>
      </c>
      <c r="C686" s="13">
        <v>2587.5</v>
      </c>
    </row>
    <row r="687" spans="1:3" ht="36">
      <c r="A687" s="19">
        <v>2007433</v>
      </c>
      <c r="B687" s="18" t="s">
        <v>200</v>
      </c>
      <c r="C687" s="13">
        <v>2587.5</v>
      </c>
    </row>
    <row r="688" spans="1:3" ht="36">
      <c r="A688" s="19">
        <v>2007434</v>
      </c>
      <c r="B688" s="18" t="s">
        <v>200</v>
      </c>
      <c r="C688" s="13">
        <v>2587.5</v>
      </c>
    </row>
    <row r="689" spans="1:3" ht="36">
      <c r="A689" s="19">
        <v>2007435</v>
      </c>
      <c r="B689" s="18" t="s">
        <v>200</v>
      </c>
      <c r="C689" s="13">
        <v>2587.5</v>
      </c>
    </row>
    <row r="690" spans="1:3" ht="36">
      <c r="A690" s="19">
        <v>2007436</v>
      </c>
      <c r="B690" s="18" t="s">
        <v>200</v>
      </c>
      <c r="C690" s="13">
        <v>2587.5</v>
      </c>
    </row>
    <row r="691" spans="1:3" ht="36">
      <c r="A691" s="19">
        <v>2007437</v>
      </c>
      <c r="B691" s="18" t="s">
        <v>200</v>
      </c>
      <c r="C691" s="13">
        <v>2587.5</v>
      </c>
    </row>
    <row r="692" spans="1:3" ht="36">
      <c r="A692" s="19">
        <v>2007438</v>
      </c>
      <c r="B692" s="18" t="s">
        <v>200</v>
      </c>
      <c r="C692" s="13">
        <v>2587.5</v>
      </c>
    </row>
    <row r="693" spans="1:3" ht="36">
      <c r="A693" s="19">
        <v>2007439</v>
      </c>
      <c r="B693" s="18" t="s">
        <v>200</v>
      </c>
      <c r="C693" s="13">
        <v>2587.5</v>
      </c>
    </row>
    <row r="694" spans="1:3" ht="36">
      <c r="A694" s="19">
        <v>2007440</v>
      </c>
      <c r="B694" s="18" t="s">
        <v>200</v>
      </c>
      <c r="C694" s="13">
        <v>2587.5</v>
      </c>
    </row>
    <row r="695" spans="1:3" ht="36">
      <c r="A695" s="19">
        <v>2007441</v>
      </c>
      <c r="B695" s="18" t="s">
        <v>200</v>
      </c>
      <c r="C695" s="13">
        <v>2587.5</v>
      </c>
    </row>
    <row r="696" spans="1:3" ht="36">
      <c r="A696" s="19">
        <v>2007442</v>
      </c>
      <c r="B696" s="18" t="s">
        <v>200</v>
      </c>
      <c r="C696" s="13">
        <v>2587.5</v>
      </c>
    </row>
    <row r="697" spans="1:3" ht="36">
      <c r="A697" s="19">
        <v>2007443</v>
      </c>
      <c r="B697" s="18" t="s">
        <v>200</v>
      </c>
      <c r="C697" s="13">
        <v>2587.5</v>
      </c>
    </row>
    <row r="698" spans="1:3" ht="36">
      <c r="A698" s="19">
        <v>2007444</v>
      </c>
      <c r="B698" s="18" t="s">
        <v>200</v>
      </c>
      <c r="C698" s="13">
        <v>2587.5</v>
      </c>
    </row>
    <row r="699" spans="1:3" ht="36">
      <c r="A699" s="19">
        <v>2007445</v>
      </c>
      <c r="B699" s="18" t="s">
        <v>200</v>
      </c>
      <c r="C699" s="13">
        <v>2587.5</v>
      </c>
    </row>
    <row r="700" spans="1:3" ht="36">
      <c r="A700" s="19">
        <v>2007446</v>
      </c>
      <c r="B700" s="18" t="s">
        <v>200</v>
      </c>
      <c r="C700" s="13">
        <v>2587.5</v>
      </c>
    </row>
    <row r="701" spans="1:3" ht="36">
      <c r="A701" s="19">
        <v>2007447</v>
      </c>
      <c r="B701" s="18" t="s">
        <v>200</v>
      </c>
      <c r="C701" s="13">
        <v>2587.5</v>
      </c>
    </row>
    <row r="702" spans="1:3" ht="36">
      <c r="A702" s="19">
        <v>2007448</v>
      </c>
      <c r="B702" s="18" t="s">
        <v>200</v>
      </c>
      <c r="C702" s="13">
        <v>2587.5</v>
      </c>
    </row>
    <row r="703" spans="1:3" ht="36">
      <c r="A703" s="19">
        <v>2007449</v>
      </c>
      <c r="B703" s="18" t="s">
        <v>200</v>
      </c>
      <c r="C703" s="13">
        <v>2587.5</v>
      </c>
    </row>
    <row r="704" spans="1:3" ht="36">
      <c r="A704" s="19">
        <v>2007450</v>
      </c>
      <c r="B704" s="18" t="s">
        <v>200</v>
      </c>
      <c r="C704" s="13">
        <v>2587.5</v>
      </c>
    </row>
    <row r="705" spans="1:3" ht="36">
      <c r="A705" s="19">
        <v>2007451</v>
      </c>
      <c r="B705" s="18" t="s">
        <v>200</v>
      </c>
      <c r="C705" s="13">
        <v>2587.5</v>
      </c>
    </row>
    <row r="706" spans="1:3" ht="36">
      <c r="A706" s="19">
        <v>2007452</v>
      </c>
      <c r="B706" s="18" t="s">
        <v>200</v>
      </c>
      <c r="C706" s="13">
        <v>2587.5</v>
      </c>
    </row>
    <row r="707" spans="1:3" ht="36">
      <c r="A707" s="19">
        <v>2007453</v>
      </c>
      <c r="B707" s="18" t="s">
        <v>200</v>
      </c>
      <c r="C707" s="13">
        <v>2587.5</v>
      </c>
    </row>
    <row r="708" spans="1:3" ht="36">
      <c r="A708" s="19">
        <v>2007454</v>
      </c>
      <c r="B708" s="18" t="s">
        <v>200</v>
      </c>
      <c r="C708" s="13">
        <v>2587.5</v>
      </c>
    </row>
    <row r="709" spans="1:3" ht="36">
      <c r="A709" s="19">
        <v>2007455</v>
      </c>
      <c r="B709" s="18" t="s">
        <v>200</v>
      </c>
      <c r="C709" s="13">
        <v>2587.5</v>
      </c>
    </row>
    <row r="710" spans="1:3" ht="36">
      <c r="A710" s="19">
        <v>2007456</v>
      </c>
      <c r="B710" s="18" t="s">
        <v>200</v>
      </c>
      <c r="C710" s="13">
        <v>2587.5</v>
      </c>
    </row>
    <row r="711" spans="1:3" ht="36">
      <c r="A711" s="19">
        <v>2007457</v>
      </c>
      <c r="B711" s="18" t="s">
        <v>200</v>
      </c>
      <c r="C711" s="13">
        <v>2587.5</v>
      </c>
    </row>
    <row r="712" spans="1:3" ht="36">
      <c r="A712" s="19">
        <v>2007458</v>
      </c>
      <c r="B712" s="18" t="s">
        <v>200</v>
      </c>
      <c r="C712" s="13">
        <v>2587.5</v>
      </c>
    </row>
    <row r="713" spans="1:3" ht="36">
      <c r="A713" s="19">
        <v>2007459</v>
      </c>
      <c r="B713" s="18" t="s">
        <v>200</v>
      </c>
      <c r="C713" s="13">
        <v>2587.5</v>
      </c>
    </row>
    <row r="714" spans="1:3" ht="36">
      <c r="A714" s="19">
        <v>2007460</v>
      </c>
      <c r="B714" s="18" t="s">
        <v>200</v>
      </c>
      <c r="C714" s="13">
        <v>2587.5</v>
      </c>
    </row>
    <row r="715" spans="1:3" ht="36">
      <c r="A715" s="19">
        <v>2007461</v>
      </c>
      <c r="B715" s="18" t="s">
        <v>200</v>
      </c>
      <c r="C715" s="13">
        <v>2587.5</v>
      </c>
    </row>
    <row r="716" spans="1:3" ht="36">
      <c r="A716" s="19">
        <v>2007462</v>
      </c>
      <c r="B716" s="18" t="s">
        <v>200</v>
      </c>
      <c r="C716" s="13">
        <v>2587.5</v>
      </c>
    </row>
    <row r="717" spans="1:3" ht="36">
      <c r="A717" s="19">
        <v>2007463</v>
      </c>
      <c r="B717" s="18" t="s">
        <v>200</v>
      </c>
      <c r="C717" s="13">
        <v>2587.5</v>
      </c>
    </row>
    <row r="718" spans="1:3" ht="36">
      <c r="A718" s="19">
        <v>2007464</v>
      </c>
      <c r="B718" s="18" t="s">
        <v>200</v>
      </c>
      <c r="C718" s="13">
        <v>2587.5</v>
      </c>
    </row>
    <row r="719" spans="1:3" ht="36">
      <c r="A719" s="19">
        <v>2007465</v>
      </c>
      <c r="B719" s="18" t="s">
        <v>200</v>
      </c>
      <c r="C719" s="13">
        <v>2587.5</v>
      </c>
    </row>
    <row r="720" spans="1:3" ht="36">
      <c r="A720" s="19">
        <v>2007466</v>
      </c>
      <c r="B720" s="18" t="s">
        <v>200</v>
      </c>
      <c r="C720" s="13">
        <v>2587.5</v>
      </c>
    </row>
    <row r="721" spans="1:3" ht="36">
      <c r="A721" s="19">
        <v>2007467</v>
      </c>
      <c r="B721" s="18" t="s">
        <v>200</v>
      </c>
      <c r="C721" s="13">
        <v>2587.5</v>
      </c>
    </row>
    <row r="722" spans="1:3" ht="36">
      <c r="A722" s="19">
        <v>2007468</v>
      </c>
      <c r="B722" s="18" t="s">
        <v>200</v>
      </c>
      <c r="C722" s="13">
        <v>2587.5</v>
      </c>
    </row>
    <row r="723" spans="1:3" ht="36">
      <c r="A723" s="19">
        <v>2007469</v>
      </c>
      <c r="B723" s="18" t="s">
        <v>200</v>
      </c>
      <c r="C723" s="13">
        <v>2587.5</v>
      </c>
    </row>
    <row r="724" spans="1:3" ht="36">
      <c r="A724" s="19">
        <v>2007470</v>
      </c>
      <c r="B724" s="18" t="s">
        <v>200</v>
      </c>
      <c r="C724" s="13">
        <v>2587.5</v>
      </c>
    </row>
    <row r="725" spans="1:3" ht="36">
      <c r="A725" s="19">
        <v>2007471</v>
      </c>
      <c r="B725" s="18" t="s">
        <v>200</v>
      </c>
      <c r="C725" s="13">
        <v>2587.5</v>
      </c>
    </row>
    <row r="726" spans="1:3" ht="36">
      <c r="A726" s="19">
        <v>2007472</v>
      </c>
      <c r="B726" s="18" t="s">
        <v>200</v>
      </c>
      <c r="C726" s="13">
        <v>2587.5</v>
      </c>
    </row>
    <row r="727" spans="1:3" ht="36">
      <c r="A727" s="19">
        <v>2007473</v>
      </c>
      <c r="B727" s="18" t="s">
        <v>200</v>
      </c>
      <c r="C727" s="13">
        <v>2587.5</v>
      </c>
    </row>
    <row r="728" spans="1:3" ht="36">
      <c r="A728" s="19">
        <v>2007474</v>
      </c>
      <c r="B728" s="18" t="s">
        <v>200</v>
      </c>
      <c r="C728" s="13">
        <v>2587.5</v>
      </c>
    </row>
    <row r="729" spans="1:3" ht="36">
      <c r="A729" s="19">
        <v>2007475</v>
      </c>
      <c r="B729" s="18" t="s">
        <v>200</v>
      </c>
      <c r="C729" s="13">
        <v>2587.5</v>
      </c>
    </row>
    <row r="730" spans="1:3" ht="36">
      <c r="A730" s="19">
        <v>2007476</v>
      </c>
      <c r="B730" s="18" t="s">
        <v>200</v>
      </c>
      <c r="C730" s="13">
        <v>2587.5</v>
      </c>
    </row>
    <row r="731" spans="1:3" ht="36">
      <c r="A731" s="19">
        <v>2007477</v>
      </c>
      <c r="B731" s="18" t="s">
        <v>200</v>
      </c>
      <c r="C731" s="13">
        <v>2587.5</v>
      </c>
    </row>
    <row r="732" spans="1:3" ht="36">
      <c r="A732" s="19">
        <v>2007478</v>
      </c>
      <c r="B732" s="18" t="s">
        <v>200</v>
      </c>
      <c r="C732" s="13">
        <v>2587.5</v>
      </c>
    </row>
    <row r="733" spans="1:3" ht="36">
      <c r="A733" s="19">
        <v>2007479</v>
      </c>
      <c r="B733" s="18" t="s">
        <v>200</v>
      </c>
      <c r="C733" s="13">
        <v>2587.5</v>
      </c>
    </row>
    <row r="734" spans="1:3" ht="36">
      <c r="A734" s="19">
        <v>2007480</v>
      </c>
      <c r="B734" s="18" t="s">
        <v>200</v>
      </c>
      <c r="C734" s="13">
        <v>2587.5</v>
      </c>
    </row>
    <row r="735" spans="1:3" ht="36">
      <c r="A735" s="19">
        <v>2007481</v>
      </c>
      <c r="B735" s="18" t="s">
        <v>200</v>
      </c>
      <c r="C735" s="13">
        <v>2587.5</v>
      </c>
    </row>
    <row r="736" spans="1:3" ht="36">
      <c r="A736" s="19">
        <v>2007482</v>
      </c>
      <c r="B736" s="18" t="s">
        <v>200</v>
      </c>
      <c r="C736" s="13">
        <v>2587.5</v>
      </c>
    </row>
    <row r="737" spans="1:3" ht="36">
      <c r="A737" s="19">
        <v>2007483</v>
      </c>
      <c r="B737" s="18" t="s">
        <v>200</v>
      </c>
      <c r="C737" s="13">
        <v>2587.5</v>
      </c>
    </row>
    <row r="738" spans="1:3" ht="36">
      <c r="A738" s="19">
        <v>2007484</v>
      </c>
      <c r="B738" s="18" t="s">
        <v>200</v>
      </c>
      <c r="C738" s="13">
        <v>2587.5</v>
      </c>
    </row>
    <row r="739" spans="1:3" ht="36">
      <c r="A739" s="19">
        <v>2007485</v>
      </c>
      <c r="B739" s="18" t="s">
        <v>200</v>
      </c>
      <c r="C739" s="13">
        <v>2587.5</v>
      </c>
    </row>
    <row r="740" spans="1:3" ht="36">
      <c r="A740" s="19">
        <v>2007486</v>
      </c>
      <c r="B740" s="18" t="s">
        <v>200</v>
      </c>
      <c r="C740" s="13">
        <v>2587.5</v>
      </c>
    </row>
    <row r="741" spans="1:3" ht="36">
      <c r="A741" s="19">
        <v>2007487</v>
      </c>
      <c r="B741" s="18" t="s">
        <v>200</v>
      </c>
      <c r="C741" s="13">
        <v>2587.5</v>
      </c>
    </row>
    <row r="742" spans="1:3" ht="36">
      <c r="A742" s="19">
        <v>2007488</v>
      </c>
      <c r="B742" s="18" t="s">
        <v>200</v>
      </c>
      <c r="C742" s="13">
        <v>2587.5</v>
      </c>
    </row>
    <row r="743" spans="1:3" ht="36">
      <c r="A743" s="19">
        <v>2007489</v>
      </c>
      <c r="B743" s="18" t="s">
        <v>200</v>
      </c>
      <c r="C743" s="13">
        <v>2587.5</v>
      </c>
    </row>
    <row r="744" spans="1:3" ht="36">
      <c r="A744" s="19">
        <v>2007490</v>
      </c>
      <c r="B744" s="18" t="s">
        <v>200</v>
      </c>
      <c r="C744" s="13">
        <v>2587.5</v>
      </c>
    </row>
    <row r="745" spans="1:3" ht="36">
      <c r="A745" s="19">
        <v>2007491</v>
      </c>
      <c r="B745" s="18" t="s">
        <v>200</v>
      </c>
      <c r="C745" s="13">
        <v>2587.5</v>
      </c>
    </row>
    <row r="746" spans="1:3" ht="36">
      <c r="A746" s="19">
        <v>2007492</v>
      </c>
      <c r="B746" s="18" t="s">
        <v>200</v>
      </c>
      <c r="C746" s="13">
        <v>2587.5</v>
      </c>
    </row>
    <row r="747" spans="1:3" ht="36">
      <c r="A747" s="19">
        <v>2007493</v>
      </c>
      <c r="B747" s="18" t="s">
        <v>200</v>
      </c>
      <c r="C747" s="13">
        <v>2587.5</v>
      </c>
    </row>
    <row r="748" spans="1:3" ht="36">
      <c r="A748" s="19">
        <v>2007494</v>
      </c>
      <c r="B748" s="18" t="s">
        <v>200</v>
      </c>
      <c r="C748" s="13">
        <v>2587.5</v>
      </c>
    </row>
    <row r="749" spans="1:3" ht="36">
      <c r="A749" s="19">
        <v>2007495</v>
      </c>
      <c r="B749" s="18" t="s">
        <v>200</v>
      </c>
      <c r="C749" s="13">
        <v>2587.5</v>
      </c>
    </row>
    <row r="750" spans="1:3" ht="36">
      <c r="A750" s="19">
        <v>2007496</v>
      </c>
      <c r="B750" s="18" t="s">
        <v>200</v>
      </c>
      <c r="C750" s="13">
        <v>2587.5</v>
      </c>
    </row>
    <row r="751" spans="1:3" ht="36">
      <c r="A751" s="19">
        <v>2007497</v>
      </c>
      <c r="B751" s="18" t="s">
        <v>200</v>
      </c>
      <c r="C751" s="13">
        <v>2587.5</v>
      </c>
    </row>
    <row r="752" spans="1:3" ht="36">
      <c r="A752" s="19">
        <v>2007498</v>
      </c>
      <c r="B752" s="18" t="s">
        <v>200</v>
      </c>
      <c r="C752" s="13">
        <v>2587.5</v>
      </c>
    </row>
    <row r="753" spans="1:3" ht="36">
      <c r="A753" s="19">
        <v>2007499</v>
      </c>
      <c r="B753" s="18" t="s">
        <v>200</v>
      </c>
      <c r="C753" s="13">
        <v>2587.5</v>
      </c>
    </row>
    <row r="754" spans="1:3" ht="36">
      <c r="A754" s="19">
        <v>2007500</v>
      </c>
      <c r="B754" s="18" t="s">
        <v>200</v>
      </c>
      <c r="C754" s="13">
        <v>2587.5</v>
      </c>
    </row>
    <row r="755" spans="1:3" ht="36">
      <c r="A755" s="19">
        <v>2007501</v>
      </c>
      <c r="B755" s="18" t="s">
        <v>200</v>
      </c>
      <c r="C755" s="13">
        <v>2587.5</v>
      </c>
    </row>
    <row r="756" spans="1:3" ht="36">
      <c r="A756" s="19">
        <v>2007502</v>
      </c>
      <c r="B756" s="18" t="s">
        <v>200</v>
      </c>
      <c r="C756" s="13">
        <v>2587.5</v>
      </c>
    </row>
    <row r="757" spans="1:3" ht="36">
      <c r="A757" s="19">
        <v>2007503</v>
      </c>
      <c r="B757" s="18" t="s">
        <v>200</v>
      </c>
      <c r="C757" s="13">
        <v>2587.5</v>
      </c>
    </row>
    <row r="758" spans="1:3" ht="36">
      <c r="A758" s="19">
        <v>2007504</v>
      </c>
      <c r="B758" s="18" t="s">
        <v>200</v>
      </c>
      <c r="C758" s="13">
        <v>2587.5</v>
      </c>
    </row>
    <row r="759" spans="1:3" ht="36">
      <c r="A759" s="19">
        <v>2007505</v>
      </c>
      <c r="B759" s="18" t="s">
        <v>200</v>
      </c>
      <c r="C759" s="13">
        <v>2587.5</v>
      </c>
    </row>
    <row r="760" spans="1:3" ht="36">
      <c r="A760" s="19">
        <v>2007506</v>
      </c>
      <c r="B760" s="18" t="s">
        <v>200</v>
      </c>
      <c r="C760" s="13">
        <v>2587.5</v>
      </c>
    </row>
    <row r="761" spans="1:3" ht="36">
      <c r="A761" s="19">
        <v>2007507</v>
      </c>
      <c r="B761" s="18" t="s">
        <v>200</v>
      </c>
      <c r="C761" s="13">
        <v>2587.5</v>
      </c>
    </row>
    <row r="762" spans="1:3" ht="36">
      <c r="A762" s="19">
        <v>2007508</v>
      </c>
      <c r="B762" s="18" t="s">
        <v>200</v>
      </c>
      <c r="C762" s="13">
        <v>2587.5</v>
      </c>
    </row>
    <row r="763" spans="1:3" ht="36">
      <c r="A763" s="19">
        <v>2007509</v>
      </c>
      <c r="B763" s="18" t="s">
        <v>200</v>
      </c>
      <c r="C763" s="13">
        <v>2587.5</v>
      </c>
    </row>
    <row r="764" spans="1:3" ht="36">
      <c r="A764" s="19">
        <v>2007510</v>
      </c>
      <c r="B764" s="18" t="s">
        <v>200</v>
      </c>
      <c r="C764" s="13">
        <v>2587.5</v>
      </c>
    </row>
    <row r="765" spans="1:3" ht="36">
      <c r="A765" s="19">
        <v>2007511</v>
      </c>
      <c r="B765" s="18" t="s">
        <v>200</v>
      </c>
      <c r="C765" s="13">
        <v>2587.5</v>
      </c>
    </row>
    <row r="766" spans="1:3" ht="36">
      <c r="A766" s="19">
        <v>2007512</v>
      </c>
      <c r="B766" s="18" t="s">
        <v>200</v>
      </c>
      <c r="C766" s="13">
        <v>2587.5</v>
      </c>
    </row>
    <row r="767" spans="1:3" ht="36">
      <c r="A767" s="19">
        <v>2007513</v>
      </c>
      <c r="B767" s="18" t="s">
        <v>200</v>
      </c>
      <c r="C767" s="13">
        <v>2587.5</v>
      </c>
    </row>
    <row r="768" spans="1:3" ht="36">
      <c r="A768" s="19">
        <v>2007514</v>
      </c>
      <c r="B768" s="18" t="s">
        <v>200</v>
      </c>
      <c r="C768" s="13">
        <v>2587.5</v>
      </c>
    </row>
    <row r="769" spans="1:3" ht="36">
      <c r="A769" s="19">
        <v>2007515</v>
      </c>
      <c r="B769" s="18" t="s">
        <v>200</v>
      </c>
      <c r="C769" s="13">
        <v>2587.5</v>
      </c>
    </row>
    <row r="770" spans="1:3" ht="36">
      <c r="A770" s="19">
        <v>2007516</v>
      </c>
      <c r="B770" s="18" t="s">
        <v>200</v>
      </c>
      <c r="C770" s="13">
        <v>2587.5</v>
      </c>
    </row>
    <row r="771" spans="1:3" ht="36">
      <c r="A771" s="19">
        <v>2007517</v>
      </c>
      <c r="B771" s="18" t="s">
        <v>200</v>
      </c>
      <c r="C771" s="13">
        <v>2587.5</v>
      </c>
    </row>
    <row r="772" spans="1:3" ht="36">
      <c r="A772" s="19">
        <v>2007518</v>
      </c>
      <c r="B772" s="18" t="s">
        <v>200</v>
      </c>
      <c r="C772" s="13">
        <v>2587.5</v>
      </c>
    </row>
    <row r="773" spans="1:3" ht="36">
      <c r="A773" s="19">
        <v>2007519</v>
      </c>
      <c r="B773" s="18" t="s">
        <v>200</v>
      </c>
      <c r="C773" s="13">
        <v>2587.5</v>
      </c>
    </row>
    <row r="774" spans="1:3" ht="36">
      <c r="A774" s="19">
        <v>2007520</v>
      </c>
      <c r="B774" s="18" t="s">
        <v>200</v>
      </c>
      <c r="C774" s="13">
        <v>2587.5</v>
      </c>
    </row>
    <row r="775" spans="1:3" ht="36">
      <c r="A775" s="19">
        <v>2007521</v>
      </c>
      <c r="B775" s="18" t="s">
        <v>200</v>
      </c>
      <c r="C775" s="13">
        <v>2587.5</v>
      </c>
    </row>
    <row r="776" spans="1:3" ht="36">
      <c r="A776" s="19">
        <v>2007522</v>
      </c>
      <c r="B776" s="18" t="s">
        <v>200</v>
      </c>
      <c r="C776" s="13">
        <v>2587.5</v>
      </c>
    </row>
    <row r="777" spans="1:3" ht="36">
      <c r="A777" s="19">
        <v>2007523</v>
      </c>
      <c r="B777" s="18" t="s">
        <v>200</v>
      </c>
      <c r="C777" s="13">
        <v>2587.5</v>
      </c>
    </row>
    <row r="778" spans="1:3" ht="36">
      <c r="A778" s="19">
        <v>2007524</v>
      </c>
      <c r="B778" s="18" t="s">
        <v>200</v>
      </c>
      <c r="C778" s="13">
        <v>2587.5</v>
      </c>
    </row>
    <row r="779" spans="1:3" ht="36">
      <c r="A779" s="19">
        <v>2007525</v>
      </c>
      <c r="B779" s="18" t="s">
        <v>200</v>
      </c>
      <c r="C779" s="13">
        <v>2587.5</v>
      </c>
    </row>
    <row r="780" spans="1:3" ht="36">
      <c r="A780" s="19">
        <v>2007526</v>
      </c>
      <c r="B780" s="18" t="s">
        <v>200</v>
      </c>
      <c r="C780" s="13">
        <v>2587.5</v>
      </c>
    </row>
    <row r="781" spans="1:3" ht="36">
      <c r="A781" s="19">
        <v>2007527</v>
      </c>
      <c r="B781" s="18" t="s">
        <v>200</v>
      </c>
      <c r="C781" s="13">
        <v>2587.5</v>
      </c>
    </row>
    <row r="782" spans="1:3" ht="36">
      <c r="A782" s="19">
        <v>2007528</v>
      </c>
      <c r="B782" s="18" t="s">
        <v>200</v>
      </c>
      <c r="C782" s="13">
        <v>2587.5</v>
      </c>
    </row>
    <row r="783" spans="1:3" ht="36">
      <c r="A783" s="19">
        <v>2007529</v>
      </c>
      <c r="B783" s="18" t="s">
        <v>200</v>
      </c>
      <c r="C783" s="13">
        <v>2587.5</v>
      </c>
    </row>
    <row r="784" spans="1:3" ht="36">
      <c r="A784" s="19">
        <v>2007530</v>
      </c>
      <c r="B784" s="18" t="s">
        <v>200</v>
      </c>
      <c r="C784" s="13">
        <v>2587.5</v>
      </c>
    </row>
    <row r="785" spans="1:3" ht="36">
      <c r="A785" s="19">
        <v>2007531</v>
      </c>
      <c r="B785" s="18" t="s">
        <v>200</v>
      </c>
      <c r="C785" s="13">
        <v>2587.5</v>
      </c>
    </row>
    <row r="786" spans="1:3" ht="36">
      <c r="A786" s="19">
        <v>2007532</v>
      </c>
      <c r="B786" s="18" t="s">
        <v>200</v>
      </c>
      <c r="C786" s="13">
        <v>2587.5</v>
      </c>
    </row>
    <row r="787" spans="1:3" ht="36">
      <c r="A787" s="19">
        <v>2007533</v>
      </c>
      <c r="B787" s="18" t="s">
        <v>200</v>
      </c>
      <c r="C787" s="13">
        <v>2587.5</v>
      </c>
    </row>
    <row r="788" spans="1:3" ht="36">
      <c r="A788" s="19">
        <v>2007534</v>
      </c>
      <c r="B788" s="18" t="s">
        <v>200</v>
      </c>
      <c r="C788" s="13">
        <v>2587.5</v>
      </c>
    </row>
    <row r="789" spans="1:3" ht="36">
      <c r="A789" s="19">
        <v>2007535</v>
      </c>
      <c r="B789" s="18" t="s">
        <v>200</v>
      </c>
      <c r="C789" s="13">
        <v>2587.5</v>
      </c>
    </row>
    <row r="790" spans="1:3" ht="36">
      <c r="A790" s="19">
        <v>2007536</v>
      </c>
      <c r="B790" s="18" t="s">
        <v>200</v>
      </c>
      <c r="C790" s="13">
        <v>2587.5</v>
      </c>
    </row>
    <row r="791" spans="1:3" ht="36">
      <c r="A791" s="19">
        <v>2007537</v>
      </c>
      <c r="B791" s="18" t="s">
        <v>200</v>
      </c>
      <c r="C791" s="13">
        <v>2587.5</v>
      </c>
    </row>
    <row r="792" spans="1:3" ht="36">
      <c r="A792" s="19">
        <v>2007538</v>
      </c>
      <c r="B792" s="18" t="s">
        <v>200</v>
      </c>
      <c r="C792" s="13">
        <v>2587.5</v>
      </c>
    </row>
    <row r="793" spans="1:3" ht="36">
      <c r="A793" s="19">
        <v>2007539</v>
      </c>
      <c r="B793" s="18" t="s">
        <v>200</v>
      </c>
      <c r="C793" s="13">
        <v>2587.5</v>
      </c>
    </row>
    <row r="794" spans="1:3" ht="36">
      <c r="A794" s="19">
        <v>2007540</v>
      </c>
      <c r="B794" s="18" t="s">
        <v>200</v>
      </c>
      <c r="C794" s="13">
        <v>2587.5</v>
      </c>
    </row>
    <row r="795" spans="1:3" ht="36">
      <c r="A795" s="19">
        <v>2007541</v>
      </c>
      <c r="B795" s="18" t="s">
        <v>200</v>
      </c>
      <c r="C795" s="13">
        <v>2587.5</v>
      </c>
    </row>
    <row r="796" spans="1:3" ht="36">
      <c r="A796" s="19">
        <v>2007542</v>
      </c>
      <c r="B796" s="18" t="s">
        <v>200</v>
      </c>
      <c r="C796" s="13">
        <v>2587.5</v>
      </c>
    </row>
    <row r="797" spans="1:3" ht="36">
      <c r="A797" s="19">
        <v>2007543</v>
      </c>
      <c r="B797" s="18" t="s">
        <v>200</v>
      </c>
      <c r="C797" s="13">
        <v>2587.5</v>
      </c>
    </row>
    <row r="798" spans="1:3" ht="36">
      <c r="A798" s="19">
        <v>2007544</v>
      </c>
      <c r="B798" s="18" t="s">
        <v>200</v>
      </c>
      <c r="C798" s="13">
        <v>2587.5</v>
      </c>
    </row>
    <row r="799" spans="1:3" ht="36">
      <c r="A799" s="19">
        <v>2007545</v>
      </c>
      <c r="B799" s="18" t="s">
        <v>200</v>
      </c>
      <c r="C799" s="13">
        <v>2587.5</v>
      </c>
    </row>
    <row r="800" spans="1:3" ht="36">
      <c r="A800" s="19">
        <v>2007546</v>
      </c>
      <c r="B800" s="18" t="s">
        <v>200</v>
      </c>
      <c r="C800" s="13">
        <v>2587.5</v>
      </c>
    </row>
    <row r="801" spans="1:3" ht="36">
      <c r="A801" s="19">
        <v>2007547</v>
      </c>
      <c r="B801" s="18" t="s">
        <v>200</v>
      </c>
      <c r="C801" s="13">
        <v>2587.5</v>
      </c>
    </row>
    <row r="802" spans="1:3" ht="36">
      <c r="A802" s="19">
        <v>2007548</v>
      </c>
      <c r="B802" s="18" t="s">
        <v>200</v>
      </c>
      <c r="C802" s="13">
        <v>2587.5</v>
      </c>
    </row>
    <row r="803" spans="1:3" ht="36">
      <c r="A803" s="19">
        <v>2007549</v>
      </c>
      <c r="B803" s="18" t="s">
        <v>200</v>
      </c>
      <c r="C803" s="13">
        <v>2587.5</v>
      </c>
    </row>
    <row r="804" spans="1:3" ht="36">
      <c r="A804" s="19">
        <v>2007550</v>
      </c>
      <c r="B804" s="18" t="s">
        <v>200</v>
      </c>
      <c r="C804" s="13">
        <v>2587.5</v>
      </c>
    </row>
    <row r="805" spans="1:3" ht="36">
      <c r="A805" s="19">
        <v>2007551</v>
      </c>
      <c r="B805" s="18" t="s">
        <v>200</v>
      </c>
      <c r="C805" s="13">
        <v>2587.5</v>
      </c>
    </row>
    <row r="806" spans="1:3" ht="36">
      <c r="A806" s="19">
        <v>2007552</v>
      </c>
      <c r="B806" s="18" t="s">
        <v>200</v>
      </c>
      <c r="C806" s="13">
        <v>2587.5</v>
      </c>
    </row>
    <row r="807" spans="1:3" ht="36">
      <c r="A807" s="19">
        <v>2007553</v>
      </c>
      <c r="B807" s="18" t="s">
        <v>200</v>
      </c>
      <c r="C807" s="13">
        <v>2587.5</v>
      </c>
    </row>
    <row r="808" spans="1:3" ht="36">
      <c r="A808" s="19">
        <v>2007554</v>
      </c>
      <c r="B808" s="18" t="s">
        <v>200</v>
      </c>
      <c r="C808" s="13">
        <v>2587.5</v>
      </c>
    </row>
    <row r="809" spans="1:3" ht="36">
      <c r="A809" s="19">
        <v>2007555</v>
      </c>
      <c r="B809" s="18" t="s">
        <v>200</v>
      </c>
      <c r="C809" s="13">
        <v>2587.5</v>
      </c>
    </row>
    <row r="810" spans="1:3" ht="36">
      <c r="A810" s="19">
        <v>2007556</v>
      </c>
      <c r="B810" s="18" t="s">
        <v>200</v>
      </c>
      <c r="C810" s="13">
        <v>2587.5</v>
      </c>
    </row>
    <row r="811" spans="1:3" ht="36">
      <c r="A811" s="19">
        <v>2007557</v>
      </c>
      <c r="B811" s="18" t="s">
        <v>200</v>
      </c>
      <c r="C811" s="13">
        <v>2587.5</v>
      </c>
    </row>
    <row r="812" spans="1:3" ht="36">
      <c r="A812" s="19">
        <v>2007558</v>
      </c>
      <c r="B812" s="18" t="s">
        <v>200</v>
      </c>
      <c r="C812" s="13">
        <v>2587.5</v>
      </c>
    </row>
    <row r="813" spans="1:3" ht="36">
      <c r="A813" s="19">
        <v>2007559</v>
      </c>
      <c r="B813" s="18" t="s">
        <v>200</v>
      </c>
      <c r="C813" s="13">
        <v>2587.5</v>
      </c>
    </row>
    <row r="814" spans="1:3" ht="36">
      <c r="A814" s="19">
        <v>2007560</v>
      </c>
      <c r="B814" s="18" t="s">
        <v>200</v>
      </c>
      <c r="C814" s="13">
        <v>2587.5</v>
      </c>
    </row>
    <row r="815" spans="1:3" ht="36">
      <c r="A815" s="19">
        <v>2007561</v>
      </c>
      <c r="B815" s="18" t="s">
        <v>200</v>
      </c>
      <c r="C815" s="13">
        <v>2587.5</v>
      </c>
    </row>
    <row r="816" spans="1:3" ht="36">
      <c r="A816" s="19">
        <v>2007562</v>
      </c>
      <c r="B816" s="18" t="s">
        <v>201</v>
      </c>
      <c r="C816" s="13">
        <f>10400*0.15+10400</f>
        <v>11960</v>
      </c>
    </row>
    <row r="817" spans="1:3" ht="48">
      <c r="A817" s="19">
        <v>2007563</v>
      </c>
      <c r="B817" s="18" t="s">
        <v>202</v>
      </c>
      <c r="C817" s="13">
        <v>2808</v>
      </c>
    </row>
    <row r="818" spans="1:3" ht="24">
      <c r="A818" s="19">
        <v>2007564</v>
      </c>
      <c r="B818" s="18" t="s">
        <v>203</v>
      </c>
      <c r="C818" s="13">
        <v>2518.5</v>
      </c>
    </row>
    <row r="819" spans="1:3" ht="24">
      <c r="A819" s="19">
        <v>2007565</v>
      </c>
      <c r="B819" s="18" t="s">
        <v>203</v>
      </c>
      <c r="C819" s="13">
        <v>2518.5</v>
      </c>
    </row>
    <row r="820" spans="1:3" ht="24">
      <c r="A820" s="19">
        <v>2007566</v>
      </c>
      <c r="B820" s="18" t="s">
        <v>203</v>
      </c>
      <c r="C820" s="13">
        <v>2518.5</v>
      </c>
    </row>
    <row r="821" spans="1:3" ht="24">
      <c r="A821" s="19">
        <v>2007567</v>
      </c>
      <c r="B821" s="18" t="s">
        <v>203</v>
      </c>
      <c r="C821" s="13">
        <v>2518.5</v>
      </c>
    </row>
    <row r="822" spans="1:3" ht="24">
      <c r="A822" s="19">
        <v>2007568</v>
      </c>
      <c r="B822" s="18" t="s">
        <v>203</v>
      </c>
      <c r="C822" s="13">
        <v>2518.5</v>
      </c>
    </row>
    <row r="823" spans="1:3" ht="24">
      <c r="A823" s="19">
        <v>2007569</v>
      </c>
      <c r="B823" s="18" t="s">
        <v>203</v>
      </c>
      <c r="C823" s="13">
        <v>2518.5</v>
      </c>
    </row>
    <row r="824" spans="1:3" ht="24">
      <c r="A824" s="19">
        <v>2007570</v>
      </c>
      <c r="B824" s="18" t="s">
        <v>203</v>
      </c>
      <c r="C824" s="13">
        <v>2518.5</v>
      </c>
    </row>
    <row r="825" spans="1:3" ht="24">
      <c r="A825" s="19">
        <v>2007571</v>
      </c>
      <c r="B825" s="18" t="s">
        <v>203</v>
      </c>
      <c r="C825" s="13">
        <v>2518.5</v>
      </c>
    </row>
    <row r="826" spans="1:3" ht="24">
      <c r="A826" s="19">
        <v>2007572</v>
      </c>
      <c r="B826" s="18" t="s">
        <v>203</v>
      </c>
      <c r="C826" s="13">
        <v>2518.5</v>
      </c>
    </row>
    <row r="827" spans="1:3" ht="24">
      <c r="A827" s="19">
        <v>2007573</v>
      </c>
      <c r="B827" s="18" t="s">
        <v>203</v>
      </c>
      <c r="C827" s="13">
        <v>2518.5</v>
      </c>
    </row>
    <row r="828" spans="1:3" ht="24">
      <c r="A828" s="19">
        <v>2007574</v>
      </c>
      <c r="B828" s="18" t="s">
        <v>203</v>
      </c>
      <c r="C828" s="13">
        <v>2518.5</v>
      </c>
    </row>
    <row r="829" spans="1:3" ht="24">
      <c r="A829" s="19">
        <v>2007575</v>
      </c>
      <c r="B829" s="18" t="s">
        <v>203</v>
      </c>
      <c r="C829" s="13">
        <v>2518.5</v>
      </c>
    </row>
    <row r="830" spans="1:3" ht="24">
      <c r="A830" s="19">
        <v>2007576</v>
      </c>
      <c r="B830" s="18" t="s">
        <v>203</v>
      </c>
      <c r="C830" s="13">
        <v>2518.5</v>
      </c>
    </row>
    <row r="831" spans="1:3" ht="24">
      <c r="A831" s="19">
        <v>2007577</v>
      </c>
      <c r="B831" s="18" t="s">
        <v>203</v>
      </c>
      <c r="C831" s="13">
        <v>2518.5</v>
      </c>
    </row>
    <row r="832" spans="1:3" ht="24">
      <c r="A832" s="19">
        <v>2007578</v>
      </c>
      <c r="B832" s="18" t="s">
        <v>203</v>
      </c>
      <c r="C832" s="13">
        <v>2518.5</v>
      </c>
    </row>
    <row r="833" spans="1:3" ht="24">
      <c r="A833" s="19">
        <v>2007579</v>
      </c>
      <c r="B833" s="18" t="s">
        <v>203</v>
      </c>
      <c r="C833" s="13">
        <v>2518.5</v>
      </c>
    </row>
    <row r="834" spans="1:3" ht="24">
      <c r="A834" s="19">
        <v>2007580</v>
      </c>
      <c r="B834" s="18" t="s">
        <v>203</v>
      </c>
      <c r="C834" s="13">
        <v>2518.5</v>
      </c>
    </row>
    <row r="835" spans="1:3" ht="24">
      <c r="A835" s="19">
        <v>2007581</v>
      </c>
      <c r="B835" s="18" t="s">
        <v>203</v>
      </c>
      <c r="C835" s="13">
        <v>2518.5</v>
      </c>
    </row>
    <row r="836" spans="1:3" ht="24">
      <c r="A836" s="19">
        <v>2007582</v>
      </c>
      <c r="B836" s="18" t="s">
        <v>203</v>
      </c>
      <c r="C836" s="13">
        <v>2518.5</v>
      </c>
    </row>
    <row r="837" spans="1:3" ht="24">
      <c r="A837" s="19">
        <v>2007583</v>
      </c>
      <c r="B837" s="18" t="s">
        <v>203</v>
      </c>
      <c r="C837" s="13">
        <v>2518.5</v>
      </c>
    </row>
    <row r="838" spans="1:3" ht="24">
      <c r="A838" s="19">
        <v>2007584</v>
      </c>
      <c r="B838" s="18" t="s">
        <v>203</v>
      </c>
      <c r="C838" s="13">
        <v>2518.5</v>
      </c>
    </row>
    <row r="839" spans="1:3" ht="24">
      <c r="A839" s="19">
        <v>2007585</v>
      </c>
      <c r="B839" s="18" t="s">
        <v>203</v>
      </c>
      <c r="C839" s="13">
        <v>2518.5</v>
      </c>
    </row>
    <row r="840" spans="1:3" ht="24">
      <c r="A840" s="19">
        <v>2007586</v>
      </c>
      <c r="B840" s="18" t="s">
        <v>203</v>
      </c>
      <c r="C840" s="13">
        <v>2518.5</v>
      </c>
    </row>
    <row r="841" spans="1:3" ht="24">
      <c r="A841" s="19">
        <v>2007587</v>
      </c>
      <c r="B841" s="18" t="s">
        <v>203</v>
      </c>
      <c r="C841" s="13">
        <v>2518.5</v>
      </c>
    </row>
    <row r="842" spans="1:3" ht="24">
      <c r="A842" s="19">
        <v>2007588</v>
      </c>
      <c r="B842" s="18" t="s">
        <v>203</v>
      </c>
      <c r="C842" s="13">
        <v>2518.5</v>
      </c>
    </row>
    <row r="843" spans="1:3" ht="24">
      <c r="A843" s="19">
        <v>2007589</v>
      </c>
      <c r="B843" s="18" t="s">
        <v>203</v>
      </c>
      <c r="C843" s="13">
        <v>2518.5</v>
      </c>
    </row>
    <row r="844" spans="1:3" ht="24">
      <c r="A844" s="19">
        <v>2007590</v>
      </c>
      <c r="B844" s="18" t="s">
        <v>203</v>
      </c>
      <c r="C844" s="13">
        <v>2518.5</v>
      </c>
    </row>
    <row r="845" spans="1:3" ht="24">
      <c r="A845" s="19">
        <v>2007591</v>
      </c>
      <c r="B845" s="18" t="s">
        <v>203</v>
      </c>
      <c r="C845" s="13">
        <v>2518.5</v>
      </c>
    </row>
    <row r="846" spans="1:3" ht="24">
      <c r="A846" s="19">
        <v>2007592</v>
      </c>
      <c r="B846" s="18" t="s">
        <v>203</v>
      </c>
      <c r="C846" s="13">
        <v>2518.5</v>
      </c>
    </row>
    <row r="847" spans="1:3" ht="24">
      <c r="A847" s="19">
        <v>2007593</v>
      </c>
      <c r="B847" s="18" t="s">
        <v>203</v>
      </c>
      <c r="C847" s="13">
        <v>2518.5</v>
      </c>
    </row>
    <row r="848" spans="1:3" ht="24">
      <c r="A848" s="19">
        <v>2007594</v>
      </c>
      <c r="B848" s="18" t="s">
        <v>203</v>
      </c>
      <c r="C848" s="13">
        <v>2518.5</v>
      </c>
    </row>
    <row r="849" spans="1:3" ht="24">
      <c r="A849" s="19">
        <v>2007595</v>
      </c>
      <c r="B849" s="18" t="s">
        <v>203</v>
      </c>
      <c r="C849" s="13">
        <v>2518.5</v>
      </c>
    </row>
    <row r="850" spans="1:3" ht="24">
      <c r="A850" s="19">
        <v>2007596</v>
      </c>
      <c r="B850" s="18" t="s">
        <v>203</v>
      </c>
      <c r="C850" s="13">
        <v>2518.5</v>
      </c>
    </row>
    <row r="851" spans="1:3" ht="24">
      <c r="A851" s="19">
        <v>2007597</v>
      </c>
      <c r="B851" s="18" t="s">
        <v>203</v>
      </c>
      <c r="C851" s="13">
        <v>2518.5</v>
      </c>
    </row>
    <row r="852" spans="1:3" ht="24">
      <c r="A852" s="19">
        <v>2007598</v>
      </c>
      <c r="B852" s="18" t="s">
        <v>203</v>
      </c>
      <c r="C852" s="13">
        <v>2518.5</v>
      </c>
    </row>
    <row r="853" spans="1:3" ht="24">
      <c r="A853" s="19">
        <v>2007599</v>
      </c>
      <c r="B853" s="18" t="s">
        <v>203</v>
      </c>
      <c r="C853" s="13">
        <v>2518.5</v>
      </c>
    </row>
    <row r="854" spans="1:3" ht="24">
      <c r="A854" s="19">
        <v>2007600</v>
      </c>
      <c r="B854" s="18" t="s">
        <v>203</v>
      </c>
      <c r="C854" s="13">
        <v>2518.5</v>
      </c>
    </row>
    <row r="855" spans="1:3" ht="24">
      <c r="A855" s="19">
        <v>2007601</v>
      </c>
      <c r="B855" s="18" t="s">
        <v>203</v>
      </c>
      <c r="C855" s="13">
        <v>2518.5</v>
      </c>
    </row>
    <row r="856" spans="1:3" ht="24">
      <c r="A856" s="19">
        <v>2007602</v>
      </c>
      <c r="B856" s="18" t="s">
        <v>203</v>
      </c>
      <c r="C856" s="13">
        <v>2518.5</v>
      </c>
    </row>
    <row r="857" spans="1:3" ht="24">
      <c r="A857" s="19">
        <v>2007603</v>
      </c>
      <c r="B857" s="18" t="s">
        <v>203</v>
      </c>
      <c r="C857" s="13">
        <v>2518.5</v>
      </c>
    </row>
    <row r="858" spans="1:3" ht="24">
      <c r="A858" s="19">
        <v>2007604</v>
      </c>
      <c r="B858" s="18" t="s">
        <v>203</v>
      </c>
      <c r="C858" s="13">
        <v>2518.5</v>
      </c>
    </row>
    <row r="859" spans="1:3" ht="24">
      <c r="A859" s="19">
        <v>2007605</v>
      </c>
      <c r="B859" s="18" t="s">
        <v>203</v>
      </c>
      <c r="C859" s="13">
        <v>2518.5</v>
      </c>
    </row>
    <row r="860" spans="1:3" ht="24">
      <c r="A860" s="19">
        <v>2007606</v>
      </c>
      <c r="B860" s="18" t="s">
        <v>203</v>
      </c>
      <c r="C860" s="13">
        <v>2518.5</v>
      </c>
    </row>
    <row r="861" spans="1:3" ht="24">
      <c r="A861" s="19">
        <v>2007607</v>
      </c>
      <c r="B861" s="18" t="s">
        <v>203</v>
      </c>
      <c r="C861" s="13">
        <v>2518.5</v>
      </c>
    </row>
    <row r="862" spans="1:3" ht="24">
      <c r="A862" s="19">
        <v>2007608</v>
      </c>
      <c r="B862" s="18" t="s">
        <v>203</v>
      </c>
      <c r="C862" s="13">
        <v>2518.5</v>
      </c>
    </row>
    <row r="863" spans="1:3" ht="24">
      <c r="A863" s="19">
        <v>2007609</v>
      </c>
      <c r="B863" s="18" t="s">
        <v>203</v>
      </c>
      <c r="C863" s="13">
        <v>2518.5</v>
      </c>
    </row>
    <row r="864" spans="1:3" ht="24">
      <c r="A864" s="19">
        <v>2007610</v>
      </c>
      <c r="B864" s="18" t="s">
        <v>203</v>
      </c>
      <c r="C864" s="13">
        <v>2518.5</v>
      </c>
    </row>
    <row r="865" spans="1:3" ht="24">
      <c r="A865" s="19">
        <v>2007611</v>
      </c>
      <c r="B865" s="18" t="s">
        <v>203</v>
      </c>
      <c r="C865" s="13">
        <v>2518.5</v>
      </c>
    </row>
    <row r="866" spans="1:3" ht="24">
      <c r="A866" s="19">
        <v>2007612</v>
      </c>
      <c r="B866" s="18" t="s">
        <v>203</v>
      </c>
      <c r="C866" s="13">
        <v>2518.5</v>
      </c>
    </row>
    <row r="867" spans="1:3" ht="24">
      <c r="A867" s="19">
        <v>2007613</v>
      </c>
      <c r="B867" s="18" t="s">
        <v>203</v>
      </c>
      <c r="C867" s="13">
        <v>2518.5</v>
      </c>
    </row>
    <row r="868" spans="1:3" ht="24">
      <c r="A868" s="19">
        <v>2007614</v>
      </c>
      <c r="B868" s="18" t="s">
        <v>203</v>
      </c>
      <c r="C868" s="13">
        <v>2518.5</v>
      </c>
    </row>
    <row r="869" spans="1:3" ht="24">
      <c r="A869" s="19">
        <v>2007615</v>
      </c>
      <c r="B869" s="18" t="s">
        <v>203</v>
      </c>
      <c r="C869" s="13">
        <v>2518.5</v>
      </c>
    </row>
    <row r="870" spans="1:3" ht="24">
      <c r="A870" s="19">
        <v>2007616</v>
      </c>
      <c r="B870" s="18" t="s">
        <v>203</v>
      </c>
      <c r="C870" s="13">
        <v>2518.5</v>
      </c>
    </row>
    <row r="871" spans="1:3" ht="24">
      <c r="A871" s="19">
        <v>2007617</v>
      </c>
      <c r="B871" s="18" t="s">
        <v>203</v>
      </c>
      <c r="C871" s="13">
        <v>2518.5</v>
      </c>
    </row>
    <row r="872" spans="1:3" ht="24">
      <c r="A872" s="19">
        <v>2007618</v>
      </c>
      <c r="B872" s="18" t="s">
        <v>203</v>
      </c>
      <c r="C872" s="13">
        <v>2518.5</v>
      </c>
    </row>
    <row r="873" spans="1:3" ht="24">
      <c r="A873" s="19">
        <v>2007619</v>
      </c>
      <c r="B873" s="18" t="s">
        <v>203</v>
      </c>
      <c r="C873" s="13">
        <v>2518.5</v>
      </c>
    </row>
    <row r="874" spans="1:3" ht="24">
      <c r="A874" s="19">
        <v>2007620</v>
      </c>
      <c r="B874" s="18" t="s">
        <v>203</v>
      </c>
      <c r="C874" s="13">
        <v>2518.5</v>
      </c>
    </row>
    <row r="875" spans="1:3" ht="24">
      <c r="A875" s="19">
        <v>2007621</v>
      </c>
      <c r="B875" s="18" t="s">
        <v>203</v>
      </c>
      <c r="C875" s="13">
        <v>2518.5</v>
      </c>
    </row>
    <row r="876" spans="1:3" ht="24">
      <c r="A876" s="19">
        <v>2007622</v>
      </c>
      <c r="B876" s="18" t="s">
        <v>203</v>
      </c>
      <c r="C876" s="13">
        <v>2518.5</v>
      </c>
    </row>
    <row r="877" spans="1:3" ht="24">
      <c r="A877" s="19">
        <v>2007623</v>
      </c>
      <c r="B877" s="18" t="s">
        <v>203</v>
      </c>
      <c r="C877" s="13">
        <v>2518.5</v>
      </c>
    </row>
    <row r="878" spans="1:3" ht="24">
      <c r="A878" s="19">
        <v>2007624</v>
      </c>
      <c r="B878" s="18" t="s">
        <v>203</v>
      </c>
      <c r="C878" s="13">
        <v>2518.5</v>
      </c>
    </row>
    <row r="879" spans="1:3" ht="24">
      <c r="A879" s="19">
        <v>2007625</v>
      </c>
      <c r="B879" s="18" t="s">
        <v>203</v>
      </c>
      <c r="C879" s="13">
        <v>2518.5</v>
      </c>
    </row>
    <row r="880" spans="1:3" ht="24">
      <c r="A880" s="19">
        <v>2007626</v>
      </c>
      <c r="B880" s="18" t="s">
        <v>203</v>
      </c>
      <c r="C880" s="13">
        <v>2518.5</v>
      </c>
    </row>
    <row r="881" spans="1:3" ht="24">
      <c r="A881" s="19">
        <v>2007627</v>
      </c>
      <c r="B881" s="18" t="s">
        <v>203</v>
      </c>
      <c r="C881" s="13">
        <v>2518.5</v>
      </c>
    </row>
    <row r="882" spans="1:3" ht="24">
      <c r="A882" s="19">
        <v>2007628</v>
      </c>
      <c r="B882" s="18" t="s">
        <v>203</v>
      </c>
      <c r="C882" s="13">
        <v>2518.5</v>
      </c>
    </row>
    <row r="883" spans="1:3" ht="24">
      <c r="A883" s="19">
        <v>2007629</v>
      </c>
      <c r="B883" s="18" t="s">
        <v>203</v>
      </c>
      <c r="C883" s="13">
        <v>2518.5</v>
      </c>
    </row>
    <row r="884" spans="1:3" ht="24">
      <c r="A884" s="19">
        <v>2007630</v>
      </c>
      <c r="B884" s="18" t="s">
        <v>203</v>
      </c>
      <c r="C884" s="13">
        <v>2518.5</v>
      </c>
    </row>
    <row r="885" spans="1:3" ht="24">
      <c r="A885" s="19">
        <v>2007631</v>
      </c>
      <c r="B885" s="18" t="s">
        <v>203</v>
      </c>
      <c r="C885" s="13">
        <v>2518.5</v>
      </c>
    </row>
    <row r="886" spans="1:3" ht="24">
      <c r="A886" s="19">
        <v>2007632</v>
      </c>
      <c r="B886" s="18" t="s">
        <v>203</v>
      </c>
      <c r="C886" s="13">
        <v>2518.5</v>
      </c>
    </row>
    <row r="887" spans="1:3" ht="24">
      <c r="A887" s="19">
        <v>2007633</v>
      </c>
      <c r="B887" s="18" t="s">
        <v>203</v>
      </c>
      <c r="C887" s="13">
        <v>2518.5</v>
      </c>
    </row>
    <row r="888" spans="1:3" ht="24">
      <c r="A888" s="19">
        <v>2007634</v>
      </c>
      <c r="B888" s="18" t="s">
        <v>203</v>
      </c>
      <c r="C888" s="13">
        <v>2518.5</v>
      </c>
    </row>
    <row r="889" spans="1:3" ht="24">
      <c r="A889" s="19">
        <v>2007635</v>
      </c>
      <c r="B889" s="18" t="s">
        <v>203</v>
      </c>
      <c r="C889" s="13">
        <v>2518.5</v>
      </c>
    </row>
    <row r="890" spans="1:3" ht="24">
      <c r="A890" s="19">
        <v>2007636</v>
      </c>
      <c r="B890" s="18" t="s">
        <v>203</v>
      </c>
      <c r="C890" s="13">
        <v>2518.5</v>
      </c>
    </row>
    <row r="891" spans="1:3" ht="24">
      <c r="A891" s="19">
        <v>2007637</v>
      </c>
      <c r="B891" s="18" t="s">
        <v>203</v>
      </c>
      <c r="C891" s="13">
        <v>2518.5</v>
      </c>
    </row>
    <row r="892" spans="1:3" ht="24">
      <c r="A892" s="19">
        <v>2007638</v>
      </c>
      <c r="B892" s="18" t="s">
        <v>203</v>
      </c>
      <c r="C892" s="13">
        <v>2518.5</v>
      </c>
    </row>
    <row r="893" spans="1:3" ht="24">
      <c r="A893" s="19">
        <v>2007639</v>
      </c>
      <c r="B893" s="18" t="s">
        <v>203</v>
      </c>
      <c r="C893" s="13">
        <v>2518.5</v>
      </c>
    </row>
    <row r="894" spans="1:3" ht="24">
      <c r="A894" s="19">
        <v>2007640</v>
      </c>
      <c r="B894" s="18" t="s">
        <v>203</v>
      </c>
      <c r="C894" s="13">
        <v>2518.5</v>
      </c>
    </row>
    <row r="895" spans="1:3" ht="24">
      <c r="A895" s="19">
        <v>2007641</v>
      </c>
      <c r="B895" s="18" t="s">
        <v>203</v>
      </c>
      <c r="C895" s="13">
        <v>2518.5</v>
      </c>
    </row>
    <row r="896" spans="1:3" ht="24">
      <c r="A896" s="19">
        <v>2007642</v>
      </c>
      <c r="B896" s="18" t="s">
        <v>203</v>
      </c>
      <c r="C896" s="13">
        <v>2518.5</v>
      </c>
    </row>
    <row r="897" spans="1:3" ht="24">
      <c r="A897" s="19">
        <v>2007643</v>
      </c>
      <c r="B897" s="18" t="s">
        <v>203</v>
      </c>
      <c r="C897" s="13">
        <v>2518.5</v>
      </c>
    </row>
    <row r="898" spans="1:3" ht="24">
      <c r="A898" s="19">
        <v>2007644</v>
      </c>
      <c r="B898" s="18" t="s">
        <v>203</v>
      </c>
      <c r="C898" s="13">
        <v>2518.5</v>
      </c>
    </row>
    <row r="899" spans="1:3" ht="24">
      <c r="A899" s="19">
        <v>2007645</v>
      </c>
      <c r="B899" s="18" t="s">
        <v>203</v>
      </c>
      <c r="C899" s="13">
        <v>2518.5</v>
      </c>
    </row>
    <row r="900" spans="1:3" ht="24">
      <c r="A900" s="19">
        <v>2007646</v>
      </c>
      <c r="B900" s="18" t="s">
        <v>203</v>
      </c>
      <c r="C900" s="13">
        <v>2518.5</v>
      </c>
    </row>
    <row r="901" spans="1:3" ht="24">
      <c r="A901" s="19">
        <v>2007647</v>
      </c>
      <c r="B901" s="18" t="s">
        <v>203</v>
      </c>
      <c r="C901" s="13">
        <v>2518.5</v>
      </c>
    </row>
    <row r="902" spans="1:3" ht="24">
      <c r="A902" s="19">
        <v>2007648</v>
      </c>
      <c r="B902" s="18" t="s">
        <v>203</v>
      </c>
      <c r="C902" s="13">
        <v>2518.5</v>
      </c>
    </row>
    <row r="903" spans="1:3" ht="24">
      <c r="A903" s="19">
        <v>2007649</v>
      </c>
      <c r="B903" s="18" t="s">
        <v>203</v>
      </c>
      <c r="C903" s="13">
        <v>2518.5</v>
      </c>
    </row>
    <row r="904" spans="1:3" ht="24">
      <c r="A904" s="19">
        <v>2007650</v>
      </c>
      <c r="B904" s="18" t="s">
        <v>203</v>
      </c>
      <c r="C904" s="13">
        <v>2518.5</v>
      </c>
    </row>
    <row r="905" spans="1:3" ht="24">
      <c r="A905" s="19">
        <v>2007651</v>
      </c>
      <c r="B905" s="18" t="s">
        <v>203</v>
      </c>
      <c r="C905" s="13">
        <v>2518.5</v>
      </c>
    </row>
    <row r="906" spans="1:3" ht="24">
      <c r="A906" s="19">
        <v>2007652</v>
      </c>
      <c r="B906" s="18" t="s">
        <v>203</v>
      </c>
      <c r="C906" s="13">
        <v>2518.5</v>
      </c>
    </row>
    <row r="907" spans="1:3" ht="24">
      <c r="A907" s="19">
        <v>2007653</v>
      </c>
      <c r="B907" s="18" t="s">
        <v>203</v>
      </c>
      <c r="C907" s="13">
        <v>2518.5</v>
      </c>
    </row>
    <row r="908" spans="1:3" ht="24">
      <c r="A908" s="19">
        <v>2007654</v>
      </c>
      <c r="B908" s="18" t="s">
        <v>203</v>
      </c>
      <c r="C908" s="13">
        <v>2518.5</v>
      </c>
    </row>
    <row r="909" spans="1:3" ht="24">
      <c r="A909" s="19">
        <v>2007655</v>
      </c>
      <c r="B909" s="18" t="s">
        <v>203</v>
      </c>
      <c r="C909" s="13">
        <v>2518.5</v>
      </c>
    </row>
    <row r="910" spans="1:3" ht="24">
      <c r="A910" s="19">
        <v>2007656</v>
      </c>
      <c r="B910" s="18" t="s">
        <v>203</v>
      </c>
      <c r="C910" s="13">
        <v>2518.5</v>
      </c>
    </row>
    <row r="911" spans="1:3" ht="24">
      <c r="A911" s="19">
        <v>2007657</v>
      </c>
      <c r="B911" s="18" t="s">
        <v>203</v>
      </c>
      <c r="C911" s="13">
        <v>2518.5</v>
      </c>
    </row>
    <row r="912" spans="1:3" ht="24">
      <c r="A912" s="19">
        <v>2007658</v>
      </c>
      <c r="B912" s="18" t="s">
        <v>203</v>
      </c>
      <c r="C912" s="13">
        <v>2518.5</v>
      </c>
    </row>
    <row r="913" spans="1:3" ht="24">
      <c r="A913" s="19">
        <v>2007659</v>
      </c>
      <c r="B913" s="18" t="s">
        <v>203</v>
      </c>
      <c r="C913" s="13">
        <v>2518.5</v>
      </c>
    </row>
    <row r="914" spans="1:3" ht="24">
      <c r="A914" s="19">
        <v>2007660</v>
      </c>
      <c r="B914" s="18" t="s">
        <v>203</v>
      </c>
      <c r="C914" s="13">
        <v>2518.5</v>
      </c>
    </row>
    <row r="915" spans="1:3" ht="24">
      <c r="A915" s="19">
        <v>2007661</v>
      </c>
      <c r="B915" s="18" t="s">
        <v>203</v>
      </c>
      <c r="C915" s="13">
        <v>2518.5</v>
      </c>
    </row>
    <row r="916" spans="1:3" ht="24">
      <c r="A916" s="19">
        <v>2007662</v>
      </c>
      <c r="B916" s="18" t="s">
        <v>203</v>
      </c>
      <c r="C916" s="13">
        <v>2518.5</v>
      </c>
    </row>
    <row r="917" spans="1:3" ht="24">
      <c r="A917" s="19">
        <v>2007663</v>
      </c>
      <c r="B917" s="18" t="s">
        <v>203</v>
      </c>
      <c r="C917" s="13">
        <v>2518.5</v>
      </c>
    </row>
    <row r="918" spans="1:3" ht="24">
      <c r="A918" s="19">
        <v>2007664</v>
      </c>
      <c r="B918" s="18" t="s">
        <v>203</v>
      </c>
      <c r="C918" s="13">
        <v>2518.5</v>
      </c>
    </row>
    <row r="919" spans="1:3" ht="24">
      <c r="A919" s="19">
        <v>2007665</v>
      </c>
      <c r="B919" s="18" t="s">
        <v>203</v>
      </c>
      <c r="C919" s="13">
        <v>2518.5</v>
      </c>
    </row>
    <row r="920" spans="1:3" ht="24">
      <c r="A920" s="19">
        <v>2007666</v>
      </c>
      <c r="B920" s="18" t="s">
        <v>203</v>
      </c>
      <c r="C920" s="13">
        <v>2518.5</v>
      </c>
    </row>
    <row r="921" spans="1:3" ht="24">
      <c r="A921" s="19">
        <v>2007667</v>
      </c>
      <c r="B921" s="18" t="s">
        <v>203</v>
      </c>
      <c r="C921" s="13">
        <v>2518.5</v>
      </c>
    </row>
    <row r="922" spans="1:3" ht="24">
      <c r="A922" s="19">
        <v>2007668</v>
      </c>
      <c r="B922" s="18" t="s">
        <v>203</v>
      </c>
      <c r="C922" s="13">
        <v>2518.5</v>
      </c>
    </row>
    <row r="923" spans="1:3" ht="24">
      <c r="A923" s="19">
        <v>2007669</v>
      </c>
      <c r="B923" s="18" t="s">
        <v>203</v>
      </c>
      <c r="C923" s="13">
        <v>2518.5</v>
      </c>
    </row>
    <row r="924" spans="1:3" ht="24">
      <c r="A924" s="19">
        <v>2007670</v>
      </c>
      <c r="B924" s="18" t="s">
        <v>203</v>
      </c>
      <c r="C924" s="13">
        <v>2518.5</v>
      </c>
    </row>
    <row r="925" spans="1:3" ht="24">
      <c r="A925" s="19">
        <v>2007671</v>
      </c>
      <c r="B925" s="18" t="s">
        <v>203</v>
      </c>
      <c r="C925" s="13">
        <v>2518.5</v>
      </c>
    </row>
    <row r="926" spans="1:3" ht="24">
      <c r="A926" s="19">
        <v>2007672</v>
      </c>
      <c r="B926" s="18" t="s">
        <v>203</v>
      </c>
      <c r="C926" s="13">
        <v>2518.5</v>
      </c>
    </row>
    <row r="927" spans="1:3" ht="24">
      <c r="A927" s="19">
        <v>2007673</v>
      </c>
      <c r="B927" s="18" t="s">
        <v>203</v>
      </c>
      <c r="C927" s="13">
        <v>2518.5</v>
      </c>
    </row>
    <row r="928" spans="1:3" ht="24">
      <c r="A928" s="19">
        <v>2007674</v>
      </c>
      <c r="B928" s="18" t="s">
        <v>203</v>
      </c>
      <c r="C928" s="13">
        <v>2518.5</v>
      </c>
    </row>
    <row r="929" spans="1:3" ht="24">
      <c r="A929" s="19">
        <v>2007675</v>
      </c>
      <c r="B929" s="18" t="s">
        <v>203</v>
      </c>
      <c r="C929" s="13">
        <v>2518.5</v>
      </c>
    </row>
    <row r="930" spans="1:3" ht="24">
      <c r="A930" s="19">
        <v>2007676</v>
      </c>
      <c r="B930" s="18" t="s">
        <v>203</v>
      </c>
      <c r="C930" s="13">
        <v>2518.5</v>
      </c>
    </row>
    <row r="931" spans="1:3" ht="24">
      <c r="A931" s="19">
        <v>2007677</v>
      </c>
      <c r="B931" s="18" t="s">
        <v>203</v>
      </c>
      <c r="C931" s="13">
        <v>2518.5</v>
      </c>
    </row>
    <row r="932" spans="1:3" ht="24">
      <c r="A932" s="19">
        <v>2007678</v>
      </c>
      <c r="B932" s="18" t="s">
        <v>203</v>
      </c>
      <c r="C932" s="13">
        <v>2518.5</v>
      </c>
    </row>
    <row r="933" spans="1:3" ht="24">
      <c r="A933" s="19">
        <v>2007679</v>
      </c>
      <c r="B933" s="18" t="s">
        <v>203</v>
      </c>
      <c r="C933" s="13">
        <v>2518.5</v>
      </c>
    </row>
    <row r="934" spans="1:3" ht="24">
      <c r="A934" s="19">
        <v>2007680</v>
      </c>
      <c r="B934" s="18" t="s">
        <v>203</v>
      </c>
      <c r="C934" s="13">
        <v>2518.5</v>
      </c>
    </row>
    <row r="935" spans="1:3" ht="24">
      <c r="A935" s="19">
        <v>2007681</v>
      </c>
      <c r="B935" s="18" t="s">
        <v>203</v>
      </c>
      <c r="C935" s="13">
        <v>2518.5</v>
      </c>
    </row>
    <row r="936" spans="1:3" ht="24">
      <c r="A936" s="19">
        <v>2007682</v>
      </c>
      <c r="B936" s="18" t="s">
        <v>203</v>
      </c>
      <c r="C936" s="13">
        <v>2518.5</v>
      </c>
    </row>
    <row r="937" spans="1:3" ht="24">
      <c r="A937" s="19">
        <v>2007683</v>
      </c>
      <c r="B937" s="18" t="s">
        <v>203</v>
      </c>
      <c r="C937" s="13">
        <v>2518.5</v>
      </c>
    </row>
    <row r="938" spans="1:3" ht="24">
      <c r="A938" s="19">
        <v>2007684</v>
      </c>
      <c r="B938" s="18" t="s">
        <v>203</v>
      </c>
      <c r="C938" s="13">
        <v>2518.5</v>
      </c>
    </row>
    <row r="939" spans="1:3" ht="24">
      <c r="A939" s="19">
        <v>2007685</v>
      </c>
      <c r="B939" s="18" t="s">
        <v>203</v>
      </c>
      <c r="C939" s="13">
        <v>2518.5</v>
      </c>
    </row>
    <row r="940" spans="1:3" ht="24">
      <c r="A940" s="19">
        <v>2007686</v>
      </c>
      <c r="B940" s="18" t="s">
        <v>203</v>
      </c>
      <c r="C940" s="13">
        <v>2518.5</v>
      </c>
    </row>
    <row r="941" spans="1:3" ht="24">
      <c r="A941" s="19">
        <v>2007687</v>
      </c>
      <c r="B941" s="18" t="s">
        <v>203</v>
      </c>
      <c r="C941" s="13">
        <v>2518.5</v>
      </c>
    </row>
    <row r="942" spans="1:3" ht="24">
      <c r="A942" s="19">
        <v>2007688</v>
      </c>
      <c r="B942" s="18" t="s">
        <v>203</v>
      </c>
      <c r="C942" s="13">
        <v>2518.5</v>
      </c>
    </row>
    <row r="943" spans="1:3" ht="24">
      <c r="A943" s="19">
        <v>2007689</v>
      </c>
      <c r="B943" s="18" t="s">
        <v>203</v>
      </c>
      <c r="C943" s="13">
        <v>2518.5</v>
      </c>
    </row>
    <row r="944" spans="1:3" ht="24">
      <c r="A944" s="19">
        <v>2007690</v>
      </c>
      <c r="B944" s="18" t="s">
        <v>203</v>
      </c>
      <c r="C944" s="13">
        <v>2518.5</v>
      </c>
    </row>
    <row r="945" spans="1:3" ht="24">
      <c r="A945" s="19">
        <v>2007691</v>
      </c>
      <c r="B945" s="18" t="s">
        <v>203</v>
      </c>
      <c r="C945" s="13">
        <v>2518.5</v>
      </c>
    </row>
    <row r="946" spans="1:3" ht="24">
      <c r="A946" s="19">
        <v>2007692</v>
      </c>
      <c r="B946" s="18" t="s">
        <v>203</v>
      </c>
      <c r="C946" s="13">
        <v>2518.5</v>
      </c>
    </row>
    <row r="947" spans="1:3" ht="24">
      <c r="A947" s="19">
        <v>2007693</v>
      </c>
      <c r="B947" s="18" t="s">
        <v>203</v>
      </c>
      <c r="C947" s="13">
        <v>2518.5</v>
      </c>
    </row>
    <row r="948" spans="1:3" ht="24">
      <c r="A948" s="19">
        <v>2007694</v>
      </c>
      <c r="B948" s="18" t="s">
        <v>203</v>
      </c>
      <c r="C948" s="13">
        <v>2518.5</v>
      </c>
    </row>
    <row r="949" spans="1:3" ht="24">
      <c r="A949" s="19">
        <v>2007695</v>
      </c>
      <c r="B949" s="18" t="s">
        <v>203</v>
      </c>
      <c r="C949" s="13">
        <v>2518.5</v>
      </c>
    </row>
    <row r="950" spans="1:3" ht="24">
      <c r="A950" s="19">
        <v>2007696</v>
      </c>
      <c r="B950" s="18" t="s">
        <v>203</v>
      </c>
      <c r="C950" s="13">
        <v>2518.5</v>
      </c>
    </row>
    <row r="951" spans="1:3" ht="24">
      <c r="A951" s="19">
        <v>2007697</v>
      </c>
      <c r="B951" s="18" t="s">
        <v>203</v>
      </c>
      <c r="C951" s="13">
        <v>2518.5</v>
      </c>
    </row>
    <row r="952" spans="1:3" ht="24">
      <c r="A952" s="19">
        <v>2007698</v>
      </c>
      <c r="B952" s="18" t="s">
        <v>203</v>
      </c>
      <c r="C952" s="13">
        <v>2518.5</v>
      </c>
    </row>
    <row r="953" spans="1:3" ht="24">
      <c r="A953" s="19">
        <v>2007699</v>
      </c>
      <c r="B953" s="18" t="s">
        <v>203</v>
      </c>
      <c r="C953" s="13">
        <v>2518.5</v>
      </c>
    </row>
    <row r="954" spans="1:3" ht="24">
      <c r="A954" s="19">
        <v>2007700</v>
      </c>
      <c r="B954" s="18" t="s">
        <v>203</v>
      </c>
      <c r="C954" s="13">
        <v>2518.5</v>
      </c>
    </row>
    <row r="955" spans="1:3" ht="24">
      <c r="A955" s="19">
        <v>2007701</v>
      </c>
      <c r="B955" s="18" t="s">
        <v>203</v>
      </c>
      <c r="C955" s="13">
        <v>2518.5</v>
      </c>
    </row>
    <row r="956" spans="1:3" ht="24">
      <c r="A956" s="19">
        <v>2007702</v>
      </c>
      <c r="B956" s="18" t="s">
        <v>203</v>
      </c>
      <c r="C956" s="13">
        <v>2518.5</v>
      </c>
    </row>
    <row r="957" spans="1:3" ht="24">
      <c r="A957" s="19">
        <v>2007703</v>
      </c>
      <c r="B957" s="18" t="s">
        <v>203</v>
      </c>
      <c r="C957" s="13">
        <v>2518.5</v>
      </c>
    </row>
    <row r="958" spans="1:3" ht="24">
      <c r="A958" s="19">
        <v>2007704</v>
      </c>
      <c r="B958" s="18" t="s">
        <v>203</v>
      </c>
      <c r="C958" s="13">
        <v>2518.5</v>
      </c>
    </row>
    <row r="959" spans="1:3" ht="24">
      <c r="A959" s="19">
        <v>2007705</v>
      </c>
      <c r="B959" s="18" t="s">
        <v>203</v>
      </c>
      <c r="C959" s="13">
        <v>2518.5</v>
      </c>
    </row>
    <row r="960" spans="1:3" ht="24">
      <c r="A960" s="19">
        <v>2007706</v>
      </c>
      <c r="B960" s="18" t="s">
        <v>203</v>
      </c>
      <c r="C960" s="13">
        <v>2518.5</v>
      </c>
    </row>
    <row r="961" spans="1:3" ht="24">
      <c r="A961" s="19">
        <v>2007707</v>
      </c>
      <c r="B961" s="18" t="s">
        <v>203</v>
      </c>
      <c r="C961" s="13">
        <v>2518.5</v>
      </c>
    </row>
    <row r="962" spans="1:3" ht="24">
      <c r="A962" s="19">
        <v>2007708</v>
      </c>
      <c r="B962" s="18" t="s">
        <v>203</v>
      </c>
      <c r="C962" s="13">
        <v>2518.5</v>
      </c>
    </row>
    <row r="963" spans="1:3" ht="24">
      <c r="A963" s="19">
        <v>2007709</v>
      </c>
      <c r="B963" s="18" t="s">
        <v>203</v>
      </c>
      <c r="C963" s="13">
        <v>2518.5</v>
      </c>
    </row>
    <row r="964" spans="1:3" ht="24">
      <c r="A964" s="19">
        <v>2007710</v>
      </c>
      <c r="B964" s="18" t="s">
        <v>203</v>
      </c>
      <c r="C964" s="13">
        <v>2518.5</v>
      </c>
    </row>
    <row r="965" spans="1:3" ht="24">
      <c r="A965" s="19">
        <v>2007711</v>
      </c>
      <c r="B965" s="18" t="s">
        <v>203</v>
      </c>
      <c r="C965" s="13">
        <v>2518.5</v>
      </c>
    </row>
    <row r="966" spans="1:3" ht="24">
      <c r="A966" s="19">
        <v>2007712</v>
      </c>
      <c r="B966" s="18" t="s">
        <v>203</v>
      </c>
      <c r="C966" s="13">
        <v>2518.5</v>
      </c>
    </row>
    <row r="967" spans="1:3" ht="24">
      <c r="A967" s="19">
        <v>2007713</v>
      </c>
      <c r="B967" s="18" t="s">
        <v>203</v>
      </c>
      <c r="C967" s="13">
        <v>2518.5</v>
      </c>
    </row>
    <row r="968" spans="1:3" ht="24">
      <c r="A968" s="19">
        <v>2007714</v>
      </c>
      <c r="B968" s="18" t="s">
        <v>203</v>
      </c>
      <c r="C968" s="13">
        <v>2518.5</v>
      </c>
    </row>
    <row r="969" spans="1:3" ht="24">
      <c r="A969" s="19">
        <v>2007715</v>
      </c>
      <c r="B969" s="18" t="s">
        <v>203</v>
      </c>
      <c r="C969" s="13">
        <v>2518.5</v>
      </c>
    </row>
    <row r="970" spans="1:3" ht="24">
      <c r="A970" s="19">
        <v>2007716</v>
      </c>
      <c r="B970" s="18" t="s">
        <v>203</v>
      </c>
      <c r="C970" s="13">
        <v>2518.5</v>
      </c>
    </row>
    <row r="971" spans="1:3" ht="24">
      <c r="A971" s="19">
        <v>2007717</v>
      </c>
      <c r="B971" s="18" t="s">
        <v>203</v>
      </c>
      <c r="C971" s="13">
        <v>2518.5</v>
      </c>
    </row>
    <row r="972" spans="1:3" ht="24">
      <c r="A972" s="19">
        <v>2007718</v>
      </c>
      <c r="B972" s="18" t="s">
        <v>203</v>
      </c>
      <c r="C972" s="13">
        <v>2518.5</v>
      </c>
    </row>
    <row r="973" spans="1:3" ht="24">
      <c r="A973" s="19">
        <v>2007719</v>
      </c>
      <c r="B973" s="18" t="s">
        <v>203</v>
      </c>
      <c r="C973" s="13">
        <v>2518.5</v>
      </c>
    </row>
    <row r="974" spans="1:3" ht="24">
      <c r="A974" s="19">
        <v>2007720</v>
      </c>
      <c r="B974" s="18" t="s">
        <v>203</v>
      </c>
      <c r="C974" s="13">
        <v>2518.5</v>
      </c>
    </row>
    <row r="975" spans="1:3" ht="24">
      <c r="A975" s="19">
        <v>2007721</v>
      </c>
      <c r="B975" s="18" t="s">
        <v>203</v>
      </c>
      <c r="C975" s="13">
        <v>2518.5</v>
      </c>
    </row>
    <row r="976" spans="1:3" ht="24">
      <c r="A976" s="19">
        <v>2007722</v>
      </c>
      <c r="B976" s="18" t="s">
        <v>203</v>
      </c>
      <c r="C976" s="13">
        <v>2518.5</v>
      </c>
    </row>
    <row r="977" spans="1:3" ht="24">
      <c r="A977" s="19">
        <v>2007723</v>
      </c>
      <c r="B977" s="18" t="s">
        <v>203</v>
      </c>
      <c r="C977" s="13">
        <v>2518.5</v>
      </c>
    </row>
    <row r="978" spans="1:3" ht="24">
      <c r="A978" s="19">
        <v>2007724</v>
      </c>
      <c r="B978" s="18" t="s">
        <v>203</v>
      </c>
      <c r="C978" s="13">
        <v>2518.5</v>
      </c>
    </row>
    <row r="979" spans="1:3" ht="24">
      <c r="A979" s="19">
        <v>2007725</v>
      </c>
      <c r="B979" s="18" t="s">
        <v>203</v>
      </c>
      <c r="C979" s="13">
        <v>2518.5</v>
      </c>
    </row>
    <row r="980" spans="1:3" ht="24">
      <c r="A980" s="19">
        <v>2007726</v>
      </c>
      <c r="B980" s="18" t="s">
        <v>203</v>
      </c>
      <c r="C980" s="13">
        <v>2518.5</v>
      </c>
    </row>
    <row r="981" spans="1:3" ht="24">
      <c r="A981" s="19">
        <v>2007727</v>
      </c>
      <c r="B981" s="18" t="s">
        <v>203</v>
      </c>
      <c r="C981" s="13">
        <v>2518.5</v>
      </c>
    </row>
    <row r="982" spans="1:3" ht="24">
      <c r="A982" s="19">
        <v>2007728</v>
      </c>
      <c r="B982" s="18" t="s">
        <v>203</v>
      </c>
      <c r="C982" s="13">
        <v>2518.5</v>
      </c>
    </row>
    <row r="983" spans="1:3" ht="24">
      <c r="A983" s="19">
        <v>2007729</v>
      </c>
      <c r="B983" s="18" t="s">
        <v>203</v>
      </c>
      <c r="C983" s="13">
        <v>2518.5</v>
      </c>
    </row>
    <row r="984" spans="1:3" ht="24">
      <c r="A984" s="19">
        <v>2007730</v>
      </c>
      <c r="B984" s="18" t="s">
        <v>203</v>
      </c>
      <c r="C984" s="13">
        <v>2518.5</v>
      </c>
    </row>
    <row r="985" spans="1:3" ht="24">
      <c r="A985" s="19">
        <v>2007731</v>
      </c>
      <c r="B985" s="18" t="s">
        <v>203</v>
      </c>
      <c r="C985" s="13">
        <v>2518.5</v>
      </c>
    </row>
    <row r="986" spans="1:3" ht="24">
      <c r="A986" s="19">
        <v>2007732</v>
      </c>
      <c r="B986" s="18" t="s">
        <v>203</v>
      </c>
      <c r="C986" s="13">
        <v>2518.5</v>
      </c>
    </row>
    <row r="987" spans="1:3" ht="24">
      <c r="A987" s="19">
        <v>2007733</v>
      </c>
      <c r="B987" s="18" t="s">
        <v>203</v>
      </c>
      <c r="C987" s="13">
        <v>2518.5</v>
      </c>
    </row>
    <row r="988" spans="1:3" ht="24">
      <c r="A988" s="19">
        <v>2007734</v>
      </c>
      <c r="B988" s="18" t="s">
        <v>203</v>
      </c>
      <c r="C988" s="13">
        <v>2518.5</v>
      </c>
    </row>
    <row r="989" spans="1:3" ht="24">
      <c r="A989" s="19">
        <v>2007735</v>
      </c>
      <c r="B989" s="18" t="s">
        <v>203</v>
      </c>
      <c r="C989" s="13">
        <v>2518.5</v>
      </c>
    </row>
    <row r="990" spans="1:3" ht="24">
      <c r="A990" s="19">
        <v>2007736</v>
      </c>
      <c r="B990" s="18" t="s">
        <v>203</v>
      </c>
      <c r="C990" s="13">
        <v>2518.5</v>
      </c>
    </row>
    <row r="991" spans="1:3" ht="24">
      <c r="A991" s="19">
        <v>2007737</v>
      </c>
      <c r="B991" s="18" t="s">
        <v>203</v>
      </c>
      <c r="C991" s="13">
        <v>2518.5</v>
      </c>
    </row>
    <row r="992" spans="1:3" ht="24">
      <c r="A992" s="19">
        <v>2007738</v>
      </c>
      <c r="B992" s="18" t="s">
        <v>203</v>
      </c>
      <c r="C992" s="13">
        <v>2518.5</v>
      </c>
    </row>
    <row r="993" spans="1:3" ht="24">
      <c r="A993" s="19">
        <v>2007739</v>
      </c>
      <c r="B993" s="18" t="s">
        <v>203</v>
      </c>
      <c r="C993" s="13">
        <v>2518.5</v>
      </c>
    </row>
    <row r="994" spans="1:3" ht="24">
      <c r="A994" s="19">
        <v>2007740</v>
      </c>
      <c r="B994" s="18" t="s">
        <v>203</v>
      </c>
      <c r="C994" s="13">
        <v>2518.5</v>
      </c>
    </row>
    <row r="995" spans="1:3" ht="24">
      <c r="A995" s="19">
        <v>2007741</v>
      </c>
      <c r="B995" s="18" t="s">
        <v>203</v>
      </c>
      <c r="C995" s="13">
        <v>2518.5</v>
      </c>
    </row>
    <row r="996" spans="1:3" ht="24">
      <c r="A996" s="19">
        <v>2007742</v>
      </c>
      <c r="B996" s="18" t="s">
        <v>203</v>
      </c>
      <c r="C996" s="13">
        <v>2518.5</v>
      </c>
    </row>
    <row r="997" spans="1:3" ht="24">
      <c r="A997" s="19">
        <v>2007743</v>
      </c>
      <c r="B997" s="18" t="s">
        <v>203</v>
      </c>
      <c r="C997" s="13">
        <v>2518.5</v>
      </c>
    </row>
    <row r="998" spans="1:3" ht="24">
      <c r="A998" s="19">
        <v>2007744</v>
      </c>
      <c r="B998" s="18" t="s">
        <v>203</v>
      </c>
      <c r="C998" s="13">
        <v>2518.5</v>
      </c>
    </row>
    <row r="999" spans="1:3" ht="24">
      <c r="A999" s="19">
        <v>2007745</v>
      </c>
      <c r="B999" s="18" t="s">
        <v>203</v>
      </c>
      <c r="C999" s="13">
        <v>2518.5</v>
      </c>
    </row>
    <row r="1000" spans="1:3" ht="24">
      <c r="A1000" s="19">
        <v>2007746</v>
      </c>
      <c r="B1000" s="18" t="s">
        <v>203</v>
      </c>
      <c r="C1000" s="13">
        <v>2518.5</v>
      </c>
    </row>
    <row r="1001" spans="1:3" ht="24">
      <c r="A1001" s="19">
        <v>2007747</v>
      </c>
      <c r="B1001" s="18" t="s">
        <v>203</v>
      </c>
      <c r="C1001" s="13">
        <v>2518.5</v>
      </c>
    </row>
    <row r="1002" spans="1:3" ht="24">
      <c r="A1002" s="19">
        <v>2007748</v>
      </c>
      <c r="B1002" s="18" t="s">
        <v>203</v>
      </c>
      <c r="C1002" s="13">
        <v>2518.5</v>
      </c>
    </row>
    <row r="1003" spans="1:3" ht="24">
      <c r="A1003" s="19">
        <v>2007749</v>
      </c>
      <c r="B1003" s="18" t="s">
        <v>203</v>
      </c>
      <c r="C1003" s="13">
        <v>2518.5</v>
      </c>
    </row>
    <row r="1004" spans="1:3" ht="24">
      <c r="A1004" s="19">
        <v>2007750</v>
      </c>
      <c r="B1004" s="18" t="s">
        <v>203</v>
      </c>
      <c r="C1004" s="13">
        <v>2518.5</v>
      </c>
    </row>
    <row r="1005" spans="1:3" ht="24">
      <c r="A1005" s="19">
        <v>2007751</v>
      </c>
      <c r="B1005" s="18" t="s">
        <v>203</v>
      </c>
      <c r="C1005" s="13">
        <v>2518.5</v>
      </c>
    </row>
    <row r="1006" spans="1:3" ht="24">
      <c r="A1006" s="19">
        <v>2007752</v>
      </c>
      <c r="B1006" s="18" t="s">
        <v>203</v>
      </c>
      <c r="C1006" s="13">
        <v>2518.5</v>
      </c>
    </row>
    <row r="1007" spans="1:3" ht="24">
      <c r="A1007" s="19">
        <v>2007753</v>
      </c>
      <c r="B1007" s="18" t="s">
        <v>203</v>
      </c>
      <c r="C1007" s="13">
        <v>2518.5</v>
      </c>
    </row>
    <row r="1008" spans="1:3" ht="24">
      <c r="A1008" s="19">
        <v>2007754</v>
      </c>
      <c r="B1008" s="18" t="s">
        <v>203</v>
      </c>
      <c r="C1008" s="13">
        <v>2518.5</v>
      </c>
    </row>
    <row r="1009" spans="1:3" ht="24">
      <c r="A1009" s="19">
        <v>2007755</v>
      </c>
      <c r="B1009" s="18" t="s">
        <v>203</v>
      </c>
      <c r="C1009" s="13">
        <v>2518.5</v>
      </c>
    </row>
    <row r="1010" spans="1:3" ht="24">
      <c r="A1010" s="19">
        <v>2007756</v>
      </c>
      <c r="B1010" s="18" t="s">
        <v>203</v>
      </c>
      <c r="C1010" s="13">
        <v>2518.5</v>
      </c>
    </row>
    <row r="1011" spans="1:3" ht="24">
      <c r="A1011" s="19">
        <v>2007757</v>
      </c>
      <c r="B1011" s="18" t="s">
        <v>203</v>
      </c>
      <c r="C1011" s="13">
        <v>2518.5</v>
      </c>
    </row>
    <row r="1012" spans="1:3" ht="24">
      <c r="A1012" s="19">
        <v>2007758</v>
      </c>
      <c r="B1012" s="18" t="s">
        <v>203</v>
      </c>
      <c r="C1012" s="13">
        <v>2518.5</v>
      </c>
    </row>
    <row r="1013" spans="1:3" ht="24">
      <c r="A1013" s="19">
        <v>2007759</v>
      </c>
      <c r="B1013" s="18" t="s">
        <v>203</v>
      </c>
      <c r="C1013" s="13">
        <v>2518.5</v>
      </c>
    </row>
    <row r="1014" spans="1:3" ht="24">
      <c r="A1014" s="19">
        <v>2007760</v>
      </c>
      <c r="B1014" s="18" t="s">
        <v>203</v>
      </c>
      <c r="C1014" s="13">
        <v>2518.5</v>
      </c>
    </row>
    <row r="1015" spans="1:3" ht="24">
      <c r="A1015" s="19">
        <v>2007761</v>
      </c>
      <c r="B1015" s="18" t="s">
        <v>203</v>
      </c>
      <c r="C1015" s="13">
        <v>2518.5</v>
      </c>
    </row>
    <row r="1016" spans="1:3" ht="24">
      <c r="A1016" s="19">
        <v>2007762</v>
      </c>
      <c r="B1016" s="18" t="s">
        <v>203</v>
      </c>
      <c r="C1016" s="13">
        <v>2518.5</v>
      </c>
    </row>
    <row r="1017" spans="1:3" ht="24">
      <c r="A1017" s="19">
        <v>2007763</v>
      </c>
      <c r="B1017" s="18" t="s">
        <v>203</v>
      </c>
      <c r="C1017" s="13">
        <v>2518.5</v>
      </c>
    </row>
    <row r="1018" spans="1:3" ht="24">
      <c r="A1018" s="19">
        <v>2007764</v>
      </c>
      <c r="B1018" s="18" t="s">
        <v>203</v>
      </c>
      <c r="C1018" s="13">
        <v>2518.5</v>
      </c>
    </row>
    <row r="1019" spans="1:3" ht="24">
      <c r="A1019" s="19">
        <v>2007765</v>
      </c>
      <c r="B1019" s="18" t="s">
        <v>203</v>
      </c>
      <c r="C1019" s="13">
        <v>2518.5</v>
      </c>
    </row>
    <row r="1020" spans="1:3" ht="24">
      <c r="A1020" s="19">
        <v>2007766</v>
      </c>
      <c r="B1020" s="18" t="s">
        <v>203</v>
      </c>
      <c r="C1020" s="13">
        <v>2518.5</v>
      </c>
    </row>
    <row r="1021" spans="1:3" ht="24">
      <c r="A1021" s="19">
        <v>2007767</v>
      </c>
      <c r="B1021" s="18" t="s">
        <v>203</v>
      </c>
      <c r="C1021" s="13">
        <v>2518.5</v>
      </c>
    </row>
    <row r="1022" spans="1:3" ht="24">
      <c r="A1022" s="19">
        <v>2007768</v>
      </c>
      <c r="B1022" s="18" t="s">
        <v>203</v>
      </c>
      <c r="C1022" s="13">
        <v>2518.5</v>
      </c>
    </row>
    <row r="1023" spans="1:3" ht="24">
      <c r="A1023" s="19">
        <v>2007769</v>
      </c>
      <c r="B1023" s="18" t="s">
        <v>203</v>
      </c>
      <c r="C1023" s="13">
        <v>2518.5</v>
      </c>
    </row>
    <row r="1024" spans="1:3" ht="24">
      <c r="A1024" s="19">
        <v>2007770</v>
      </c>
      <c r="B1024" s="18" t="s">
        <v>203</v>
      </c>
      <c r="C1024" s="13">
        <v>2518.5</v>
      </c>
    </row>
    <row r="1025" spans="1:3" ht="24">
      <c r="A1025" s="19">
        <v>2007771</v>
      </c>
      <c r="B1025" s="18" t="s">
        <v>203</v>
      </c>
      <c r="C1025" s="13">
        <v>2518.5</v>
      </c>
    </row>
    <row r="1026" spans="1:3" ht="24">
      <c r="A1026" s="19">
        <v>2007772</v>
      </c>
      <c r="B1026" s="18" t="s">
        <v>203</v>
      </c>
      <c r="C1026" s="13">
        <v>2518.5</v>
      </c>
    </row>
    <row r="1027" spans="1:3" ht="24">
      <c r="A1027" s="19">
        <v>2007773</v>
      </c>
      <c r="B1027" s="18" t="s">
        <v>203</v>
      </c>
      <c r="C1027" s="13">
        <v>2518.5</v>
      </c>
    </row>
    <row r="1028" spans="1:3" ht="24">
      <c r="A1028" s="19">
        <v>2007774</v>
      </c>
      <c r="B1028" s="18" t="s">
        <v>203</v>
      </c>
      <c r="C1028" s="13">
        <v>2518.5</v>
      </c>
    </row>
    <row r="1029" spans="1:3" ht="24">
      <c r="A1029" s="19">
        <v>2007775</v>
      </c>
      <c r="B1029" s="18" t="s">
        <v>203</v>
      </c>
      <c r="C1029" s="13">
        <v>2518.5</v>
      </c>
    </row>
    <row r="1030" spans="1:3" ht="24">
      <c r="A1030" s="19">
        <v>2007776</v>
      </c>
      <c r="B1030" s="18" t="s">
        <v>203</v>
      </c>
      <c r="C1030" s="13">
        <v>2518.5</v>
      </c>
    </row>
    <row r="1031" spans="1:3" ht="24">
      <c r="A1031" s="19">
        <v>2007777</v>
      </c>
      <c r="B1031" s="18" t="s">
        <v>203</v>
      </c>
      <c r="C1031" s="13">
        <v>2518.5</v>
      </c>
    </row>
    <row r="1032" spans="1:3" ht="24">
      <c r="A1032" s="19">
        <v>2007778</v>
      </c>
      <c r="B1032" s="18" t="s">
        <v>203</v>
      </c>
      <c r="C1032" s="13">
        <v>2518.5</v>
      </c>
    </row>
    <row r="1033" spans="1:3" ht="24">
      <c r="A1033" s="19">
        <v>2007779</v>
      </c>
      <c r="B1033" s="18" t="s">
        <v>203</v>
      </c>
      <c r="C1033" s="13">
        <v>2518.5</v>
      </c>
    </row>
    <row r="1034" spans="1:3" ht="24">
      <c r="A1034" s="19">
        <v>2007780</v>
      </c>
      <c r="B1034" s="18" t="s">
        <v>203</v>
      </c>
      <c r="C1034" s="13">
        <v>2518.5</v>
      </c>
    </row>
    <row r="1035" spans="1:3" ht="24">
      <c r="A1035" s="19">
        <v>2007781</v>
      </c>
      <c r="B1035" s="18" t="s">
        <v>203</v>
      </c>
      <c r="C1035" s="13">
        <v>2518.5</v>
      </c>
    </row>
    <row r="1036" spans="1:3" ht="24">
      <c r="A1036" s="19">
        <v>2007782</v>
      </c>
      <c r="B1036" s="18" t="s">
        <v>203</v>
      </c>
      <c r="C1036" s="13">
        <v>2518.5</v>
      </c>
    </row>
    <row r="1037" spans="1:3" ht="24">
      <c r="A1037" s="19">
        <v>2007783</v>
      </c>
      <c r="B1037" s="18" t="s">
        <v>203</v>
      </c>
      <c r="C1037" s="13">
        <v>2518.5</v>
      </c>
    </row>
    <row r="1038" spans="1:3" ht="24">
      <c r="A1038" s="19">
        <v>2007784</v>
      </c>
      <c r="B1038" s="18" t="s">
        <v>203</v>
      </c>
      <c r="C1038" s="13">
        <v>2518.5</v>
      </c>
    </row>
    <row r="1039" spans="1:3" ht="24">
      <c r="A1039" s="19">
        <v>2007785</v>
      </c>
      <c r="B1039" s="18" t="s">
        <v>203</v>
      </c>
      <c r="C1039" s="13">
        <v>2518.5</v>
      </c>
    </row>
    <row r="1040" spans="1:3" ht="24">
      <c r="A1040" s="19">
        <v>2007786</v>
      </c>
      <c r="B1040" s="18" t="s">
        <v>203</v>
      </c>
      <c r="C1040" s="13">
        <v>2518.5</v>
      </c>
    </row>
    <row r="1041" spans="1:3" ht="24">
      <c r="A1041" s="19">
        <v>2007787</v>
      </c>
      <c r="B1041" s="18" t="s">
        <v>203</v>
      </c>
      <c r="C1041" s="13">
        <v>2518.5</v>
      </c>
    </row>
    <row r="1042" spans="1:3" ht="24">
      <c r="A1042" s="19">
        <v>2007788</v>
      </c>
      <c r="B1042" s="18" t="s">
        <v>203</v>
      </c>
      <c r="C1042" s="13">
        <v>2518.5</v>
      </c>
    </row>
    <row r="1043" spans="1:3" ht="24">
      <c r="A1043" s="19">
        <v>2007789</v>
      </c>
      <c r="B1043" s="18" t="s">
        <v>203</v>
      </c>
      <c r="C1043" s="13">
        <v>2518.5</v>
      </c>
    </row>
    <row r="1044" spans="1:3" ht="24">
      <c r="A1044" s="19">
        <v>2007790</v>
      </c>
      <c r="B1044" s="18" t="s">
        <v>203</v>
      </c>
      <c r="C1044" s="13">
        <v>2518.5</v>
      </c>
    </row>
    <row r="1045" spans="1:3" ht="24">
      <c r="A1045" s="19">
        <v>2007791</v>
      </c>
      <c r="B1045" s="18" t="s">
        <v>203</v>
      </c>
      <c r="C1045" s="13">
        <v>2518.5</v>
      </c>
    </row>
    <row r="1046" spans="1:3" ht="24">
      <c r="A1046" s="19">
        <v>2007792</v>
      </c>
      <c r="B1046" s="18" t="s">
        <v>203</v>
      </c>
      <c r="C1046" s="13">
        <v>2518.5</v>
      </c>
    </row>
    <row r="1047" spans="1:3" ht="24">
      <c r="A1047" s="19">
        <v>2007793</v>
      </c>
      <c r="B1047" s="18" t="s">
        <v>203</v>
      </c>
      <c r="C1047" s="13">
        <v>2518.5</v>
      </c>
    </row>
    <row r="1048" spans="1:3" ht="24">
      <c r="A1048" s="19">
        <v>2007794</v>
      </c>
      <c r="B1048" s="18" t="s">
        <v>203</v>
      </c>
      <c r="C1048" s="13">
        <v>2518.5</v>
      </c>
    </row>
    <row r="1049" spans="1:3" ht="24">
      <c r="A1049" s="19">
        <v>2007795</v>
      </c>
      <c r="B1049" s="18" t="s">
        <v>203</v>
      </c>
      <c r="C1049" s="13">
        <v>2518.5</v>
      </c>
    </row>
    <row r="1050" spans="1:3" ht="24">
      <c r="A1050" s="19">
        <v>2007796</v>
      </c>
      <c r="B1050" s="18" t="s">
        <v>203</v>
      </c>
      <c r="C1050" s="13">
        <v>2518.5</v>
      </c>
    </row>
    <row r="1051" spans="1:3" ht="24">
      <c r="A1051" s="19">
        <v>2007797</v>
      </c>
      <c r="B1051" s="18" t="s">
        <v>203</v>
      </c>
      <c r="C1051" s="13">
        <v>2518.5</v>
      </c>
    </row>
    <row r="1052" spans="1:3" ht="24">
      <c r="A1052" s="19">
        <v>2007798</v>
      </c>
      <c r="B1052" s="18" t="s">
        <v>203</v>
      </c>
      <c r="C1052" s="13">
        <v>2518.5</v>
      </c>
    </row>
    <row r="1053" spans="1:3" ht="24">
      <c r="A1053" s="19">
        <v>2007799</v>
      </c>
      <c r="B1053" s="18" t="s">
        <v>203</v>
      </c>
      <c r="C1053" s="13">
        <v>2518.5</v>
      </c>
    </row>
    <row r="1054" spans="1:3" ht="24">
      <c r="A1054" s="19">
        <v>2007800</v>
      </c>
      <c r="B1054" s="18" t="s">
        <v>203</v>
      </c>
      <c r="C1054" s="13">
        <v>2518.5</v>
      </c>
    </row>
    <row r="1055" spans="1:3" ht="24">
      <c r="A1055" s="19">
        <v>2007801</v>
      </c>
      <c r="B1055" s="18" t="s">
        <v>203</v>
      </c>
      <c r="C1055" s="13">
        <v>2518.5</v>
      </c>
    </row>
    <row r="1056" spans="1:3" ht="24">
      <c r="A1056" s="19">
        <v>2007802</v>
      </c>
      <c r="B1056" s="18" t="s">
        <v>203</v>
      </c>
      <c r="C1056" s="13">
        <v>2518.5</v>
      </c>
    </row>
    <row r="1057" spans="1:3" ht="24">
      <c r="A1057" s="19">
        <v>2007803</v>
      </c>
      <c r="B1057" s="18" t="s">
        <v>203</v>
      </c>
      <c r="C1057" s="13">
        <v>2518.5</v>
      </c>
    </row>
    <row r="1058" spans="1:3" ht="24">
      <c r="A1058" s="19">
        <v>2007804</v>
      </c>
      <c r="B1058" s="18" t="s">
        <v>203</v>
      </c>
      <c r="C1058" s="13">
        <v>2518.5</v>
      </c>
    </row>
    <row r="1059" spans="1:3" ht="24">
      <c r="A1059" s="19">
        <v>2007805</v>
      </c>
      <c r="B1059" s="18" t="s">
        <v>203</v>
      </c>
      <c r="C1059" s="13">
        <v>2518.5</v>
      </c>
    </row>
    <row r="1060" spans="1:3" ht="24">
      <c r="A1060" s="19">
        <v>2007806</v>
      </c>
      <c r="B1060" s="18" t="s">
        <v>203</v>
      </c>
      <c r="C1060" s="13">
        <v>2518.5</v>
      </c>
    </row>
    <row r="1061" spans="1:3" ht="24">
      <c r="A1061" s="19">
        <v>2007807</v>
      </c>
      <c r="B1061" s="18" t="s">
        <v>203</v>
      </c>
      <c r="C1061" s="13">
        <v>2518.5</v>
      </c>
    </row>
    <row r="1062" spans="1:3" ht="24">
      <c r="A1062" s="19">
        <v>2007808</v>
      </c>
      <c r="B1062" s="18" t="s">
        <v>203</v>
      </c>
      <c r="C1062" s="13">
        <v>2518.5</v>
      </c>
    </row>
    <row r="1063" spans="1:3" ht="24">
      <c r="A1063" s="19">
        <v>2007809</v>
      </c>
      <c r="B1063" s="18" t="s">
        <v>203</v>
      </c>
      <c r="C1063" s="13">
        <v>2518.5</v>
      </c>
    </row>
    <row r="1064" spans="1:3" ht="24">
      <c r="A1064" s="19">
        <v>2007810</v>
      </c>
      <c r="B1064" s="18" t="s">
        <v>203</v>
      </c>
      <c r="C1064" s="13">
        <v>2518.5</v>
      </c>
    </row>
    <row r="1065" spans="1:3" ht="24">
      <c r="A1065" s="19">
        <v>2007811</v>
      </c>
      <c r="B1065" s="18" t="s">
        <v>203</v>
      </c>
      <c r="C1065" s="13">
        <v>2518.5</v>
      </c>
    </row>
    <row r="1066" spans="1:3" ht="24">
      <c r="A1066" s="19">
        <v>2007812</v>
      </c>
      <c r="B1066" s="18" t="s">
        <v>203</v>
      </c>
      <c r="C1066" s="13">
        <v>2518.5</v>
      </c>
    </row>
    <row r="1067" spans="1:3" ht="24">
      <c r="A1067" s="19">
        <v>2007813</v>
      </c>
      <c r="B1067" s="18" t="s">
        <v>203</v>
      </c>
      <c r="C1067" s="13">
        <v>2518.5</v>
      </c>
    </row>
    <row r="1068" spans="1:3" ht="24">
      <c r="A1068" s="19">
        <v>2007814</v>
      </c>
      <c r="B1068" s="18" t="s">
        <v>203</v>
      </c>
      <c r="C1068" s="13">
        <v>2518.5</v>
      </c>
    </row>
    <row r="1069" spans="1:3" ht="24">
      <c r="A1069" s="19">
        <v>2007815</v>
      </c>
      <c r="B1069" s="18" t="s">
        <v>203</v>
      </c>
      <c r="C1069" s="13">
        <v>2518.5</v>
      </c>
    </row>
    <row r="1070" spans="1:3" ht="60">
      <c r="A1070" s="19">
        <v>2007816</v>
      </c>
      <c r="B1070" s="18" t="s">
        <v>204</v>
      </c>
      <c r="C1070" s="13">
        <v>2784.82</v>
      </c>
    </row>
    <row r="1071" spans="1:3" ht="60">
      <c r="A1071" s="19">
        <v>2007817</v>
      </c>
      <c r="B1071" s="18" t="s">
        <v>204</v>
      </c>
      <c r="C1071" s="13">
        <v>2784.82</v>
      </c>
    </row>
    <row r="1072" spans="1:3" ht="60">
      <c r="A1072" s="19">
        <v>2007818</v>
      </c>
      <c r="B1072" s="18" t="s">
        <v>204</v>
      </c>
      <c r="C1072" s="13">
        <v>2784.82</v>
      </c>
    </row>
    <row r="1073" spans="1:3" ht="60">
      <c r="A1073" s="19">
        <v>2007819</v>
      </c>
      <c r="B1073" s="18" t="s">
        <v>204</v>
      </c>
      <c r="C1073" s="13">
        <v>2784.82</v>
      </c>
    </row>
    <row r="1074" spans="1:3" ht="60">
      <c r="A1074" s="19">
        <v>2007820</v>
      </c>
      <c r="B1074" s="18" t="s">
        <v>204</v>
      </c>
      <c r="C1074" s="13">
        <v>2784.82</v>
      </c>
    </row>
    <row r="1075" spans="1:3" ht="60">
      <c r="A1075" s="19">
        <v>2007821</v>
      </c>
      <c r="B1075" s="18" t="s">
        <v>204</v>
      </c>
      <c r="C1075" s="13">
        <v>2784.82</v>
      </c>
    </row>
    <row r="1076" spans="1:3" ht="60">
      <c r="A1076" s="19">
        <v>2007822</v>
      </c>
      <c r="B1076" s="18" t="s">
        <v>204</v>
      </c>
      <c r="C1076" s="13">
        <v>2784.82</v>
      </c>
    </row>
    <row r="1077" spans="1:3" ht="60">
      <c r="A1077" s="19">
        <v>2007823</v>
      </c>
      <c r="B1077" s="18" t="s">
        <v>204</v>
      </c>
      <c r="C1077" s="13">
        <v>2784.82</v>
      </c>
    </row>
    <row r="1078" spans="1:3" ht="60">
      <c r="A1078" s="19">
        <v>2007824</v>
      </c>
      <c r="B1078" s="18" t="s">
        <v>204</v>
      </c>
      <c r="C1078" s="13">
        <v>2784.82</v>
      </c>
    </row>
    <row r="1079" spans="1:3" ht="60">
      <c r="A1079" s="19">
        <v>2007825</v>
      </c>
      <c r="B1079" s="18" t="s">
        <v>204</v>
      </c>
      <c r="C1079" s="13">
        <v>2784.82</v>
      </c>
    </row>
    <row r="1080" spans="1:3" ht="60">
      <c r="A1080" s="19">
        <v>2007826</v>
      </c>
      <c r="B1080" s="18" t="s">
        <v>204</v>
      </c>
      <c r="C1080" s="13">
        <v>2784.82</v>
      </c>
    </row>
    <row r="1081" spans="1:3" ht="60">
      <c r="A1081" s="19">
        <v>2007827</v>
      </c>
      <c r="B1081" s="18" t="s">
        <v>204</v>
      </c>
      <c r="C1081" s="13">
        <v>2784.82</v>
      </c>
    </row>
    <row r="1082" spans="1:3" ht="60">
      <c r="A1082" s="19">
        <v>2007828</v>
      </c>
      <c r="B1082" s="18" t="s">
        <v>204</v>
      </c>
      <c r="C1082" s="13">
        <v>2784.82</v>
      </c>
    </row>
    <row r="1083" spans="1:3" ht="60">
      <c r="A1083" s="19">
        <v>2007829</v>
      </c>
      <c r="B1083" s="18" t="s">
        <v>204</v>
      </c>
      <c r="C1083" s="13">
        <v>2784.82</v>
      </c>
    </row>
    <row r="1084" spans="1:3" ht="60">
      <c r="A1084" s="19">
        <v>2007830</v>
      </c>
      <c r="B1084" s="18" t="s">
        <v>204</v>
      </c>
      <c r="C1084" s="13">
        <v>2784.82</v>
      </c>
    </row>
    <row r="1085" spans="1:3" ht="60">
      <c r="A1085" s="19">
        <v>2007831</v>
      </c>
      <c r="B1085" s="18" t="s">
        <v>204</v>
      </c>
      <c r="C1085" s="13">
        <v>2784.82</v>
      </c>
    </row>
    <row r="1086" spans="1:3" ht="60">
      <c r="A1086" s="19">
        <v>2007832</v>
      </c>
      <c r="B1086" s="18" t="s">
        <v>204</v>
      </c>
      <c r="C1086" s="13">
        <v>2784.82</v>
      </c>
    </row>
    <row r="1087" spans="1:3" ht="60">
      <c r="A1087" s="19">
        <v>2007833</v>
      </c>
      <c r="B1087" s="18" t="s">
        <v>204</v>
      </c>
      <c r="C1087" s="13">
        <v>2784.82</v>
      </c>
    </row>
    <row r="1088" spans="1:3" ht="60">
      <c r="A1088" s="19">
        <v>2007834</v>
      </c>
      <c r="B1088" s="18" t="s">
        <v>204</v>
      </c>
      <c r="C1088" s="13">
        <v>2784.82</v>
      </c>
    </row>
    <row r="1089" spans="1:3" ht="60">
      <c r="A1089" s="19">
        <v>2007835</v>
      </c>
      <c r="B1089" s="18" t="s">
        <v>204</v>
      </c>
      <c r="C1089" s="13">
        <v>2784.82</v>
      </c>
    </row>
    <row r="1090" spans="1:3" ht="60">
      <c r="A1090" s="19">
        <v>2007836</v>
      </c>
      <c r="B1090" s="18" t="s">
        <v>204</v>
      </c>
      <c r="C1090" s="13">
        <v>2784.82</v>
      </c>
    </row>
    <row r="1091" spans="1:3" ht="60">
      <c r="A1091" s="19">
        <v>2007837</v>
      </c>
      <c r="B1091" s="18" t="s">
        <v>204</v>
      </c>
      <c r="C1091" s="13">
        <v>2784.82</v>
      </c>
    </row>
    <row r="1092" spans="1:3" ht="60">
      <c r="A1092" s="19">
        <v>2007838</v>
      </c>
      <c r="B1092" s="18" t="s">
        <v>204</v>
      </c>
      <c r="C1092" s="13">
        <v>2784.82</v>
      </c>
    </row>
    <row r="1093" spans="1:3" ht="60">
      <c r="A1093" s="19">
        <v>2007839</v>
      </c>
      <c r="B1093" s="18" t="s">
        <v>204</v>
      </c>
      <c r="C1093" s="13">
        <v>2784.82</v>
      </c>
    </row>
    <row r="1094" spans="1:3" ht="60">
      <c r="A1094" s="19">
        <v>2007840</v>
      </c>
      <c r="B1094" s="18" t="s">
        <v>204</v>
      </c>
      <c r="C1094" s="13">
        <v>2784.82</v>
      </c>
    </row>
    <row r="1095" spans="1:3" ht="60">
      <c r="A1095" s="19">
        <v>2007841</v>
      </c>
      <c r="B1095" s="18" t="s">
        <v>204</v>
      </c>
      <c r="C1095" s="13">
        <v>2784.82</v>
      </c>
    </row>
    <row r="1096" spans="1:3" ht="60">
      <c r="A1096" s="19">
        <v>2007842</v>
      </c>
      <c r="B1096" s="18" t="s">
        <v>204</v>
      </c>
      <c r="C1096" s="13">
        <v>2784.82</v>
      </c>
    </row>
    <row r="1097" spans="1:3" ht="60">
      <c r="A1097" s="19">
        <v>2007843</v>
      </c>
      <c r="B1097" s="18" t="s">
        <v>204</v>
      </c>
      <c r="C1097" s="13">
        <v>2784.82</v>
      </c>
    </row>
    <row r="1098" spans="1:3" ht="60">
      <c r="A1098" s="19">
        <v>2007844</v>
      </c>
      <c r="B1098" s="18" t="s">
        <v>205</v>
      </c>
      <c r="C1098" s="13">
        <v>3913.1</v>
      </c>
    </row>
    <row r="1099" spans="1:3" ht="60">
      <c r="A1099" s="19">
        <v>2007845</v>
      </c>
      <c r="B1099" s="18" t="s">
        <v>205</v>
      </c>
      <c r="C1099" s="13">
        <v>3913.1</v>
      </c>
    </row>
    <row r="1100" spans="1:3" ht="60">
      <c r="A1100" s="19">
        <v>2007846</v>
      </c>
      <c r="B1100" s="18" t="s">
        <v>205</v>
      </c>
      <c r="C1100" s="13">
        <v>3913.1</v>
      </c>
    </row>
    <row r="1101" spans="1:3" ht="60">
      <c r="A1101" s="19">
        <v>2007847</v>
      </c>
      <c r="B1101" s="18" t="s">
        <v>205</v>
      </c>
      <c r="C1101" s="13">
        <v>3913.1</v>
      </c>
    </row>
    <row r="1102" spans="1:3" ht="60">
      <c r="A1102" s="19">
        <v>2007848</v>
      </c>
      <c r="B1102" s="18" t="s">
        <v>205</v>
      </c>
      <c r="C1102" s="13">
        <v>3913.1</v>
      </c>
    </row>
    <row r="1103" spans="1:3" ht="60">
      <c r="A1103" s="19">
        <v>2007849</v>
      </c>
      <c r="B1103" s="18" t="s">
        <v>205</v>
      </c>
      <c r="C1103" s="13">
        <v>3913.1</v>
      </c>
    </row>
    <row r="1104" spans="1:3" ht="60">
      <c r="A1104" s="19">
        <v>2007850</v>
      </c>
      <c r="B1104" s="18" t="s">
        <v>205</v>
      </c>
      <c r="C1104" s="13">
        <v>3913.1</v>
      </c>
    </row>
    <row r="1105" spans="1:3" ht="60">
      <c r="A1105" s="19">
        <v>2007851</v>
      </c>
      <c r="B1105" s="18" t="s">
        <v>205</v>
      </c>
      <c r="C1105" s="13">
        <v>3913.1</v>
      </c>
    </row>
    <row r="1106" spans="1:3" ht="60">
      <c r="A1106" s="19">
        <v>2007852</v>
      </c>
      <c r="B1106" s="18" t="s">
        <v>205</v>
      </c>
      <c r="C1106" s="13">
        <v>3913.1</v>
      </c>
    </row>
    <row r="1107" spans="1:3" ht="60">
      <c r="A1107" s="19">
        <v>2007853</v>
      </c>
      <c r="B1107" s="18" t="s">
        <v>205</v>
      </c>
      <c r="C1107" s="13">
        <v>3913.1</v>
      </c>
    </row>
    <row r="1108" spans="1:3" ht="60">
      <c r="A1108" s="19">
        <v>2007854</v>
      </c>
      <c r="B1108" s="18" t="s">
        <v>205</v>
      </c>
      <c r="C1108" s="13">
        <v>3913.1</v>
      </c>
    </row>
    <row r="1109" spans="1:3" ht="60">
      <c r="A1109" s="19">
        <v>2007855</v>
      </c>
      <c r="B1109" s="18" t="s">
        <v>205</v>
      </c>
      <c r="C1109" s="13">
        <v>3913.1</v>
      </c>
    </row>
    <row r="1110" spans="1:3" ht="60">
      <c r="A1110" s="19">
        <v>2007856</v>
      </c>
      <c r="B1110" s="18" t="s">
        <v>205</v>
      </c>
      <c r="C1110" s="13">
        <v>3913.1</v>
      </c>
    </row>
    <row r="1111" spans="1:3" ht="60">
      <c r="A1111" s="19">
        <v>2007857</v>
      </c>
      <c r="B1111" s="18" t="s">
        <v>205</v>
      </c>
      <c r="C1111" s="13">
        <v>3913.1</v>
      </c>
    </row>
    <row r="1112" spans="1:3" ht="60">
      <c r="A1112" s="19">
        <v>2007858</v>
      </c>
      <c r="B1112" s="18" t="s">
        <v>205</v>
      </c>
      <c r="C1112" s="13">
        <v>3913.1</v>
      </c>
    </row>
    <row r="1113" spans="1:3" ht="60">
      <c r="A1113" s="19">
        <v>2007859</v>
      </c>
      <c r="B1113" s="18" t="s">
        <v>205</v>
      </c>
      <c r="C1113" s="13">
        <v>3913.1</v>
      </c>
    </row>
    <row r="1114" spans="1:3" ht="60">
      <c r="A1114" s="19">
        <v>2007860</v>
      </c>
      <c r="B1114" s="18" t="s">
        <v>205</v>
      </c>
      <c r="C1114" s="13">
        <v>3913.1</v>
      </c>
    </row>
    <row r="1115" spans="1:3" ht="60">
      <c r="A1115" s="19">
        <v>2007861</v>
      </c>
      <c r="B1115" s="18" t="s">
        <v>205</v>
      </c>
      <c r="C1115" s="13">
        <v>3913.1</v>
      </c>
    </row>
    <row r="1116" spans="1:3" ht="60">
      <c r="A1116" s="19">
        <v>2007862</v>
      </c>
      <c r="B1116" s="18" t="s">
        <v>205</v>
      </c>
      <c r="C1116" s="13">
        <v>3913.1</v>
      </c>
    </row>
    <row r="1117" spans="1:3" ht="60">
      <c r="A1117" s="19">
        <v>2007863</v>
      </c>
      <c r="B1117" s="18" t="s">
        <v>205</v>
      </c>
      <c r="C1117" s="13">
        <v>3913.1</v>
      </c>
    </row>
    <row r="1118" spans="1:3" ht="60">
      <c r="A1118" s="19">
        <v>2007864</v>
      </c>
      <c r="B1118" s="18" t="s">
        <v>205</v>
      </c>
      <c r="C1118" s="13">
        <v>3913.1</v>
      </c>
    </row>
    <row r="1119" spans="1:3" ht="60">
      <c r="A1119" s="19">
        <v>2007865</v>
      </c>
      <c r="B1119" s="18" t="s">
        <v>205</v>
      </c>
      <c r="C1119" s="13">
        <v>3913.1</v>
      </c>
    </row>
    <row r="1120" spans="1:3" ht="60">
      <c r="A1120" s="19">
        <v>2007866</v>
      </c>
      <c r="B1120" s="18" t="s">
        <v>205</v>
      </c>
      <c r="C1120" s="13">
        <v>3913.1</v>
      </c>
    </row>
    <row r="1121" spans="1:3" ht="60">
      <c r="A1121" s="19">
        <v>2007867</v>
      </c>
      <c r="B1121" s="18" t="s">
        <v>205</v>
      </c>
      <c r="C1121" s="13">
        <v>3913.1</v>
      </c>
    </row>
    <row r="1122" spans="1:3" ht="60">
      <c r="A1122" s="19">
        <v>2007868</v>
      </c>
      <c r="B1122" s="18" t="s">
        <v>205</v>
      </c>
      <c r="C1122" s="13">
        <v>3913.1</v>
      </c>
    </row>
    <row r="1123" spans="1:3" ht="60">
      <c r="A1123" s="19">
        <v>2007869</v>
      </c>
      <c r="B1123" s="18" t="s">
        <v>205</v>
      </c>
      <c r="C1123" s="13">
        <v>3913.1</v>
      </c>
    </row>
    <row r="1124" spans="1:3" ht="36">
      <c r="A1124" s="19">
        <v>2007870</v>
      </c>
      <c r="B1124" s="18" t="s">
        <v>206</v>
      </c>
      <c r="C1124" s="13">
        <v>5239.08</v>
      </c>
    </row>
    <row r="1125" spans="1:3" ht="36">
      <c r="A1125" s="19">
        <v>2007871</v>
      </c>
      <c r="B1125" s="18" t="s">
        <v>206</v>
      </c>
      <c r="C1125" s="13">
        <v>5239.08</v>
      </c>
    </row>
    <row r="1126" spans="1:3" ht="36">
      <c r="A1126" s="19">
        <v>2007872</v>
      </c>
      <c r="B1126" s="18" t="s">
        <v>206</v>
      </c>
      <c r="C1126" s="13">
        <v>5239.08</v>
      </c>
    </row>
    <row r="1127" spans="1:3" ht="36">
      <c r="A1127" s="19">
        <v>2007873</v>
      </c>
      <c r="B1127" s="18" t="s">
        <v>206</v>
      </c>
      <c r="C1127" s="13">
        <v>5239.08</v>
      </c>
    </row>
    <row r="1128" spans="1:3" ht="36">
      <c r="A1128" s="19">
        <v>2007874</v>
      </c>
      <c r="B1128" s="18" t="s">
        <v>206</v>
      </c>
      <c r="C1128" s="13">
        <v>5239.08</v>
      </c>
    </row>
    <row r="1129" spans="1:3" ht="36">
      <c r="A1129" s="19">
        <v>2007875</v>
      </c>
      <c r="B1129" s="18" t="s">
        <v>206</v>
      </c>
      <c r="C1129" s="13">
        <v>5239.08</v>
      </c>
    </row>
    <row r="1130" spans="1:3" ht="36">
      <c r="A1130" s="19">
        <v>2007876</v>
      </c>
      <c r="B1130" s="18" t="s">
        <v>206</v>
      </c>
      <c r="C1130" s="13">
        <v>5239.08</v>
      </c>
    </row>
    <row r="1131" spans="1:3" ht="36">
      <c r="A1131" s="19">
        <v>2007877</v>
      </c>
      <c r="B1131" s="18" t="s">
        <v>206</v>
      </c>
      <c r="C1131" s="13">
        <v>5239.08</v>
      </c>
    </row>
    <row r="1132" spans="1:3" ht="36">
      <c r="A1132" s="19">
        <v>2007878</v>
      </c>
      <c r="B1132" s="18" t="s">
        <v>206</v>
      </c>
      <c r="C1132" s="13">
        <v>5239.08</v>
      </c>
    </row>
    <row r="1133" spans="1:3" ht="60">
      <c r="A1133" s="19">
        <v>2007879</v>
      </c>
      <c r="B1133" s="18" t="s">
        <v>207</v>
      </c>
      <c r="C1133" s="13">
        <v>8668.24</v>
      </c>
    </row>
    <row r="1134" spans="1:3" ht="60">
      <c r="A1134" s="19">
        <v>2007880</v>
      </c>
      <c r="B1134" s="18" t="s">
        <v>207</v>
      </c>
      <c r="C1134" s="13">
        <v>8668.24</v>
      </c>
    </row>
    <row r="1135" spans="1:3" ht="60">
      <c r="A1135" s="19">
        <v>2007881</v>
      </c>
      <c r="B1135" s="18" t="s">
        <v>207</v>
      </c>
      <c r="C1135" s="13">
        <v>8668.24</v>
      </c>
    </row>
    <row r="1136" spans="1:3" ht="60">
      <c r="A1136" s="19">
        <v>2007882</v>
      </c>
      <c r="B1136" s="18" t="s">
        <v>207</v>
      </c>
      <c r="C1136" s="13">
        <v>8668.24</v>
      </c>
    </row>
    <row r="1137" spans="1:3" ht="60">
      <c r="A1137" s="19">
        <v>2007883</v>
      </c>
      <c r="B1137" s="18" t="s">
        <v>207</v>
      </c>
      <c r="C1137" s="13">
        <v>8668.24</v>
      </c>
    </row>
    <row r="1138" spans="1:3" ht="60">
      <c r="A1138" s="19">
        <v>2007884</v>
      </c>
      <c r="B1138" s="18" t="s">
        <v>207</v>
      </c>
      <c r="C1138" s="13">
        <v>8668.24</v>
      </c>
    </row>
    <row r="1139" spans="1:3" ht="60">
      <c r="A1139" s="19">
        <v>2007885</v>
      </c>
      <c r="B1139" s="18" t="s">
        <v>207</v>
      </c>
      <c r="C1139" s="13">
        <v>8668.24</v>
      </c>
    </row>
    <row r="1140" spans="1:3" ht="60">
      <c r="A1140" s="19">
        <v>2007886</v>
      </c>
      <c r="B1140" s="18" t="s">
        <v>207</v>
      </c>
      <c r="C1140" s="13">
        <v>8668.24</v>
      </c>
    </row>
    <row r="1141" spans="1:3" ht="60">
      <c r="A1141" s="19">
        <v>2007887</v>
      </c>
      <c r="B1141" s="18" t="s">
        <v>207</v>
      </c>
      <c r="C1141" s="13">
        <v>8668.24</v>
      </c>
    </row>
    <row r="1142" spans="1:3" ht="60">
      <c r="A1142" s="19">
        <v>2007888</v>
      </c>
      <c r="B1142" s="18" t="s">
        <v>207</v>
      </c>
      <c r="C1142" s="13">
        <v>8668.24</v>
      </c>
    </row>
    <row r="1143" spans="1:3" ht="60">
      <c r="A1143" s="19">
        <v>2007889</v>
      </c>
      <c r="B1143" s="18" t="s">
        <v>207</v>
      </c>
      <c r="C1143" s="13">
        <v>8668.24</v>
      </c>
    </row>
    <row r="1144" spans="1:3" ht="60">
      <c r="A1144" s="19">
        <v>2007890</v>
      </c>
      <c r="B1144" s="18" t="s">
        <v>207</v>
      </c>
      <c r="C1144" s="13">
        <v>8668.24</v>
      </c>
    </row>
    <row r="1145" spans="1:3" ht="60">
      <c r="A1145" s="19">
        <v>2007891</v>
      </c>
      <c r="B1145" s="18" t="s">
        <v>207</v>
      </c>
      <c r="C1145" s="13">
        <v>8668.24</v>
      </c>
    </row>
    <row r="1146" spans="1:3" ht="60">
      <c r="A1146" s="19">
        <v>2007892</v>
      </c>
      <c r="B1146" s="18" t="s">
        <v>207</v>
      </c>
      <c r="C1146" s="13">
        <v>8668.24</v>
      </c>
    </row>
    <row r="1147" spans="1:3" ht="60">
      <c r="A1147" s="19">
        <v>2007893</v>
      </c>
      <c r="B1147" s="18" t="s">
        <v>207</v>
      </c>
      <c r="C1147" s="13">
        <v>8668.24</v>
      </c>
    </row>
    <row r="1148" spans="1:3" ht="60">
      <c r="A1148" s="19">
        <v>2007894</v>
      </c>
      <c r="B1148" s="18" t="s">
        <v>207</v>
      </c>
      <c r="C1148" s="13">
        <v>8668.24</v>
      </c>
    </row>
    <row r="1149" spans="1:3" ht="60">
      <c r="A1149" s="19">
        <v>2007895</v>
      </c>
      <c r="B1149" s="18" t="s">
        <v>207</v>
      </c>
      <c r="C1149" s="13">
        <v>8668.24</v>
      </c>
    </row>
    <row r="1150" spans="1:3" ht="60">
      <c r="A1150" s="19">
        <v>2007896</v>
      </c>
      <c r="B1150" s="18" t="s">
        <v>207</v>
      </c>
      <c r="C1150" s="13">
        <v>8668.24</v>
      </c>
    </row>
    <row r="1151" spans="1:3" ht="60">
      <c r="A1151" s="19">
        <v>2007897</v>
      </c>
      <c r="B1151" s="18" t="s">
        <v>207</v>
      </c>
      <c r="C1151" s="13">
        <v>8668.24</v>
      </c>
    </row>
    <row r="1152" spans="1:3" ht="60">
      <c r="A1152" s="19">
        <v>2007898</v>
      </c>
      <c r="B1152" s="18" t="s">
        <v>208</v>
      </c>
      <c r="C1152" s="13">
        <v>13666.56</v>
      </c>
    </row>
    <row r="1153" spans="1:3" ht="60">
      <c r="A1153" s="19">
        <v>2007899</v>
      </c>
      <c r="B1153" s="18" t="s">
        <v>208</v>
      </c>
      <c r="C1153" s="13">
        <v>13666.56</v>
      </c>
    </row>
    <row r="1154" spans="1:3" ht="60">
      <c r="A1154" s="19">
        <v>2007900</v>
      </c>
      <c r="B1154" s="18" t="s">
        <v>208</v>
      </c>
      <c r="C1154" s="13">
        <v>13666.56</v>
      </c>
    </row>
    <row r="1155" spans="1:3" ht="60">
      <c r="A1155" s="19">
        <v>2007901</v>
      </c>
      <c r="B1155" s="18" t="s">
        <v>208</v>
      </c>
      <c r="C1155" s="13">
        <v>13666.56</v>
      </c>
    </row>
    <row r="1156" spans="1:3" ht="60">
      <c r="A1156" s="19">
        <v>2007902</v>
      </c>
      <c r="B1156" s="18" t="s">
        <v>208</v>
      </c>
      <c r="C1156" s="13">
        <v>13666.56</v>
      </c>
    </row>
    <row r="1157" spans="1:3" ht="60">
      <c r="A1157" s="19">
        <v>2007903</v>
      </c>
      <c r="B1157" s="18" t="s">
        <v>208</v>
      </c>
      <c r="C1157" s="13">
        <v>13666.56</v>
      </c>
    </row>
    <row r="1158" spans="1:3" ht="60">
      <c r="A1158" s="19">
        <v>2007904</v>
      </c>
      <c r="B1158" s="18" t="s">
        <v>208</v>
      </c>
      <c r="C1158" s="13">
        <v>13666.56</v>
      </c>
    </row>
    <row r="1159" spans="1:3" ht="60">
      <c r="A1159" s="19">
        <v>2007905</v>
      </c>
      <c r="B1159" s="18" t="s">
        <v>208</v>
      </c>
      <c r="C1159" s="13">
        <v>13666.56</v>
      </c>
    </row>
    <row r="1160" spans="1:3" ht="60">
      <c r="A1160" s="19">
        <v>2007906</v>
      </c>
      <c r="B1160" s="18" t="s">
        <v>208</v>
      </c>
      <c r="C1160" s="13">
        <v>13666.56</v>
      </c>
    </row>
    <row r="1161" spans="1:3" ht="60">
      <c r="A1161" s="19">
        <v>2007907</v>
      </c>
      <c r="B1161" s="18" t="s">
        <v>208</v>
      </c>
      <c r="C1161" s="13">
        <v>13666.56</v>
      </c>
    </row>
    <row r="1162" spans="1:3" ht="60">
      <c r="A1162" s="19">
        <v>2007908</v>
      </c>
      <c r="B1162" s="18" t="s">
        <v>208</v>
      </c>
      <c r="C1162" s="13">
        <v>13666.56</v>
      </c>
    </row>
    <row r="1163" spans="1:3" ht="60">
      <c r="A1163" s="19">
        <v>2007909</v>
      </c>
      <c r="B1163" s="18" t="s">
        <v>208</v>
      </c>
      <c r="C1163" s="13">
        <v>13666.56</v>
      </c>
    </row>
    <row r="1164" spans="1:3" ht="60">
      <c r="A1164" s="19">
        <v>2007910</v>
      </c>
      <c r="B1164" s="18" t="s">
        <v>208</v>
      </c>
      <c r="C1164" s="13">
        <v>13666.56</v>
      </c>
    </row>
    <row r="1165" spans="1:3" ht="60">
      <c r="A1165" s="19">
        <v>2007911</v>
      </c>
      <c r="B1165" s="18" t="s">
        <v>208</v>
      </c>
      <c r="C1165" s="13">
        <v>13666.56</v>
      </c>
    </row>
    <row r="1166" spans="1:3" ht="60">
      <c r="A1166" s="19">
        <v>2007912</v>
      </c>
      <c r="B1166" s="18" t="s">
        <v>208</v>
      </c>
      <c r="C1166" s="13">
        <v>13666.56</v>
      </c>
    </row>
    <row r="1167" spans="1:3" ht="60">
      <c r="A1167" s="19">
        <v>2007913</v>
      </c>
      <c r="B1167" s="18" t="s">
        <v>208</v>
      </c>
      <c r="C1167" s="13">
        <v>13666.56</v>
      </c>
    </row>
    <row r="1168" spans="1:3" ht="60">
      <c r="A1168" s="19">
        <v>2007914</v>
      </c>
      <c r="B1168" s="18" t="s">
        <v>208</v>
      </c>
      <c r="C1168" s="13">
        <v>13666.56</v>
      </c>
    </row>
    <row r="1169" spans="1:3" ht="60">
      <c r="A1169" s="19">
        <v>2007915</v>
      </c>
      <c r="B1169" s="18" t="s">
        <v>208</v>
      </c>
      <c r="C1169" s="13">
        <v>13666.56</v>
      </c>
    </row>
    <row r="1170" spans="1:3" ht="60">
      <c r="A1170" s="19">
        <v>2007916</v>
      </c>
      <c r="B1170" s="18" t="s">
        <v>208</v>
      </c>
      <c r="C1170" s="13">
        <v>13666.56</v>
      </c>
    </row>
    <row r="1171" spans="1:3" ht="60">
      <c r="A1171" s="19">
        <v>2007917</v>
      </c>
      <c r="B1171" s="18" t="s">
        <v>208</v>
      </c>
      <c r="C1171" s="13">
        <v>13666.56</v>
      </c>
    </row>
    <row r="1172" spans="1:3" ht="60">
      <c r="A1172" s="19">
        <v>2007918</v>
      </c>
      <c r="B1172" s="18" t="s">
        <v>208</v>
      </c>
      <c r="C1172" s="13">
        <v>13666.56</v>
      </c>
    </row>
    <row r="1173" spans="1:3" ht="60">
      <c r="A1173" s="19">
        <v>2007919</v>
      </c>
      <c r="B1173" s="18" t="s">
        <v>208</v>
      </c>
      <c r="C1173" s="13">
        <v>13666.56</v>
      </c>
    </row>
    <row r="1174" spans="1:3" ht="60">
      <c r="A1174" s="19">
        <v>2007920</v>
      </c>
      <c r="B1174" s="18" t="s">
        <v>208</v>
      </c>
      <c r="C1174" s="13">
        <v>13666.56</v>
      </c>
    </row>
    <row r="1175" spans="1:3" ht="60">
      <c r="A1175" s="19">
        <v>2007921</v>
      </c>
      <c r="B1175" s="18" t="s">
        <v>208</v>
      </c>
      <c r="C1175" s="13">
        <v>13666.56</v>
      </c>
    </row>
    <row r="1176" spans="1:3" ht="60">
      <c r="A1176" s="19">
        <v>2007922</v>
      </c>
      <c r="B1176" s="18" t="s">
        <v>208</v>
      </c>
      <c r="C1176" s="13">
        <v>13666.56</v>
      </c>
    </row>
    <row r="1177" spans="1:3" ht="60">
      <c r="A1177" s="19">
        <v>2007923</v>
      </c>
      <c r="B1177" s="18" t="s">
        <v>208</v>
      </c>
      <c r="C1177" s="13">
        <v>13666.56</v>
      </c>
    </row>
    <row r="1178" spans="1:3" ht="60">
      <c r="A1178" s="19">
        <v>2007924</v>
      </c>
      <c r="B1178" s="18" t="s">
        <v>208</v>
      </c>
      <c r="C1178" s="13">
        <v>13666.56</v>
      </c>
    </row>
    <row r="1179" spans="1:3" ht="60">
      <c r="A1179" s="19">
        <v>2007925</v>
      </c>
      <c r="B1179" s="18" t="s">
        <v>208</v>
      </c>
      <c r="C1179" s="13">
        <v>13666.56</v>
      </c>
    </row>
    <row r="1180" spans="1:3" ht="60">
      <c r="A1180" s="19">
        <v>2007926</v>
      </c>
      <c r="B1180" s="18" t="s">
        <v>208</v>
      </c>
      <c r="C1180" s="13">
        <v>13666.56</v>
      </c>
    </row>
    <row r="1181" spans="1:3" ht="60">
      <c r="A1181" s="19">
        <v>2007927</v>
      </c>
      <c r="B1181" s="18" t="s">
        <v>208</v>
      </c>
      <c r="C1181" s="13">
        <v>13666.56</v>
      </c>
    </row>
    <row r="1182" spans="1:3" ht="60">
      <c r="A1182" s="19">
        <v>2007928</v>
      </c>
      <c r="B1182" s="18" t="s">
        <v>208</v>
      </c>
      <c r="C1182" s="13">
        <v>13666.56</v>
      </c>
    </row>
    <row r="1183" spans="1:3" ht="60">
      <c r="A1183" s="19">
        <v>2007929</v>
      </c>
      <c r="B1183" s="18" t="s">
        <v>208</v>
      </c>
      <c r="C1183" s="13">
        <v>13666.56</v>
      </c>
    </row>
    <row r="1184" spans="1:3" ht="60">
      <c r="A1184" s="19">
        <v>2007930</v>
      </c>
      <c r="B1184" s="18" t="s">
        <v>208</v>
      </c>
      <c r="C1184" s="13">
        <v>13666.56</v>
      </c>
    </row>
    <row r="1185" spans="1:3" ht="60">
      <c r="A1185" s="19">
        <v>2007931</v>
      </c>
      <c r="B1185" s="18" t="s">
        <v>208</v>
      </c>
      <c r="C1185" s="13">
        <v>13666.56</v>
      </c>
    </row>
    <row r="1186" spans="1:3" ht="60">
      <c r="A1186" s="19">
        <v>2007932</v>
      </c>
      <c r="B1186" s="18" t="s">
        <v>208</v>
      </c>
      <c r="C1186" s="13">
        <v>13666.56</v>
      </c>
    </row>
    <row r="1187" spans="1:3" ht="60">
      <c r="A1187" s="19">
        <v>2007933</v>
      </c>
      <c r="B1187" s="18" t="s">
        <v>208</v>
      </c>
      <c r="C1187" s="13">
        <v>13666.56</v>
      </c>
    </row>
    <row r="1188" spans="1:3" ht="60">
      <c r="A1188" s="19">
        <v>2007934</v>
      </c>
      <c r="B1188" s="18" t="s">
        <v>208</v>
      </c>
      <c r="C1188" s="13">
        <v>13666.56</v>
      </c>
    </row>
    <row r="1189" spans="1:3" ht="60">
      <c r="A1189" s="19">
        <v>2007935</v>
      </c>
      <c r="B1189" s="18" t="s">
        <v>208</v>
      </c>
      <c r="C1189" s="13">
        <v>13666.56</v>
      </c>
    </row>
    <row r="1190" spans="1:3" ht="60">
      <c r="A1190" s="19">
        <v>2007936</v>
      </c>
      <c r="B1190" s="18" t="s">
        <v>208</v>
      </c>
      <c r="C1190" s="13">
        <v>13666.56</v>
      </c>
    </row>
    <row r="1191" spans="1:3" ht="60">
      <c r="A1191" s="19">
        <v>2007937</v>
      </c>
      <c r="B1191" s="18" t="s">
        <v>208</v>
      </c>
      <c r="C1191" s="13">
        <v>13666.56</v>
      </c>
    </row>
    <row r="1192" spans="1:3" ht="60">
      <c r="A1192" s="19">
        <v>2007938</v>
      </c>
      <c r="B1192" s="18" t="s">
        <v>208</v>
      </c>
      <c r="C1192" s="13">
        <v>13666.56</v>
      </c>
    </row>
    <row r="1193" spans="1:3" ht="60">
      <c r="A1193" s="19">
        <v>2007939</v>
      </c>
      <c r="B1193" s="18" t="s">
        <v>208</v>
      </c>
      <c r="C1193" s="13">
        <v>13666.56</v>
      </c>
    </row>
    <row r="1194" spans="1:3" ht="60">
      <c r="A1194" s="19">
        <v>2007940</v>
      </c>
      <c r="B1194" s="18" t="s">
        <v>208</v>
      </c>
      <c r="C1194" s="13">
        <v>13666.56</v>
      </c>
    </row>
    <row r="1195" spans="1:3" ht="60">
      <c r="A1195" s="19">
        <v>2007941</v>
      </c>
      <c r="B1195" s="18" t="s">
        <v>208</v>
      </c>
      <c r="C1195" s="13">
        <v>13666.56</v>
      </c>
    </row>
    <row r="1196" spans="1:3" ht="60">
      <c r="A1196" s="19">
        <v>2007942</v>
      </c>
      <c r="B1196" s="18" t="s">
        <v>208</v>
      </c>
      <c r="C1196" s="13">
        <v>13666.56</v>
      </c>
    </row>
    <row r="1197" spans="1:3" ht="60">
      <c r="A1197" s="19">
        <v>2007943</v>
      </c>
      <c r="B1197" s="18" t="s">
        <v>208</v>
      </c>
      <c r="C1197" s="13">
        <v>13666.56</v>
      </c>
    </row>
    <row r="1198" spans="1:3" ht="60">
      <c r="A1198" s="19">
        <v>2007944</v>
      </c>
      <c r="B1198" s="18" t="s">
        <v>208</v>
      </c>
      <c r="C1198" s="13">
        <v>13666.56</v>
      </c>
    </row>
    <row r="1199" spans="1:3" ht="60">
      <c r="A1199" s="19">
        <v>2007945</v>
      </c>
      <c r="B1199" s="18" t="s">
        <v>208</v>
      </c>
      <c r="C1199" s="13">
        <v>13666.56</v>
      </c>
    </row>
    <row r="1200" spans="1:3" ht="60">
      <c r="A1200" s="19">
        <v>2007946</v>
      </c>
      <c r="B1200" s="18" t="s">
        <v>208</v>
      </c>
      <c r="C1200" s="13">
        <v>13666.56</v>
      </c>
    </row>
    <row r="1201" spans="1:3" ht="60">
      <c r="A1201" s="19">
        <v>2007947</v>
      </c>
      <c r="B1201" s="18" t="s">
        <v>208</v>
      </c>
      <c r="C1201" s="13">
        <v>13666.56</v>
      </c>
    </row>
    <row r="1202" spans="1:3" ht="36">
      <c r="A1202" s="19">
        <v>2007948</v>
      </c>
      <c r="B1202" s="18" t="s">
        <v>209</v>
      </c>
      <c r="C1202" s="13">
        <v>807300</v>
      </c>
    </row>
    <row r="1203" spans="1:3" ht="36">
      <c r="A1203" s="19">
        <v>2007949</v>
      </c>
      <c r="B1203" s="18" t="s">
        <v>210</v>
      </c>
      <c r="C1203" s="13">
        <v>5331.4</v>
      </c>
    </row>
    <row r="1204" spans="1:3" ht="24">
      <c r="A1204" s="19">
        <v>2007950</v>
      </c>
      <c r="B1204" s="20" t="s">
        <v>211</v>
      </c>
      <c r="C1204" s="13">
        <v>37440.32</v>
      </c>
    </row>
    <row r="1205" spans="1:3" ht="24">
      <c r="A1205" s="19">
        <v>2007951</v>
      </c>
      <c r="B1205" s="18" t="s">
        <v>211</v>
      </c>
      <c r="C1205" s="13">
        <v>37440.32</v>
      </c>
    </row>
    <row r="1206" spans="1:3" ht="24">
      <c r="A1206" s="19">
        <v>2007952</v>
      </c>
      <c r="B1206" s="18" t="s">
        <v>211</v>
      </c>
      <c r="C1206" s="13">
        <v>37440.32</v>
      </c>
    </row>
    <row r="1207" spans="1:3" ht="36">
      <c r="A1207" s="19">
        <v>2007953</v>
      </c>
      <c r="B1207" s="18" t="s">
        <v>212</v>
      </c>
      <c r="C1207" s="13">
        <v>3154.68</v>
      </c>
    </row>
    <row r="1208" spans="1:3" ht="24">
      <c r="A1208" s="19">
        <v>2007954</v>
      </c>
      <c r="B1208" s="18" t="s">
        <v>213</v>
      </c>
      <c r="C1208" s="13">
        <v>3305.33</v>
      </c>
    </row>
    <row r="1209" spans="1:3" ht="24">
      <c r="A1209" s="19">
        <v>2007955</v>
      </c>
      <c r="B1209" s="18" t="s">
        <v>157</v>
      </c>
      <c r="C1209" s="13">
        <v>4148.28</v>
      </c>
    </row>
    <row r="1210" spans="1:3" ht="24">
      <c r="A1210" s="19">
        <v>2007956</v>
      </c>
      <c r="B1210" s="18" t="s">
        <v>157</v>
      </c>
      <c r="C1210" s="13">
        <v>4148.28</v>
      </c>
    </row>
    <row r="1211" spans="1:3" ht="24">
      <c r="A1211" s="19">
        <v>2007957</v>
      </c>
      <c r="B1211" s="18" t="s">
        <v>157</v>
      </c>
      <c r="C1211" s="13">
        <v>4148.28</v>
      </c>
    </row>
    <row r="1212" spans="1:3" ht="48">
      <c r="A1212" s="19">
        <v>2007958</v>
      </c>
      <c r="B1212" s="18" t="s">
        <v>214</v>
      </c>
      <c r="C1212" s="13">
        <v>18500</v>
      </c>
    </row>
    <row r="1213" spans="1:3" ht="24">
      <c r="A1213" s="19">
        <v>2007959</v>
      </c>
      <c r="B1213" s="18" t="s">
        <v>215</v>
      </c>
      <c r="C1213" s="13">
        <f>2900*0.15+2900</f>
        <v>3335</v>
      </c>
    </row>
    <row r="1214" spans="1:3" ht="36">
      <c r="A1214" s="19">
        <v>2007960</v>
      </c>
      <c r="B1214" s="18" t="s">
        <v>216</v>
      </c>
      <c r="C1214" s="13">
        <f>4300*0.15+4300</f>
        <v>4945</v>
      </c>
    </row>
    <row r="1215" spans="1:3" ht="24">
      <c r="A1215" s="19">
        <v>2007961</v>
      </c>
      <c r="B1215" s="18" t="s">
        <v>217</v>
      </c>
      <c r="C1215" s="13">
        <f>5500*0.15+5500</f>
        <v>6325</v>
      </c>
    </row>
    <row r="1216" spans="1:3" ht="36">
      <c r="A1216" s="19">
        <v>2007962</v>
      </c>
      <c r="B1216" s="18" t="s">
        <v>218</v>
      </c>
      <c r="C1216" s="13">
        <f>58500*0.15+58500</f>
        <v>67275</v>
      </c>
    </row>
    <row r="1217" spans="1:3" ht="48">
      <c r="A1217" s="19">
        <v>2007963</v>
      </c>
      <c r="B1217" s="18" t="s">
        <v>219</v>
      </c>
      <c r="C1217" s="13">
        <v>2400</v>
      </c>
    </row>
    <row r="1218" spans="1:3" ht="48">
      <c r="A1218" s="19">
        <v>2007964</v>
      </c>
      <c r="B1218" s="18" t="s">
        <v>219</v>
      </c>
      <c r="C1218" s="13">
        <v>2400</v>
      </c>
    </row>
    <row r="1219" spans="1:3" ht="48">
      <c r="A1219" s="19">
        <v>2007965</v>
      </c>
      <c r="B1219" s="18" t="s">
        <v>219</v>
      </c>
      <c r="C1219" s="13">
        <v>2400</v>
      </c>
    </row>
    <row r="1220" spans="1:3" ht="48">
      <c r="A1220" s="19">
        <v>2007966</v>
      </c>
      <c r="B1220" s="18" t="s">
        <v>219</v>
      </c>
      <c r="C1220" s="13">
        <v>2400</v>
      </c>
    </row>
    <row r="1221" spans="1:3" ht="48">
      <c r="A1221" s="19">
        <v>2007967</v>
      </c>
      <c r="B1221" s="18" t="s">
        <v>219</v>
      </c>
      <c r="C1221" s="13">
        <v>2400</v>
      </c>
    </row>
    <row r="1222" spans="1:3" ht="48">
      <c r="A1222" s="19">
        <v>2007968</v>
      </c>
      <c r="B1222" s="18" t="s">
        <v>219</v>
      </c>
      <c r="C1222" s="13">
        <v>2400</v>
      </c>
    </row>
    <row r="1223" spans="1:3" ht="48">
      <c r="A1223" s="19">
        <v>2007969</v>
      </c>
      <c r="B1223" s="18" t="s">
        <v>219</v>
      </c>
      <c r="C1223" s="13">
        <v>2400</v>
      </c>
    </row>
    <row r="1224" spans="1:3" ht="48">
      <c r="A1224" s="19">
        <v>2007970</v>
      </c>
      <c r="B1224" s="18" t="s">
        <v>219</v>
      </c>
      <c r="C1224" s="13">
        <v>2400</v>
      </c>
    </row>
    <row r="1225" spans="1:3" ht="48">
      <c r="A1225" s="19">
        <v>2007971</v>
      </c>
      <c r="B1225" s="18" t="s">
        <v>219</v>
      </c>
      <c r="C1225" s="13">
        <v>2400</v>
      </c>
    </row>
    <row r="1226" spans="1:3" ht="48">
      <c r="A1226" s="19">
        <v>2007972</v>
      </c>
      <c r="B1226" s="18" t="s">
        <v>219</v>
      </c>
      <c r="C1226" s="13">
        <v>2400</v>
      </c>
    </row>
    <row r="1227" spans="1:3" ht="48">
      <c r="A1227" s="19">
        <v>2007973</v>
      </c>
      <c r="B1227" s="18" t="s">
        <v>219</v>
      </c>
      <c r="C1227" s="13">
        <v>2400</v>
      </c>
    </row>
    <row r="1228" spans="1:3" ht="48">
      <c r="A1228" s="19">
        <v>2007974</v>
      </c>
      <c r="B1228" s="18" t="s">
        <v>219</v>
      </c>
      <c r="C1228" s="13">
        <v>2400</v>
      </c>
    </row>
    <row r="1229" spans="1:3" ht="48">
      <c r="A1229" s="19">
        <v>2007975</v>
      </c>
      <c r="B1229" s="18" t="s">
        <v>219</v>
      </c>
      <c r="C1229" s="13">
        <v>2400</v>
      </c>
    </row>
    <row r="1230" spans="1:3" ht="48">
      <c r="A1230" s="19">
        <v>2007976</v>
      </c>
      <c r="B1230" s="18" t="s">
        <v>219</v>
      </c>
      <c r="C1230" s="13">
        <v>2400</v>
      </c>
    </row>
    <row r="1231" spans="1:3" ht="48">
      <c r="A1231" s="19">
        <v>2007977</v>
      </c>
      <c r="B1231" s="18" t="s">
        <v>219</v>
      </c>
      <c r="C1231" s="13">
        <v>2400</v>
      </c>
    </row>
    <row r="1232" spans="1:3" ht="48">
      <c r="A1232" s="19">
        <v>2007978</v>
      </c>
      <c r="B1232" s="18" t="s">
        <v>219</v>
      </c>
      <c r="C1232" s="13">
        <v>2400</v>
      </c>
    </row>
    <row r="1233" spans="1:3" ht="48">
      <c r="A1233" s="19">
        <v>2007979</v>
      </c>
      <c r="B1233" s="18" t="s">
        <v>219</v>
      </c>
      <c r="C1233" s="13">
        <v>2400</v>
      </c>
    </row>
    <row r="1234" spans="1:3" ht="48">
      <c r="A1234" s="19">
        <v>2007980</v>
      </c>
      <c r="B1234" s="18" t="s">
        <v>219</v>
      </c>
      <c r="C1234" s="13">
        <v>2400</v>
      </c>
    </row>
    <row r="1235" spans="1:3" ht="48">
      <c r="A1235" s="19">
        <v>2007981</v>
      </c>
      <c r="B1235" s="18" t="s">
        <v>219</v>
      </c>
      <c r="C1235" s="13">
        <v>2400</v>
      </c>
    </row>
    <row r="1236" spans="1:3" ht="48">
      <c r="A1236" s="19">
        <v>2007982</v>
      </c>
      <c r="B1236" s="18" t="s">
        <v>219</v>
      </c>
      <c r="C1236" s="13">
        <v>2400</v>
      </c>
    </row>
    <row r="1237" spans="1:3" ht="48">
      <c r="A1237" s="19">
        <v>2007983</v>
      </c>
      <c r="B1237" s="18" t="s">
        <v>219</v>
      </c>
      <c r="C1237" s="13">
        <v>2400</v>
      </c>
    </row>
    <row r="1238" spans="1:3" ht="48">
      <c r="A1238" s="19">
        <v>2007984</v>
      </c>
      <c r="B1238" s="18" t="s">
        <v>219</v>
      </c>
      <c r="C1238" s="13">
        <v>2400</v>
      </c>
    </row>
    <row r="1239" spans="1:3" ht="48">
      <c r="A1239" s="19">
        <v>2007985</v>
      </c>
      <c r="B1239" s="18" t="s">
        <v>219</v>
      </c>
      <c r="C1239" s="13">
        <v>2400</v>
      </c>
    </row>
    <row r="1240" spans="1:3" ht="48">
      <c r="A1240" s="19">
        <v>2007986</v>
      </c>
      <c r="B1240" s="18" t="s">
        <v>219</v>
      </c>
      <c r="C1240" s="13">
        <v>2400</v>
      </c>
    </row>
    <row r="1241" spans="1:3" ht="48">
      <c r="A1241" s="19">
        <v>2007987</v>
      </c>
      <c r="B1241" s="18" t="s">
        <v>219</v>
      </c>
      <c r="C1241" s="13">
        <v>2400</v>
      </c>
    </row>
    <row r="1242" spans="1:3" ht="48">
      <c r="A1242" s="19">
        <v>2007988</v>
      </c>
      <c r="B1242" s="18" t="s">
        <v>219</v>
      </c>
      <c r="C1242" s="13">
        <v>2400</v>
      </c>
    </row>
    <row r="1243" spans="1:3" ht="48">
      <c r="A1243" s="19">
        <v>2007989</v>
      </c>
      <c r="B1243" s="18" t="s">
        <v>219</v>
      </c>
      <c r="C1243" s="13">
        <v>2400</v>
      </c>
    </row>
    <row r="1244" spans="1:3" ht="48">
      <c r="A1244" s="19">
        <v>2007990</v>
      </c>
      <c r="B1244" s="18" t="s">
        <v>219</v>
      </c>
      <c r="C1244" s="13">
        <v>2400</v>
      </c>
    </row>
    <row r="1245" spans="1:3" ht="48">
      <c r="A1245" s="19">
        <v>2007991</v>
      </c>
      <c r="B1245" s="18" t="s">
        <v>219</v>
      </c>
      <c r="C1245" s="13">
        <v>2400</v>
      </c>
    </row>
    <row r="1246" spans="1:3" ht="48">
      <c r="A1246" s="19">
        <v>2007992</v>
      </c>
      <c r="B1246" s="18" t="s">
        <v>219</v>
      </c>
      <c r="C1246" s="13">
        <v>2400</v>
      </c>
    </row>
    <row r="1247" spans="1:3" ht="48">
      <c r="A1247" s="19">
        <v>2007993</v>
      </c>
      <c r="B1247" s="18" t="s">
        <v>219</v>
      </c>
      <c r="C1247" s="13">
        <v>2400</v>
      </c>
    </row>
    <row r="1248" spans="1:3" ht="48">
      <c r="A1248" s="19">
        <v>2007994</v>
      </c>
      <c r="B1248" s="18" t="s">
        <v>219</v>
      </c>
      <c r="C1248" s="13">
        <v>2400</v>
      </c>
    </row>
    <row r="1249" spans="1:3" ht="48">
      <c r="A1249" s="19">
        <v>2007995</v>
      </c>
      <c r="B1249" s="18" t="s">
        <v>219</v>
      </c>
      <c r="C1249" s="13">
        <v>2400</v>
      </c>
    </row>
    <row r="1250" spans="1:3" ht="48">
      <c r="A1250" s="19">
        <v>2007996</v>
      </c>
      <c r="B1250" s="18" t="s">
        <v>219</v>
      </c>
      <c r="C1250" s="13">
        <v>2400</v>
      </c>
    </row>
    <row r="1251" spans="1:3" ht="48">
      <c r="A1251" s="19">
        <v>2007997</v>
      </c>
      <c r="B1251" s="18" t="s">
        <v>219</v>
      </c>
      <c r="C1251" s="13">
        <v>2400</v>
      </c>
    </row>
    <row r="1252" spans="1:3" ht="48">
      <c r="A1252" s="19">
        <v>2007998</v>
      </c>
      <c r="B1252" s="18" t="s">
        <v>219</v>
      </c>
      <c r="C1252" s="13">
        <v>2400</v>
      </c>
    </row>
    <row r="1253" spans="1:3" ht="48">
      <c r="A1253" s="19">
        <v>2007999</v>
      </c>
      <c r="B1253" s="18" t="s">
        <v>219</v>
      </c>
      <c r="C1253" s="13">
        <v>2400</v>
      </c>
    </row>
    <row r="1254" spans="1:3" ht="48">
      <c r="A1254" s="19">
        <v>20071000</v>
      </c>
      <c r="B1254" s="18" t="s">
        <v>219</v>
      </c>
      <c r="C1254" s="13">
        <v>2400</v>
      </c>
    </row>
    <row r="1255" spans="1:3" ht="48">
      <c r="A1255" s="19">
        <v>20071001</v>
      </c>
      <c r="B1255" s="18" t="s">
        <v>219</v>
      </c>
      <c r="C1255" s="13">
        <v>2400</v>
      </c>
    </row>
    <row r="1256" spans="1:3" ht="48">
      <c r="A1256" s="19">
        <v>20071002</v>
      </c>
      <c r="B1256" s="18" t="s">
        <v>219</v>
      </c>
      <c r="C1256" s="13">
        <v>2400</v>
      </c>
    </row>
    <row r="1257" spans="1:3" ht="48">
      <c r="A1257" s="19">
        <v>20071003</v>
      </c>
      <c r="B1257" s="18" t="s">
        <v>219</v>
      </c>
      <c r="C1257" s="13">
        <v>2400</v>
      </c>
    </row>
    <row r="1258" spans="1:3" ht="48">
      <c r="A1258" s="19">
        <v>20071004</v>
      </c>
      <c r="B1258" s="18" t="s">
        <v>219</v>
      </c>
      <c r="C1258" s="13">
        <v>2400</v>
      </c>
    </row>
    <row r="1259" spans="1:3" ht="48">
      <c r="A1259" s="19">
        <v>20071005</v>
      </c>
      <c r="B1259" s="18" t="s">
        <v>219</v>
      </c>
      <c r="C1259" s="13">
        <v>2400</v>
      </c>
    </row>
    <row r="1260" spans="1:3" ht="48">
      <c r="A1260" s="19">
        <v>20071006</v>
      </c>
      <c r="B1260" s="18" t="s">
        <v>219</v>
      </c>
      <c r="C1260" s="13">
        <v>2400</v>
      </c>
    </row>
    <row r="1261" spans="1:3" ht="48">
      <c r="A1261" s="19">
        <v>20071007</v>
      </c>
      <c r="B1261" s="18" t="s">
        <v>219</v>
      </c>
      <c r="C1261" s="13">
        <v>2400</v>
      </c>
    </row>
    <row r="1262" spans="1:3" ht="48">
      <c r="A1262" s="19">
        <v>20071008</v>
      </c>
      <c r="B1262" s="18" t="s">
        <v>219</v>
      </c>
      <c r="C1262" s="13">
        <v>2400</v>
      </c>
    </row>
    <row r="1263" spans="1:3" ht="48">
      <c r="A1263" s="19">
        <v>20071009</v>
      </c>
      <c r="B1263" s="18" t="s">
        <v>219</v>
      </c>
      <c r="C1263" s="13">
        <v>2400</v>
      </c>
    </row>
    <row r="1264" spans="1:3" ht="48">
      <c r="A1264" s="19">
        <v>20071010</v>
      </c>
      <c r="B1264" s="18" t="s">
        <v>219</v>
      </c>
      <c r="C1264" s="13">
        <v>2400</v>
      </c>
    </row>
    <row r="1265" spans="1:3" ht="48">
      <c r="A1265" s="19">
        <v>20071011</v>
      </c>
      <c r="B1265" s="18" t="s">
        <v>219</v>
      </c>
      <c r="C1265" s="13">
        <v>2400</v>
      </c>
    </row>
    <row r="1266" spans="1:3" ht="48">
      <c r="A1266" s="19">
        <v>20071012</v>
      </c>
      <c r="B1266" s="18" t="s">
        <v>219</v>
      </c>
      <c r="C1266" s="13">
        <v>2400</v>
      </c>
    </row>
    <row r="1267" spans="1:3" ht="48">
      <c r="A1267" s="19">
        <v>20071013</v>
      </c>
      <c r="B1267" s="18" t="s">
        <v>219</v>
      </c>
      <c r="C1267" s="13">
        <v>2400</v>
      </c>
    </row>
    <row r="1268" spans="1:3" ht="48">
      <c r="A1268" s="19">
        <v>20071014</v>
      </c>
      <c r="B1268" s="18" t="s">
        <v>219</v>
      </c>
      <c r="C1268" s="13">
        <v>2400</v>
      </c>
    </row>
    <row r="1269" spans="1:3" ht="48">
      <c r="A1269" s="19">
        <v>20071015</v>
      </c>
      <c r="B1269" s="18" t="s">
        <v>219</v>
      </c>
      <c r="C1269" s="13">
        <v>2400</v>
      </c>
    </row>
    <row r="1270" spans="1:3" ht="48">
      <c r="A1270" s="19">
        <v>20071016</v>
      </c>
      <c r="B1270" s="18" t="s">
        <v>219</v>
      </c>
      <c r="C1270" s="13">
        <v>2400</v>
      </c>
    </row>
    <row r="1271" spans="1:3" ht="48">
      <c r="A1271" s="19">
        <v>20071017</v>
      </c>
      <c r="B1271" s="18" t="s">
        <v>219</v>
      </c>
      <c r="C1271" s="13">
        <v>2400</v>
      </c>
    </row>
    <row r="1272" spans="1:3" ht="48">
      <c r="A1272" s="19">
        <v>20071018</v>
      </c>
      <c r="B1272" s="18" t="s">
        <v>219</v>
      </c>
      <c r="C1272" s="13">
        <v>2400</v>
      </c>
    </row>
    <row r="1273" spans="1:3" ht="48">
      <c r="A1273" s="19">
        <v>20071019</v>
      </c>
      <c r="B1273" s="18" t="s">
        <v>219</v>
      </c>
      <c r="C1273" s="13">
        <v>2400</v>
      </c>
    </row>
    <row r="1274" spans="1:3" ht="48">
      <c r="A1274" s="19">
        <v>20071020</v>
      </c>
      <c r="B1274" s="18" t="s">
        <v>219</v>
      </c>
      <c r="C1274" s="13">
        <v>2400</v>
      </c>
    </row>
    <row r="1275" spans="1:3" ht="48">
      <c r="A1275" s="19">
        <v>20071021</v>
      </c>
      <c r="B1275" s="18" t="s">
        <v>219</v>
      </c>
      <c r="C1275" s="13">
        <v>2400</v>
      </c>
    </row>
    <row r="1276" spans="1:3" ht="48">
      <c r="A1276" s="19">
        <v>20071022</v>
      </c>
      <c r="B1276" s="18" t="s">
        <v>219</v>
      </c>
      <c r="C1276" s="13">
        <v>2400</v>
      </c>
    </row>
    <row r="1277" spans="1:3" ht="48">
      <c r="A1277" s="19">
        <v>20071023</v>
      </c>
      <c r="B1277" s="18" t="s">
        <v>219</v>
      </c>
      <c r="C1277" s="13">
        <v>2400</v>
      </c>
    </row>
    <row r="1278" spans="1:3" ht="48">
      <c r="A1278" s="19">
        <v>20071024</v>
      </c>
      <c r="B1278" s="18" t="s">
        <v>219</v>
      </c>
      <c r="C1278" s="13">
        <v>2400</v>
      </c>
    </row>
    <row r="1279" spans="1:3" ht="48">
      <c r="A1279" s="19">
        <v>20071025</v>
      </c>
      <c r="B1279" s="18" t="s">
        <v>219</v>
      </c>
      <c r="C1279" s="13">
        <v>2400</v>
      </c>
    </row>
    <row r="1280" spans="1:3" ht="48">
      <c r="A1280" s="19">
        <v>20071026</v>
      </c>
      <c r="B1280" s="18" t="s">
        <v>220</v>
      </c>
      <c r="C1280" s="13">
        <v>7084</v>
      </c>
    </row>
    <row r="1281" spans="1:3" ht="24">
      <c r="A1281" s="19">
        <v>20071027</v>
      </c>
      <c r="B1281" s="18" t="s">
        <v>221</v>
      </c>
      <c r="C1281" s="13">
        <v>2530</v>
      </c>
    </row>
    <row r="1282" spans="1:3" ht="24">
      <c r="A1282" s="19">
        <v>20071028</v>
      </c>
      <c r="B1282" s="18" t="s">
        <v>221</v>
      </c>
      <c r="C1282" s="13">
        <v>2530</v>
      </c>
    </row>
    <row r="1283" spans="1:3" ht="36">
      <c r="A1283" s="19">
        <v>20071029</v>
      </c>
      <c r="B1283" s="18" t="s">
        <v>222</v>
      </c>
      <c r="C1283" s="13">
        <v>3898.5</v>
      </c>
    </row>
    <row r="1284" spans="1:3" ht="36">
      <c r="A1284" s="19">
        <v>20071030</v>
      </c>
      <c r="B1284" s="18" t="s">
        <v>222</v>
      </c>
      <c r="C1284" s="13">
        <v>3898.5</v>
      </c>
    </row>
    <row r="1285" spans="1:3" ht="24">
      <c r="A1285" s="19">
        <v>20071031</v>
      </c>
      <c r="B1285" s="18" t="s">
        <v>223</v>
      </c>
      <c r="C1285" s="13">
        <v>4922</v>
      </c>
    </row>
    <row r="1286" spans="1:3" ht="24">
      <c r="A1286" s="19">
        <v>20071032</v>
      </c>
      <c r="B1286" s="18" t="s">
        <v>223</v>
      </c>
      <c r="C1286" s="13">
        <v>4922</v>
      </c>
    </row>
    <row r="1287" spans="1:3" ht="24">
      <c r="A1287" s="19">
        <v>20071033</v>
      </c>
      <c r="B1287" s="18" t="s">
        <v>223</v>
      </c>
      <c r="C1287" s="13">
        <v>4922</v>
      </c>
    </row>
    <row r="1288" spans="1:3" ht="24">
      <c r="A1288" s="19">
        <v>20071034</v>
      </c>
      <c r="B1288" s="18" t="s">
        <v>223</v>
      </c>
      <c r="C1288" s="13">
        <v>4922</v>
      </c>
    </row>
    <row r="1289" spans="1:3" ht="24">
      <c r="A1289" s="19">
        <v>20071035</v>
      </c>
      <c r="B1289" s="18" t="s">
        <v>223</v>
      </c>
      <c r="C1289" s="13">
        <v>4922</v>
      </c>
    </row>
    <row r="1290" spans="1:3" ht="24">
      <c r="A1290" s="19">
        <v>20071036</v>
      </c>
      <c r="B1290" s="18" t="s">
        <v>223</v>
      </c>
      <c r="C1290" s="13">
        <v>4922</v>
      </c>
    </row>
    <row r="1291" spans="1:3" ht="24">
      <c r="A1291" s="19">
        <v>20071037</v>
      </c>
      <c r="B1291" s="18" t="s">
        <v>224</v>
      </c>
      <c r="C1291" s="13">
        <v>5709.75</v>
      </c>
    </row>
    <row r="1292" spans="1:3" ht="36">
      <c r="A1292" s="19">
        <v>20071038</v>
      </c>
      <c r="B1292" s="18" t="s">
        <v>225</v>
      </c>
      <c r="C1292" s="13">
        <v>7089.75</v>
      </c>
    </row>
    <row r="1293" spans="1:3">
      <c r="A1293" s="19">
        <v>20071039</v>
      </c>
      <c r="B1293" s="18" t="s">
        <v>226</v>
      </c>
      <c r="C1293" s="13">
        <v>9418.5</v>
      </c>
    </row>
    <row r="1294" spans="1:3" ht="24">
      <c r="A1294" s="19">
        <v>20071040</v>
      </c>
      <c r="B1294" s="18" t="s">
        <v>227</v>
      </c>
      <c r="C1294" s="13">
        <v>10240.75</v>
      </c>
    </row>
    <row r="1295" spans="1:3" ht="24">
      <c r="A1295" s="19">
        <v>20071041</v>
      </c>
      <c r="B1295" s="18" t="s">
        <v>228</v>
      </c>
      <c r="C1295" s="13">
        <v>11068.75</v>
      </c>
    </row>
    <row r="1296" spans="1:3" ht="24">
      <c r="A1296" s="19">
        <v>20071042</v>
      </c>
      <c r="B1296" s="18" t="s">
        <v>229</v>
      </c>
      <c r="C1296" s="13">
        <v>12374</v>
      </c>
    </row>
    <row r="1297" spans="1:3">
      <c r="A1297" s="19">
        <v>20071043</v>
      </c>
      <c r="B1297" s="18" t="s">
        <v>230</v>
      </c>
      <c r="C1297" s="13">
        <v>12949</v>
      </c>
    </row>
    <row r="1298" spans="1:3" ht="24">
      <c r="A1298" s="19">
        <v>20071044</v>
      </c>
      <c r="B1298" s="18" t="s">
        <v>231</v>
      </c>
      <c r="C1298" s="13">
        <v>18612.75</v>
      </c>
    </row>
    <row r="1299" spans="1:3" ht="36">
      <c r="A1299" s="19">
        <v>20071045</v>
      </c>
      <c r="B1299" s="18" t="s">
        <v>232</v>
      </c>
      <c r="C1299" s="13">
        <v>23517.5</v>
      </c>
    </row>
    <row r="1300" spans="1:3" ht="24">
      <c r="A1300" s="19">
        <v>20071046</v>
      </c>
      <c r="B1300" s="18" t="s">
        <v>233</v>
      </c>
      <c r="C1300" s="13">
        <v>42544.25</v>
      </c>
    </row>
    <row r="1301" spans="1:3" ht="48">
      <c r="A1301" s="19">
        <v>20071047</v>
      </c>
      <c r="B1301" s="18" t="s">
        <v>234</v>
      </c>
      <c r="C1301" s="13">
        <v>74410.75</v>
      </c>
    </row>
    <row r="1302" spans="1:3" ht="24">
      <c r="A1302" s="19">
        <v>20071048</v>
      </c>
      <c r="B1302" s="18" t="s">
        <v>235</v>
      </c>
      <c r="C1302" s="13">
        <v>94162</v>
      </c>
    </row>
    <row r="1303" spans="1:3" ht="36">
      <c r="A1303" s="19">
        <v>20071049</v>
      </c>
      <c r="B1303" s="18" t="s">
        <v>236</v>
      </c>
      <c r="C1303" s="13">
        <v>99917.75</v>
      </c>
    </row>
    <row r="1304" spans="1:3" ht="24">
      <c r="A1304" s="19">
        <v>20071050</v>
      </c>
      <c r="B1304" s="18" t="s">
        <v>237</v>
      </c>
      <c r="C1304" s="13">
        <v>2533</v>
      </c>
    </row>
    <row r="1305" spans="1:3" ht="48">
      <c r="A1305" s="19">
        <v>20071051</v>
      </c>
      <c r="B1305" s="18" t="s">
        <v>238</v>
      </c>
      <c r="C1305" s="13">
        <v>5727</v>
      </c>
    </row>
    <row r="1306" spans="1:3" ht="48">
      <c r="A1306" s="19">
        <v>20071052</v>
      </c>
      <c r="B1306" s="18" t="s">
        <v>238</v>
      </c>
      <c r="C1306" s="13">
        <v>5727</v>
      </c>
    </row>
    <row r="1307" spans="1:3" ht="48">
      <c r="A1307" s="19">
        <v>20071053</v>
      </c>
      <c r="B1307" s="18" t="s">
        <v>238</v>
      </c>
      <c r="C1307" s="13">
        <v>5727</v>
      </c>
    </row>
    <row r="1308" spans="1:3" ht="48">
      <c r="A1308" s="19">
        <v>20071054</v>
      </c>
      <c r="B1308" s="18" t="s">
        <v>238</v>
      </c>
      <c r="C1308" s="13">
        <v>5727</v>
      </c>
    </row>
    <row r="1309" spans="1:3" ht="36">
      <c r="A1309" s="19">
        <v>20071055</v>
      </c>
      <c r="B1309" s="18" t="s">
        <v>239</v>
      </c>
      <c r="C1309" s="13">
        <v>18500</v>
      </c>
    </row>
    <row r="1310" spans="1:3" ht="48">
      <c r="A1310" s="19">
        <v>20071056</v>
      </c>
      <c r="B1310" s="18" t="s">
        <v>240</v>
      </c>
      <c r="C1310" s="13">
        <v>4519.5</v>
      </c>
    </row>
    <row r="1311" spans="1:3" ht="48">
      <c r="A1311" s="19">
        <v>20071057</v>
      </c>
      <c r="B1311" s="18" t="s">
        <v>241</v>
      </c>
      <c r="C1311" s="13">
        <v>4439</v>
      </c>
    </row>
    <row r="1312" spans="1:3" ht="48">
      <c r="A1312" s="19">
        <v>20071058</v>
      </c>
      <c r="B1312" s="18" t="s">
        <v>241</v>
      </c>
      <c r="C1312" s="13">
        <v>4439</v>
      </c>
    </row>
    <row r="1313" spans="1:3" ht="48">
      <c r="A1313" s="19">
        <v>20071059</v>
      </c>
      <c r="B1313" s="18" t="s">
        <v>241</v>
      </c>
      <c r="C1313" s="13">
        <v>4439</v>
      </c>
    </row>
    <row r="1314" spans="1:3" ht="48">
      <c r="A1314" s="19">
        <v>20071060</v>
      </c>
      <c r="B1314" s="18" t="s">
        <v>241</v>
      </c>
      <c r="C1314" s="13">
        <v>4439</v>
      </c>
    </row>
    <row r="1315" spans="1:3" ht="48">
      <c r="A1315" s="19">
        <v>20071061</v>
      </c>
      <c r="B1315" s="18" t="s">
        <v>241</v>
      </c>
      <c r="C1315" s="13">
        <v>4439</v>
      </c>
    </row>
    <row r="1316" spans="1:3" ht="48">
      <c r="A1316" s="19">
        <v>20071062</v>
      </c>
      <c r="B1316" s="18" t="s">
        <v>241</v>
      </c>
      <c r="C1316" s="13">
        <v>4439</v>
      </c>
    </row>
    <row r="1317" spans="1:3" ht="48">
      <c r="A1317" s="19">
        <v>20071063</v>
      </c>
      <c r="B1317" s="18" t="s">
        <v>241</v>
      </c>
      <c r="C1317" s="13">
        <v>4439</v>
      </c>
    </row>
    <row r="1318" spans="1:3" ht="48">
      <c r="A1318" s="19">
        <v>20071064</v>
      </c>
      <c r="B1318" s="18" t="s">
        <v>241</v>
      </c>
      <c r="C1318" s="13">
        <v>4439</v>
      </c>
    </row>
    <row r="1319" spans="1:3" ht="24">
      <c r="A1319" s="19">
        <v>20071065</v>
      </c>
      <c r="B1319" s="18" t="s">
        <v>242</v>
      </c>
      <c r="C1319" s="13">
        <v>12858.84</v>
      </c>
    </row>
    <row r="1320" spans="1:3" ht="48">
      <c r="A1320" s="19">
        <v>20071066</v>
      </c>
      <c r="B1320" s="18" t="s">
        <v>243</v>
      </c>
      <c r="C1320" s="13">
        <v>37685</v>
      </c>
    </row>
    <row r="1321" spans="1:3" ht="48">
      <c r="A1321" s="19">
        <v>20071067</v>
      </c>
      <c r="B1321" s="18" t="s">
        <v>244</v>
      </c>
      <c r="C1321" s="13">
        <v>3668.5</v>
      </c>
    </row>
    <row r="1322" spans="1:3" ht="48">
      <c r="A1322" s="19">
        <v>20071068</v>
      </c>
      <c r="B1322" s="18" t="s">
        <v>244</v>
      </c>
      <c r="C1322" s="13">
        <v>3668.5</v>
      </c>
    </row>
    <row r="1323" spans="1:3" ht="36">
      <c r="A1323" s="19">
        <v>20071069</v>
      </c>
      <c r="B1323" s="18" t="s">
        <v>245</v>
      </c>
      <c r="C1323" s="13">
        <v>4148.28</v>
      </c>
    </row>
    <row r="1324" spans="1:3" ht="96">
      <c r="A1324" s="19">
        <v>20071070</v>
      </c>
      <c r="B1324" s="18" t="s">
        <v>246</v>
      </c>
      <c r="C1324" s="13">
        <v>4148.28</v>
      </c>
    </row>
    <row r="1325" spans="1:3" ht="36">
      <c r="A1325" s="19">
        <v>20071071</v>
      </c>
      <c r="B1325" s="18" t="s">
        <v>247</v>
      </c>
      <c r="C1325" s="13">
        <v>4148.28</v>
      </c>
    </row>
    <row r="1326" spans="1:3" ht="96">
      <c r="A1326" s="19">
        <v>20071072</v>
      </c>
      <c r="B1326" s="18" t="s">
        <v>248</v>
      </c>
      <c r="C1326" s="13">
        <v>4148.28</v>
      </c>
    </row>
    <row r="1327" spans="1:3" ht="48">
      <c r="A1327" s="19">
        <v>20071073</v>
      </c>
      <c r="B1327" s="18" t="s">
        <v>249</v>
      </c>
      <c r="C1327" s="13">
        <v>22540</v>
      </c>
    </row>
    <row r="1328" spans="1:3" ht="48">
      <c r="A1328" s="19">
        <v>20071074</v>
      </c>
      <c r="B1328" s="18" t="s">
        <v>250</v>
      </c>
      <c r="C1328" s="13">
        <v>36225</v>
      </c>
    </row>
    <row r="1329" spans="1:3" ht="48">
      <c r="A1329" s="19">
        <v>20071075</v>
      </c>
      <c r="B1329" s="18" t="s">
        <v>251</v>
      </c>
      <c r="C1329" s="13">
        <v>13340</v>
      </c>
    </row>
    <row r="1330" spans="1:3" ht="36">
      <c r="A1330" s="19">
        <v>20071076</v>
      </c>
      <c r="B1330" s="18" t="s">
        <v>252</v>
      </c>
      <c r="C1330" s="13">
        <v>13800</v>
      </c>
    </row>
    <row r="1331" spans="1:3" ht="36">
      <c r="A1331" s="19">
        <v>20071077</v>
      </c>
      <c r="B1331" s="18" t="s">
        <v>252</v>
      </c>
      <c r="C1331" s="13">
        <v>13800</v>
      </c>
    </row>
    <row r="1332" spans="1:3" ht="36">
      <c r="A1332" s="19">
        <v>20071078</v>
      </c>
      <c r="B1332" s="18" t="s">
        <v>252</v>
      </c>
      <c r="C1332" s="13">
        <v>13800</v>
      </c>
    </row>
    <row r="1333" spans="1:3" ht="36">
      <c r="A1333" s="19">
        <v>20071079</v>
      </c>
      <c r="B1333" s="18" t="s">
        <v>252</v>
      </c>
      <c r="C1333" s="13">
        <v>13800</v>
      </c>
    </row>
    <row r="1334" spans="1:3" ht="36">
      <c r="A1334" s="19">
        <v>20071080</v>
      </c>
      <c r="B1334" s="18" t="s">
        <v>252</v>
      </c>
      <c r="C1334" s="13">
        <v>13800</v>
      </c>
    </row>
    <row r="1335" spans="1:3" ht="36">
      <c r="A1335" s="19">
        <v>20071081</v>
      </c>
      <c r="B1335" s="18" t="s">
        <v>253</v>
      </c>
      <c r="C1335" s="13">
        <v>4356.43</v>
      </c>
    </row>
    <row r="1336" spans="1:3" ht="36">
      <c r="A1336" s="19">
        <v>20071082</v>
      </c>
      <c r="B1336" s="18" t="s">
        <v>253</v>
      </c>
      <c r="C1336" s="13">
        <v>4356.43</v>
      </c>
    </row>
    <row r="1337" spans="1:3" ht="24">
      <c r="A1337" s="19">
        <v>20071083</v>
      </c>
      <c r="B1337" s="18" t="s">
        <v>254</v>
      </c>
      <c r="C1337" s="13">
        <v>10485.99</v>
      </c>
    </row>
    <row r="1338" spans="1:3" ht="48">
      <c r="A1338" s="19">
        <v>20071084</v>
      </c>
      <c r="B1338" s="18" t="s">
        <v>238</v>
      </c>
      <c r="C1338" s="13">
        <v>5727</v>
      </c>
    </row>
    <row r="1339" spans="1:3" ht="48">
      <c r="A1339" s="19">
        <v>20071085</v>
      </c>
      <c r="B1339" s="18" t="s">
        <v>238</v>
      </c>
      <c r="C1339" s="13">
        <v>5727</v>
      </c>
    </row>
    <row r="1340" spans="1:3" ht="60">
      <c r="A1340" s="19">
        <v>20071086</v>
      </c>
      <c r="B1340" s="18" t="s">
        <v>255</v>
      </c>
      <c r="C1340" s="13">
        <v>13197.17</v>
      </c>
    </row>
    <row r="1341" spans="1:3" ht="60">
      <c r="A1341" s="19">
        <v>20071087</v>
      </c>
      <c r="B1341" s="18" t="s">
        <v>255</v>
      </c>
      <c r="C1341" s="13">
        <v>13197.17</v>
      </c>
    </row>
    <row r="1342" spans="1:3" ht="36">
      <c r="A1342" s="19">
        <v>20071088</v>
      </c>
      <c r="B1342" s="18" t="s">
        <v>256</v>
      </c>
      <c r="C1342" s="13">
        <v>74382</v>
      </c>
    </row>
    <row r="1343" spans="1:3" ht="36">
      <c r="A1343" s="19">
        <v>20071089</v>
      </c>
      <c r="B1343" s="18" t="s">
        <v>257</v>
      </c>
      <c r="C1343" s="13">
        <v>177445</v>
      </c>
    </row>
    <row r="1344" spans="1:3" ht="36">
      <c r="A1344" s="19">
        <v>20071090</v>
      </c>
      <c r="B1344" s="18" t="s">
        <v>257</v>
      </c>
      <c r="C1344" s="13">
        <v>177445</v>
      </c>
    </row>
    <row r="1345" spans="1:3" ht="24">
      <c r="A1345" s="19">
        <v>20071091</v>
      </c>
      <c r="B1345" s="18" t="s">
        <v>258</v>
      </c>
      <c r="C1345" s="13">
        <v>346821.6</v>
      </c>
    </row>
    <row r="1346" spans="1:3">
      <c r="A1346" s="19">
        <v>2008001</v>
      </c>
      <c r="B1346" s="21" t="s">
        <v>259</v>
      </c>
      <c r="C1346" s="13">
        <v>2875</v>
      </c>
    </row>
    <row r="1347" spans="1:3" ht="24">
      <c r="A1347" s="19">
        <v>2008002</v>
      </c>
      <c r="B1347" s="18" t="s">
        <v>260</v>
      </c>
      <c r="C1347" s="13">
        <v>21275</v>
      </c>
    </row>
    <row r="1348" spans="1:3" ht="48">
      <c r="A1348" s="19">
        <v>2008003</v>
      </c>
      <c r="B1348" s="18" t="s">
        <v>261</v>
      </c>
      <c r="C1348" s="13">
        <v>23982.1</v>
      </c>
    </row>
    <row r="1349" spans="1:3" ht="48">
      <c r="A1349" s="19">
        <v>2008004</v>
      </c>
      <c r="B1349" s="18" t="s">
        <v>262</v>
      </c>
      <c r="C1349" s="13">
        <f>2088*0.15+2088</f>
        <v>2401.1999999999998</v>
      </c>
    </row>
    <row r="1350" spans="1:3" ht="48">
      <c r="A1350" s="19">
        <v>2008005</v>
      </c>
      <c r="B1350" s="18" t="s">
        <v>263</v>
      </c>
      <c r="C1350" s="13">
        <f>2124*0.15+2124</f>
        <v>2442.6</v>
      </c>
    </row>
    <row r="1351" spans="1:3" ht="48">
      <c r="A1351" s="19">
        <v>2008006</v>
      </c>
      <c r="B1351" s="18" t="s">
        <v>263</v>
      </c>
      <c r="C1351" s="13">
        <f>2124*0.15+2124</f>
        <v>2442.6</v>
      </c>
    </row>
    <row r="1352" spans="1:3" ht="36">
      <c r="A1352" s="19">
        <v>2008007</v>
      </c>
      <c r="B1352" s="18" t="s">
        <v>93</v>
      </c>
      <c r="C1352" s="13">
        <f>2520*0.15+2520</f>
        <v>2898</v>
      </c>
    </row>
    <row r="1353" spans="1:3" ht="36">
      <c r="A1353" s="19">
        <v>2008008</v>
      </c>
      <c r="B1353" s="18" t="s">
        <v>93</v>
      </c>
      <c r="C1353" s="13">
        <f>2652*0.15+2652</f>
        <v>3049.8</v>
      </c>
    </row>
    <row r="1354" spans="1:3" ht="36">
      <c r="A1354" s="19">
        <v>2008009</v>
      </c>
      <c r="B1354" s="18" t="s">
        <v>93</v>
      </c>
      <c r="C1354" s="13">
        <f>2652*0.15+2652</f>
        <v>3049.8</v>
      </c>
    </row>
    <row r="1355" spans="1:3" ht="24">
      <c r="A1355" s="19">
        <v>2008010</v>
      </c>
      <c r="B1355" s="18" t="s">
        <v>264</v>
      </c>
      <c r="C1355" s="13">
        <f>3312*0.15+3312</f>
        <v>3808.8</v>
      </c>
    </row>
    <row r="1356" spans="1:3" ht="24">
      <c r="A1356" s="19">
        <v>2008011</v>
      </c>
      <c r="B1356" s="18" t="s">
        <v>264</v>
      </c>
      <c r="C1356" s="13">
        <f>3312*0.15+3312</f>
        <v>3808.8</v>
      </c>
    </row>
    <row r="1357" spans="1:3" ht="48">
      <c r="A1357" s="19">
        <v>2008012</v>
      </c>
      <c r="B1357" s="18" t="s">
        <v>265</v>
      </c>
      <c r="C1357" s="13">
        <f>2160*0.15+2160</f>
        <v>2484</v>
      </c>
    </row>
    <row r="1358" spans="1:3" ht="36">
      <c r="A1358" s="19">
        <v>2008013</v>
      </c>
      <c r="B1358" s="18" t="s">
        <v>266</v>
      </c>
      <c r="C1358" s="13">
        <f>6012*0.15+6012</f>
        <v>6913.8</v>
      </c>
    </row>
    <row r="1359" spans="1:3" ht="24">
      <c r="A1359" s="19">
        <v>2008014</v>
      </c>
      <c r="B1359" s="18" t="s">
        <v>267</v>
      </c>
      <c r="C1359" s="13">
        <v>3999</v>
      </c>
    </row>
    <row r="1360" spans="1:3" ht="36">
      <c r="A1360" s="19">
        <v>2008015</v>
      </c>
      <c r="B1360" s="18" t="s">
        <v>268</v>
      </c>
      <c r="C1360" s="13">
        <v>3749</v>
      </c>
    </row>
    <row r="1361" spans="1:3" ht="48">
      <c r="A1361" s="19">
        <v>2008016</v>
      </c>
      <c r="B1361" s="18" t="s">
        <v>269</v>
      </c>
      <c r="C1361" s="13">
        <v>2298</v>
      </c>
    </row>
    <row r="1362" spans="1:3" ht="72">
      <c r="A1362" s="19">
        <v>2008017</v>
      </c>
      <c r="B1362" s="18" t="s">
        <v>270</v>
      </c>
      <c r="C1362" s="13">
        <v>10361.5</v>
      </c>
    </row>
    <row r="1363" spans="1:3" ht="72">
      <c r="A1363" s="19">
        <v>2008018</v>
      </c>
      <c r="B1363" s="18" t="s">
        <v>270</v>
      </c>
      <c r="C1363" s="13">
        <v>10361.5</v>
      </c>
    </row>
    <row r="1364" spans="1:3" ht="36">
      <c r="A1364" s="19">
        <v>2008019</v>
      </c>
      <c r="B1364" s="18" t="s">
        <v>271</v>
      </c>
      <c r="C1364" s="13">
        <v>2549</v>
      </c>
    </row>
    <row r="1365" spans="1:3" ht="48">
      <c r="A1365" s="19">
        <v>2008020</v>
      </c>
      <c r="B1365" s="18" t="s">
        <v>272</v>
      </c>
      <c r="C1365" s="13">
        <v>2742.75</v>
      </c>
    </row>
    <row r="1366" spans="1:3" ht="24">
      <c r="A1366" s="19">
        <v>2008021</v>
      </c>
      <c r="B1366" s="18" t="s">
        <v>273</v>
      </c>
      <c r="C1366" s="13">
        <v>4110.33</v>
      </c>
    </row>
    <row r="1367" spans="1:3" ht="24">
      <c r="A1367" s="19">
        <v>2008022</v>
      </c>
      <c r="B1367" s="18" t="s">
        <v>273</v>
      </c>
      <c r="C1367" s="13">
        <v>4110.33</v>
      </c>
    </row>
    <row r="1368" spans="1:3" ht="24">
      <c r="A1368" s="19">
        <v>2008023</v>
      </c>
      <c r="B1368" s="18" t="s">
        <v>273</v>
      </c>
      <c r="C1368" s="13">
        <v>4110.33</v>
      </c>
    </row>
    <row r="1369" spans="1:3" ht="24">
      <c r="A1369" s="19">
        <v>2008024</v>
      </c>
      <c r="B1369" s="18" t="s">
        <v>273</v>
      </c>
      <c r="C1369" s="13">
        <v>4110.33</v>
      </c>
    </row>
    <row r="1370" spans="1:3" ht="24">
      <c r="A1370" s="19">
        <v>2008025</v>
      </c>
      <c r="B1370" s="18" t="s">
        <v>273</v>
      </c>
      <c r="C1370" s="13">
        <v>4110.33</v>
      </c>
    </row>
    <row r="1371" spans="1:3" ht="36">
      <c r="A1371" s="19">
        <v>2008026</v>
      </c>
      <c r="B1371" s="18" t="s">
        <v>274</v>
      </c>
      <c r="C1371" s="13">
        <v>7379.55</v>
      </c>
    </row>
    <row r="1372" spans="1:3" ht="36">
      <c r="A1372" s="19">
        <v>2008027</v>
      </c>
      <c r="B1372" s="18" t="s">
        <v>274</v>
      </c>
      <c r="C1372" s="13">
        <v>7379.55</v>
      </c>
    </row>
    <row r="1373" spans="1:3" ht="48">
      <c r="A1373" s="19">
        <v>2008028</v>
      </c>
      <c r="B1373" s="18" t="s">
        <v>275</v>
      </c>
      <c r="C1373" s="13">
        <v>10533.55</v>
      </c>
    </row>
    <row r="1374" spans="1:3" ht="48">
      <c r="A1374" s="19">
        <v>2008029</v>
      </c>
      <c r="B1374" s="18" t="s">
        <v>275</v>
      </c>
      <c r="C1374" s="13">
        <v>10533.55</v>
      </c>
    </row>
    <row r="1375" spans="1:3" ht="48">
      <c r="A1375" s="19">
        <v>2008030</v>
      </c>
      <c r="B1375" s="18" t="s">
        <v>275</v>
      </c>
      <c r="C1375" s="13">
        <v>10533.55</v>
      </c>
    </row>
    <row r="1376" spans="1:3" ht="48">
      <c r="A1376" s="19">
        <v>2008031</v>
      </c>
      <c r="B1376" s="18" t="s">
        <v>275</v>
      </c>
      <c r="C1376" s="13">
        <v>10533.55</v>
      </c>
    </row>
    <row r="1377" spans="1:3" ht="48">
      <c r="A1377" s="19">
        <v>2008032</v>
      </c>
      <c r="B1377" s="18" t="s">
        <v>275</v>
      </c>
      <c r="C1377" s="13">
        <v>10533.55</v>
      </c>
    </row>
    <row r="1378" spans="1:3" ht="36">
      <c r="A1378" s="19">
        <v>2008033</v>
      </c>
      <c r="B1378" s="18" t="s">
        <v>276</v>
      </c>
      <c r="C1378" s="13">
        <v>12204.03</v>
      </c>
    </row>
    <row r="1379" spans="1:3" ht="36">
      <c r="A1379" s="19">
        <v>2008034</v>
      </c>
      <c r="B1379" s="18" t="s">
        <v>276</v>
      </c>
      <c r="C1379" s="13">
        <v>12204.03</v>
      </c>
    </row>
    <row r="1380" spans="1:3" ht="36">
      <c r="A1380" s="19">
        <v>2008035</v>
      </c>
      <c r="B1380" s="18" t="s">
        <v>277</v>
      </c>
      <c r="C1380" s="13">
        <v>82508.13</v>
      </c>
    </row>
    <row r="1381" spans="1:3" ht="36">
      <c r="A1381" s="19">
        <v>2008036</v>
      </c>
      <c r="B1381" s="18" t="s">
        <v>277</v>
      </c>
      <c r="C1381" s="13">
        <v>82508.13</v>
      </c>
    </row>
    <row r="1382" spans="1:3" ht="36">
      <c r="A1382" s="19">
        <v>2008037</v>
      </c>
      <c r="B1382" s="18" t="s">
        <v>277</v>
      </c>
      <c r="C1382" s="13">
        <v>82508.13</v>
      </c>
    </row>
    <row r="1383" spans="1:3" ht="24">
      <c r="A1383" s="19">
        <v>2008038</v>
      </c>
      <c r="B1383" s="18" t="s">
        <v>278</v>
      </c>
      <c r="C1383" s="13">
        <f>85161.28*0.15+85161.28</f>
        <v>97935.471999999994</v>
      </c>
    </row>
    <row r="1384" spans="1:3" ht="24">
      <c r="A1384" s="19">
        <v>2008039</v>
      </c>
      <c r="B1384" s="18" t="s">
        <v>278</v>
      </c>
      <c r="C1384" s="13">
        <f>85161.28*0.15+85161.28</f>
        <v>97935.471999999994</v>
      </c>
    </row>
    <row r="1385" spans="1:3" ht="24">
      <c r="A1385" s="19">
        <v>2008040</v>
      </c>
      <c r="B1385" s="18" t="s">
        <v>278</v>
      </c>
      <c r="C1385" s="13">
        <f>85161.28*0.15+85161.28</f>
        <v>97935.471999999994</v>
      </c>
    </row>
    <row r="1386" spans="1:3" ht="24">
      <c r="A1386" s="19">
        <v>2008041</v>
      </c>
      <c r="B1386" s="18" t="s">
        <v>278</v>
      </c>
      <c r="C1386" s="13">
        <f>85161.28*0.15+85161.28</f>
        <v>97935.471999999994</v>
      </c>
    </row>
    <row r="1387" spans="1:3" ht="24">
      <c r="A1387" s="19">
        <v>2008042</v>
      </c>
      <c r="B1387" s="18" t="s">
        <v>279</v>
      </c>
      <c r="C1387" s="13">
        <v>4025</v>
      </c>
    </row>
    <row r="1388" spans="1:3" ht="48">
      <c r="A1388" s="19">
        <v>2008043</v>
      </c>
      <c r="B1388" s="18" t="s">
        <v>280</v>
      </c>
      <c r="C1388" s="13">
        <v>4356</v>
      </c>
    </row>
    <row r="1389" spans="1:3" ht="48">
      <c r="A1389" s="19">
        <v>2008044</v>
      </c>
      <c r="B1389" s="18" t="s">
        <v>280</v>
      </c>
      <c r="C1389" s="13">
        <v>4356</v>
      </c>
    </row>
    <row r="1390" spans="1:3" ht="36">
      <c r="A1390" s="19">
        <v>2008045</v>
      </c>
      <c r="B1390" s="18" t="s">
        <v>281</v>
      </c>
      <c r="C1390" s="13">
        <v>11787.5</v>
      </c>
    </row>
    <row r="1391" spans="1:3" ht="36">
      <c r="A1391" s="19">
        <v>2008046</v>
      </c>
      <c r="B1391" s="18" t="s">
        <v>281</v>
      </c>
      <c r="C1391" s="13">
        <v>11787.5</v>
      </c>
    </row>
    <row r="1392" spans="1:3" ht="36">
      <c r="A1392" s="19">
        <v>2008047</v>
      </c>
      <c r="B1392" s="18" t="s">
        <v>281</v>
      </c>
      <c r="C1392" s="13">
        <v>11787.5</v>
      </c>
    </row>
    <row r="1393" spans="1:3" ht="36">
      <c r="A1393" s="19">
        <v>2008048</v>
      </c>
      <c r="B1393" s="18" t="s">
        <v>281</v>
      </c>
      <c r="C1393" s="13">
        <v>11787.5</v>
      </c>
    </row>
    <row r="1394" spans="1:3" ht="36">
      <c r="A1394" s="19">
        <v>2008049</v>
      </c>
      <c r="B1394" s="18" t="s">
        <v>281</v>
      </c>
      <c r="C1394" s="13">
        <v>11787.5</v>
      </c>
    </row>
    <row r="1395" spans="1:3" ht="36">
      <c r="A1395" s="19">
        <v>2008050</v>
      </c>
      <c r="B1395" s="18" t="s">
        <v>281</v>
      </c>
      <c r="C1395" s="13">
        <v>11787.5</v>
      </c>
    </row>
    <row r="1396" spans="1:3" ht="36">
      <c r="A1396" s="19">
        <v>2008051</v>
      </c>
      <c r="B1396" s="18" t="s">
        <v>281</v>
      </c>
      <c r="C1396" s="13">
        <v>11787.5</v>
      </c>
    </row>
    <row r="1397" spans="1:3" ht="36">
      <c r="A1397" s="19">
        <v>2008052</v>
      </c>
      <c r="B1397" s="18" t="s">
        <v>281</v>
      </c>
      <c r="C1397" s="13">
        <v>11787.5</v>
      </c>
    </row>
    <row r="1398" spans="1:3">
      <c r="A1398" s="19">
        <v>2008053</v>
      </c>
      <c r="B1398" s="21" t="s">
        <v>282</v>
      </c>
      <c r="C1398" s="13">
        <v>21792.5</v>
      </c>
    </row>
    <row r="1399" spans="1:3">
      <c r="A1399" s="19">
        <v>2008054</v>
      </c>
      <c r="B1399" s="21" t="s">
        <v>282</v>
      </c>
      <c r="C1399" s="13">
        <v>21792.5</v>
      </c>
    </row>
    <row r="1400" spans="1:3">
      <c r="A1400" s="19">
        <v>2008055</v>
      </c>
      <c r="B1400" s="21" t="s">
        <v>282</v>
      </c>
      <c r="C1400" s="13">
        <v>21792.5</v>
      </c>
    </row>
    <row r="1401" spans="1:3">
      <c r="A1401" s="19">
        <v>2008056</v>
      </c>
      <c r="B1401" s="21" t="s">
        <v>282</v>
      </c>
      <c r="C1401" s="13">
        <v>21792.5</v>
      </c>
    </row>
    <row r="1402" spans="1:3" ht="36">
      <c r="A1402" s="19">
        <v>2008057</v>
      </c>
      <c r="B1402" s="18" t="s">
        <v>283</v>
      </c>
      <c r="C1402" s="13">
        <v>5175</v>
      </c>
    </row>
    <row r="1403" spans="1:3" ht="36">
      <c r="A1403" s="19">
        <v>2008058</v>
      </c>
      <c r="B1403" s="18" t="s">
        <v>283</v>
      </c>
      <c r="C1403" s="13">
        <v>5175</v>
      </c>
    </row>
    <row r="1404" spans="1:3" ht="36">
      <c r="A1404" s="19">
        <v>2008059</v>
      </c>
      <c r="B1404" s="18" t="s">
        <v>283</v>
      </c>
      <c r="C1404" s="13">
        <v>5175</v>
      </c>
    </row>
    <row r="1405" spans="1:3" ht="36">
      <c r="A1405" s="19">
        <v>2008060</v>
      </c>
      <c r="B1405" s="18" t="s">
        <v>283</v>
      </c>
      <c r="C1405" s="13">
        <v>5175</v>
      </c>
    </row>
    <row r="1406" spans="1:3" ht="36">
      <c r="A1406" s="19">
        <v>2008061</v>
      </c>
      <c r="B1406" s="18" t="s">
        <v>283</v>
      </c>
      <c r="C1406" s="13">
        <v>5175</v>
      </c>
    </row>
    <row r="1407" spans="1:3" ht="36">
      <c r="A1407" s="19">
        <v>2008062</v>
      </c>
      <c r="B1407" s="18" t="s">
        <v>283</v>
      </c>
      <c r="C1407" s="13">
        <v>5175</v>
      </c>
    </row>
    <row r="1408" spans="1:3" ht="36">
      <c r="A1408" s="19">
        <v>2008063</v>
      </c>
      <c r="B1408" s="18" t="s">
        <v>283</v>
      </c>
      <c r="C1408" s="13">
        <v>5175</v>
      </c>
    </row>
    <row r="1409" spans="1:3" ht="36">
      <c r="A1409" s="19">
        <v>2008064</v>
      </c>
      <c r="B1409" s="18" t="s">
        <v>283</v>
      </c>
      <c r="C1409" s="13">
        <v>5175</v>
      </c>
    </row>
    <row r="1410" spans="1:3" ht="36">
      <c r="A1410" s="19">
        <v>2008065</v>
      </c>
      <c r="B1410" s="18" t="s">
        <v>283</v>
      </c>
      <c r="C1410" s="13">
        <v>5175</v>
      </c>
    </row>
    <row r="1411" spans="1:3" ht="36">
      <c r="A1411" s="19">
        <v>2008066</v>
      </c>
      <c r="B1411" s="18" t="s">
        <v>283</v>
      </c>
      <c r="C1411" s="13">
        <v>5175</v>
      </c>
    </row>
    <row r="1412" spans="1:3" ht="36">
      <c r="A1412" s="19">
        <v>2008067</v>
      </c>
      <c r="B1412" s="18" t="s">
        <v>283</v>
      </c>
      <c r="C1412" s="13">
        <v>5175</v>
      </c>
    </row>
    <row r="1413" spans="1:3" ht="36">
      <c r="A1413" s="19">
        <v>2008068</v>
      </c>
      <c r="B1413" s="18" t="s">
        <v>283</v>
      </c>
      <c r="C1413" s="13">
        <v>5175</v>
      </c>
    </row>
    <row r="1414" spans="1:3" ht="36">
      <c r="A1414" s="19">
        <v>2008069</v>
      </c>
      <c r="B1414" s="18" t="s">
        <v>284</v>
      </c>
      <c r="C1414" s="13">
        <v>5175</v>
      </c>
    </row>
    <row r="1415" spans="1:3" ht="36">
      <c r="A1415" s="19">
        <v>2008070</v>
      </c>
      <c r="B1415" s="18" t="s">
        <v>284</v>
      </c>
      <c r="C1415" s="13">
        <v>5175</v>
      </c>
    </row>
    <row r="1416" spans="1:3" ht="36">
      <c r="A1416" s="19">
        <v>2008071</v>
      </c>
      <c r="B1416" s="18" t="s">
        <v>284</v>
      </c>
      <c r="C1416" s="13">
        <v>5175</v>
      </c>
    </row>
    <row r="1417" spans="1:3" ht="36">
      <c r="A1417" s="19">
        <v>2008072</v>
      </c>
      <c r="B1417" s="18" t="s">
        <v>284</v>
      </c>
      <c r="C1417" s="13">
        <v>5175</v>
      </c>
    </row>
    <row r="1418" spans="1:3" ht="36">
      <c r="A1418" s="19">
        <v>2008073</v>
      </c>
      <c r="B1418" s="18" t="s">
        <v>284</v>
      </c>
      <c r="C1418" s="13">
        <v>5175</v>
      </c>
    </row>
    <row r="1419" spans="1:3" ht="36">
      <c r="A1419" s="19">
        <v>2008074</v>
      </c>
      <c r="B1419" s="18" t="s">
        <v>284</v>
      </c>
      <c r="C1419" s="13">
        <v>5175</v>
      </c>
    </row>
    <row r="1420" spans="1:3" ht="36">
      <c r="A1420" s="19">
        <v>2008075</v>
      </c>
      <c r="B1420" s="18" t="s">
        <v>284</v>
      </c>
      <c r="C1420" s="13">
        <v>5175</v>
      </c>
    </row>
    <row r="1421" spans="1:3" ht="36">
      <c r="A1421" s="19">
        <v>2008076</v>
      </c>
      <c r="B1421" s="18" t="s">
        <v>284</v>
      </c>
      <c r="C1421" s="13">
        <v>5175</v>
      </c>
    </row>
    <row r="1422" spans="1:3" ht="36">
      <c r="A1422" s="19">
        <v>2008077</v>
      </c>
      <c r="B1422" s="18" t="s">
        <v>284</v>
      </c>
      <c r="C1422" s="13">
        <v>5175</v>
      </c>
    </row>
    <row r="1423" spans="1:3" ht="36">
      <c r="A1423" s="19">
        <v>2008078</v>
      </c>
      <c r="B1423" s="18" t="s">
        <v>284</v>
      </c>
      <c r="C1423" s="13">
        <v>5175</v>
      </c>
    </row>
    <row r="1424" spans="1:3" ht="36">
      <c r="A1424" s="19">
        <v>2008079</v>
      </c>
      <c r="B1424" s="18" t="s">
        <v>284</v>
      </c>
      <c r="C1424" s="13">
        <v>5175</v>
      </c>
    </row>
    <row r="1425" spans="1:3" ht="36">
      <c r="A1425" s="19">
        <v>2008080</v>
      </c>
      <c r="B1425" s="18" t="s">
        <v>284</v>
      </c>
      <c r="C1425" s="13">
        <v>5175</v>
      </c>
    </row>
    <row r="1426" spans="1:3" ht="36">
      <c r="A1426" s="19">
        <v>2008081</v>
      </c>
      <c r="B1426" s="18" t="s">
        <v>285</v>
      </c>
      <c r="C1426" s="13">
        <v>5175</v>
      </c>
    </row>
    <row r="1427" spans="1:3" ht="36">
      <c r="A1427" s="19">
        <v>2008082</v>
      </c>
      <c r="B1427" s="18" t="s">
        <v>285</v>
      </c>
      <c r="C1427" s="13">
        <v>5175</v>
      </c>
    </row>
    <row r="1428" spans="1:3" ht="36">
      <c r="A1428" s="19">
        <v>2008083</v>
      </c>
      <c r="B1428" s="18" t="s">
        <v>285</v>
      </c>
      <c r="C1428" s="13">
        <v>5175</v>
      </c>
    </row>
    <row r="1429" spans="1:3" ht="36">
      <c r="A1429" s="19">
        <v>2008084</v>
      </c>
      <c r="B1429" s="18" t="s">
        <v>285</v>
      </c>
      <c r="C1429" s="13">
        <v>5175</v>
      </c>
    </row>
    <row r="1430" spans="1:3" ht="36">
      <c r="A1430" s="19">
        <v>2008085</v>
      </c>
      <c r="B1430" s="18" t="s">
        <v>285</v>
      </c>
      <c r="C1430" s="13">
        <v>5175</v>
      </c>
    </row>
    <row r="1431" spans="1:3" ht="36">
      <c r="A1431" s="19">
        <v>2008086</v>
      </c>
      <c r="B1431" s="18" t="s">
        <v>285</v>
      </c>
      <c r="C1431" s="13">
        <v>5175</v>
      </c>
    </row>
    <row r="1432" spans="1:3" ht="36">
      <c r="A1432" s="19">
        <v>2008087</v>
      </c>
      <c r="B1432" s="18" t="s">
        <v>285</v>
      </c>
      <c r="C1432" s="13">
        <v>5175</v>
      </c>
    </row>
    <row r="1433" spans="1:3" ht="36">
      <c r="A1433" s="19">
        <v>2008088</v>
      </c>
      <c r="B1433" s="18" t="s">
        <v>285</v>
      </c>
      <c r="C1433" s="13">
        <v>5175</v>
      </c>
    </row>
    <row r="1434" spans="1:3" ht="36">
      <c r="A1434" s="19">
        <v>2008089</v>
      </c>
      <c r="B1434" s="18" t="s">
        <v>285</v>
      </c>
      <c r="C1434" s="13">
        <v>5175</v>
      </c>
    </row>
    <row r="1435" spans="1:3" ht="36">
      <c r="A1435" s="19">
        <v>2008090</v>
      </c>
      <c r="B1435" s="18" t="s">
        <v>285</v>
      </c>
      <c r="C1435" s="13">
        <v>5175</v>
      </c>
    </row>
    <row r="1436" spans="1:3" ht="36">
      <c r="A1436" s="19">
        <v>2008091</v>
      </c>
      <c r="B1436" s="18" t="s">
        <v>285</v>
      </c>
      <c r="C1436" s="13">
        <v>5175</v>
      </c>
    </row>
    <row r="1437" spans="1:3" ht="36">
      <c r="A1437" s="19">
        <v>2008092</v>
      </c>
      <c r="B1437" s="18" t="s">
        <v>285</v>
      </c>
      <c r="C1437" s="13">
        <v>5175</v>
      </c>
    </row>
    <row r="1438" spans="1:3" ht="24">
      <c r="A1438" s="19">
        <v>2008093</v>
      </c>
      <c r="B1438" s="18" t="s">
        <v>286</v>
      </c>
      <c r="C1438" s="13">
        <v>81535</v>
      </c>
    </row>
    <row r="1439" spans="1:3" ht="36">
      <c r="A1439" s="19">
        <v>2008094</v>
      </c>
      <c r="B1439" s="18" t="s">
        <v>287</v>
      </c>
      <c r="C1439" s="13">
        <v>88665</v>
      </c>
    </row>
    <row r="1440" spans="1:3" ht="48">
      <c r="A1440" s="19">
        <v>2008095</v>
      </c>
      <c r="B1440" s="18" t="s">
        <v>288</v>
      </c>
      <c r="C1440" s="13">
        <v>4356.32</v>
      </c>
    </row>
    <row r="1441" spans="1:3" ht="48">
      <c r="A1441" s="19">
        <v>2008096</v>
      </c>
      <c r="B1441" s="18" t="s">
        <v>288</v>
      </c>
      <c r="C1441" s="13">
        <v>4356.32</v>
      </c>
    </row>
    <row r="1442" spans="1:3" ht="48">
      <c r="A1442" s="19">
        <v>2008097</v>
      </c>
      <c r="B1442" s="18" t="s">
        <v>288</v>
      </c>
      <c r="C1442" s="13">
        <v>4356.32</v>
      </c>
    </row>
    <row r="1443" spans="1:3" ht="48">
      <c r="A1443" s="19">
        <v>2008098</v>
      </c>
      <c r="B1443" s="18" t="s">
        <v>288</v>
      </c>
      <c r="C1443" s="13">
        <v>4356.32</v>
      </c>
    </row>
    <row r="1444" spans="1:3" ht="48">
      <c r="A1444" s="19">
        <v>2008099</v>
      </c>
      <c r="B1444" s="18" t="s">
        <v>288</v>
      </c>
      <c r="C1444" s="13">
        <v>4356.32</v>
      </c>
    </row>
    <row r="1445" spans="1:3" ht="48">
      <c r="A1445" s="19">
        <v>2008100</v>
      </c>
      <c r="B1445" s="18" t="s">
        <v>288</v>
      </c>
      <c r="C1445" s="13">
        <v>4356.32</v>
      </c>
    </row>
    <row r="1446" spans="1:3" ht="36">
      <c r="A1446" s="19">
        <v>2008101</v>
      </c>
      <c r="B1446" s="18" t="s">
        <v>289</v>
      </c>
      <c r="C1446" s="13">
        <v>9373.65</v>
      </c>
    </row>
    <row r="1447" spans="1:3" ht="36">
      <c r="A1447" s="19">
        <v>2008102</v>
      </c>
      <c r="B1447" s="18" t="s">
        <v>289</v>
      </c>
      <c r="C1447" s="13">
        <v>9373.65</v>
      </c>
    </row>
    <row r="1448" spans="1:3" ht="36">
      <c r="A1448" s="19">
        <v>2008103</v>
      </c>
      <c r="B1448" s="18" t="s">
        <v>289</v>
      </c>
      <c r="C1448" s="13">
        <v>9373.65</v>
      </c>
    </row>
    <row r="1449" spans="1:3" ht="36">
      <c r="A1449" s="19">
        <v>2008104</v>
      </c>
      <c r="B1449" s="18" t="s">
        <v>289</v>
      </c>
      <c r="C1449" s="13">
        <v>9373.65</v>
      </c>
    </row>
    <row r="1450" spans="1:3" ht="36">
      <c r="A1450" s="19">
        <v>2008105</v>
      </c>
      <c r="B1450" s="18" t="s">
        <v>289</v>
      </c>
      <c r="C1450" s="13">
        <v>9373.65</v>
      </c>
    </row>
    <row r="1451" spans="1:3" ht="36">
      <c r="A1451" s="19">
        <v>2008106</v>
      </c>
      <c r="B1451" s="18" t="s">
        <v>289</v>
      </c>
      <c r="C1451" s="13">
        <v>9373.65</v>
      </c>
    </row>
    <row r="1452" spans="1:3" ht="36">
      <c r="A1452" s="19">
        <v>2008107</v>
      </c>
      <c r="B1452" s="18" t="s">
        <v>289</v>
      </c>
      <c r="C1452" s="13">
        <v>9373.65</v>
      </c>
    </row>
    <row r="1453" spans="1:3" ht="36">
      <c r="A1453" s="19">
        <v>2008108</v>
      </c>
      <c r="B1453" s="18" t="s">
        <v>289</v>
      </c>
      <c r="C1453" s="13">
        <v>9373.65</v>
      </c>
    </row>
    <row r="1454" spans="1:3" ht="36">
      <c r="A1454" s="19">
        <v>2008109</v>
      </c>
      <c r="B1454" s="18" t="s">
        <v>289</v>
      </c>
      <c r="C1454" s="13">
        <v>9373.65</v>
      </c>
    </row>
    <row r="1455" spans="1:3" ht="36">
      <c r="A1455" s="19">
        <v>2008110</v>
      </c>
      <c r="B1455" s="18" t="s">
        <v>289</v>
      </c>
      <c r="C1455" s="13">
        <v>9373.65</v>
      </c>
    </row>
    <row r="1456" spans="1:3" ht="36">
      <c r="A1456" s="19">
        <v>2008111</v>
      </c>
      <c r="B1456" s="18" t="s">
        <v>289</v>
      </c>
      <c r="C1456" s="13">
        <v>9373.65</v>
      </c>
    </row>
    <row r="1457" spans="1:3" ht="36">
      <c r="A1457" s="19">
        <v>2008112</v>
      </c>
      <c r="B1457" s="18" t="s">
        <v>289</v>
      </c>
      <c r="C1457" s="13">
        <v>9373.65</v>
      </c>
    </row>
    <row r="1458" spans="1:3" ht="48">
      <c r="A1458" s="19">
        <v>2008113</v>
      </c>
      <c r="B1458" s="18" t="s">
        <v>290</v>
      </c>
      <c r="C1458" s="13">
        <v>21275</v>
      </c>
    </row>
    <row r="1459" spans="1:3" ht="36">
      <c r="A1459" s="19">
        <v>2008114</v>
      </c>
      <c r="B1459" s="18" t="s">
        <v>291</v>
      </c>
      <c r="C1459" s="13">
        <v>23982.1</v>
      </c>
    </row>
    <row r="1460" spans="1:3" ht="48">
      <c r="A1460" s="19">
        <v>2008115</v>
      </c>
      <c r="B1460" s="18" t="s">
        <v>292</v>
      </c>
      <c r="C1460" s="13">
        <v>145739.5</v>
      </c>
    </row>
    <row r="1461" spans="1:3" ht="36">
      <c r="A1461" s="19">
        <v>2008116</v>
      </c>
      <c r="B1461" s="18" t="s">
        <v>293</v>
      </c>
      <c r="C1461" s="13">
        <v>341337.25</v>
      </c>
    </row>
    <row r="1462" spans="1:3">
      <c r="A1462" s="19">
        <v>2008117</v>
      </c>
      <c r="B1462" s="21" t="s">
        <v>294</v>
      </c>
      <c r="C1462" s="13">
        <v>10235</v>
      </c>
    </row>
    <row r="1463" spans="1:3">
      <c r="A1463" s="19">
        <v>2008118</v>
      </c>
      <c r="B1463" s="21" t="s">
        <v>294</v>
      </c>
      <c r="C1463" s="13">
        <v>10235</v>
      </c>
    </row>
    <row r="1464" spans="1:3">
      <c r="A1464" s="19">
        <v>2008119</v>
      </c>
      <c r="B1464" s="21" t="s">
        <v>294</v>
      </c>
      <c r="C1464" s="13">
        <v>10235</v>
      </c>
    </row>
    <row r="1465" spans="1:3" ht="48">
      <c r="A1465" s="19">
        <v>2008120</v>
      </c>
      <c r="B1465" s="18" t="s">
        <v>295</v>
      </c>
      <c r="C1465" s="13">
        <v>21275</v>
      </c>
    </row>
    <row r="1466" spans="1:3" ht="48">
      <c r="A1466" s="19">
        <v>2008121</v>
      </c>
      <c r="B1466" s="18" t="s">
        <v>295</v>
      </c>
      <c r="C1466" s="13">
        <v>21275</v>
      </c>
    </row>
    <row r="1467" spans="1:3">
      <c r="A1467" s="19">
        <v>2008122</v>
      </c>
      <c r="B1467" s="18" t="s">
        <v>296</v>
      </c>
      <c r="C1467" s="13">
        <v>23982.1</v>
      </c>
    </row>
    <row r="1468" spans="1:3">
      <c r="A1468" s="19">
        <v>2008123</v>
      </c>
      <c r="B1468" s="18" t="s">
        <v>296</v>
      </c>
      <c r="C1468" s="13">
        <v>23982.1</v>
      </c>
    </row>
    <row r="1469" spans="1:3" ht="24">
      <c r="A1469" s="19">
        <v>2008124</v>
      </c>
      <c r="B1469" s="18" t="s">
        <v>297</v>
      </c>
      <c r="C1469" s="13">
        <v>63393.75</v>
      </c>
    </row>
    <row r="1470" spans="1:3" ht="48">
      <c r="A1470" s="19">
        <v>2008125</v>
      </c>
      <c r="B1470" s="18" t="s">
        <v>298</v>
      </c>
      <c r="C1470" s="13">
        <v>404000</v>
      </c>
    </row>
    <row r="1471" spans="1:3" ht="24">
      <c r="A1471" s="19">
        <v>2008126</v>
      </c>
      <c r="B1471" s="18" t="s">
        <v>299</v>
      </c>
      <c r="C1471" s="13">
        <v>5373</v>
      </c>
    </row>
    <row r="1472" spans="1:3">
      <c r="A1472" s="19">
        <v>2008127</v>
      </c>
      <c r="B1472" s="21" t="s">
        <v>300</v>
      </c>
      <c r="C1472" s="13">
        <v>21792.5</v>
      </c>
    </row>
    <row r="1473" spans="1:3">
      <c r="A1473" s="19">
        <v>2008128</v>
      </c>
      <c r="B1473" s="21" t="s">
        <v>300</v>
      </c>
      <c r="C1473" s="13">
        <v>21792.5</v>
      </c>
    </row>
    <row r="1474" spans="1:3">
      <c r="A1474" s="19">
        <v>2008129</v>
      </c>
      <c r="B1474" s="21" t="s">
        <v>300</v>
      </c>
      <c r="C1474" s="13">
        <v>21792.5</v>
      </c>
    </row>
    <row r="1475" spans="1:3">
      <c r="A1475" s="19">
        <v>2008130</v>
      </c>
      <c r="B1475" s="21" t="s">
        <v>300</v>
      </c>
      <c r="C1475" s="13">
        <v>21792.5</v>
      </c>
    </row>
    <row r="1476" spans="1:3" ht="36">
      <c r="A1476" s="19">
        <v>2008131</v>
      </c>
      <c r="B1476" s="18" t="s">
        <v>301</v>
      </c>
      <c r="C1476" s="13">
        <v>24150</v>
      </c>
    </row>
    <row r="1477" spans="1:3">
      <c r="A1477" s="19">
        <v>2008132</v>
      </c>
      <c r="B1477" s="21" t="s">
        <v>302</v>
      </c>
      <c r="C1477" s="13">
        <v>34500</v>
      </c>
    </row>
    <row r="1478" spans="1:3" ht="24">
      <c r="A1478" s="19">
        <v>2008133</v>
      </c>
      <c r="B1478" s="18" t="s">
        <v>303</v>
      </c>
      <c r="C1478" s="13">
        <v>3900.57</v>
      </c>
    </row>
    <row r="1479" spans="1:3" ht="48">
      <c r="A1479" s="19">
        <v>2008134</v>
      </c>
      <c r="B1479" s="18" t="s">
        <v>304</v>
      </c>
      <c r="C1479" s="13">
        <v>10225</v>
      </c>
    </row>
    <row r="1480" spans="1:3" ht="48">
      <c r="A1480" s="19">
        <v>2008135</v>
      </c>
      <c r="B1480" s="18" t="s">
        <v>304</v>
      </c>
      <c r="C1480" s="13">
        <v>10225</v>
      </c>
    </row>
    <row r="1481" spans="1:3" ht="36">
      <c r="A1481" s="19">
        <v>2008136</v>
      </c>
      <c r="B1481" s="18" t="s">
        <v>305</v>
      </c>
      <c r="C1481" s="13">
        <v>14202.5</v>
      </c>
    </row>
    <row r="1482" spans="1:3" ht="36">
      <c r="A1482" s="19">
        <v>2008137</v>
      </c>
      <c r="B1482" s="18" t="s">
        <v>305</v>
      </c>
      <c r="C1482" s="13">
        <v>14202.5</v>
      </c>
    </row>
    <row r="1483" spans="1:3" ht="36">
      <c r="A1483" s="19">
        <v>2008138</v>
      </c>
      <c r="B1483" s="18" t="s">
        <v>305</v>
      </c>
      <c r="C1483" s="13">
        <v>14202.5</v>
      </c>
    </row>
    <row r="1484" spans="1:3" ht="36">
      <c r="A1484" s="19">
        <v>2008139</v>
      </c>
      <c r="B1484" s="18" t="s">
        <v>305</v>
      </c>
      <c r="C1484" s="13">
        <v>14202.5</v>
      </c>
    </row>
    <row r="1485" spans="1:3" ht="48">
      <c r="A1485" s="19">
        <v>2008140</v>
      </c>
      <c r="B1485" s="18" t="s">
        <v>306</v>
      </c>
      <c r="C1485" s="13">
        <v>2377</v>
      </c>
    </row>
    <row r="1486" spans="1:3" ht="48">
      <c r="A1486" s="19">
        <v>2008141</v>
      </c>
      <c r="B1486" s="18" t="s">
        <v>306</v>
      </c>
      <c r="C1486" s="13">
        <v>2377</v>
      </c>
    </row>
    <row r="1487" spans="1:3" ht="48">
      <c r="A1487" s="19">
        <v>2008142</v>
      </c>
      <c r="B1487" s="18" t="s">
        <v>306</v>
      </c>
      <c r="C1487" s="13">
        <v>2377</v>
      </c>
    </row>
    <row r="1488" spans="1:3" ht="48">
      <c r="A1488" s="19">
        <v>2008143</v>
      </c>
      <c r="B1488" s="18" t="s">
        <v>306</v>
      </c>
      <c r="C1488" s="13">
        <v>2377</v>
      </c>
    </row>
    <row r="1489" spans="1:3" ht="48">
      <c r="A1489" s="19">
        <v>2008144</v>
      </c>
      <c r="B1489" s="18" t="s">
        <v>306</v>
      </c>
      <c r="C1489" s="13">
        <v>2377</v>
      </c>
    </row>
    <row r="1490" spans="1:3" ht="48">
      <c r="A1490" s="19">
        <v>2008145</v>
      </c>
      <c r="B1490" s="18" t="s">
        <v>306</v>
      </c>
      <c r="C1490" s="13">
        <v>2377</v>
      </c>
    </row>
    <row r="1491" spans="1:3" ht="48">
      <c r="A1491" s="19">
        <v>2008146</v>
      </c>
      <c r="B1491" s="18" t="s">
        <v>306</v>
      </c>
      <c r="C1491" s="13">
        <v>2377</v>
      </c>
    </row>
    <row r="1492" spans="1:3" ht="48">
      <c r="A1492" s="19">
        <v>2008147</v>
      </c>
      <c r="B1492" s="18" t="s">
        <v>306</v>
      </c>
      <c r="C1492" s="13">
        <v>2377</v>
      </c>
    </row>
    <row r="1493" spans="1:3" ht="48">
      <c r="A1493" s="19">
        <v>2008148</v>
      </c>
      <c r="B1493" s="18" t="s">
        <v>306</v>
      </c>
      <c r="C1493" s="13">
        <v>2377</v>
      </c>
    </row>
    <row r="1494" spans="1:3" ht="84">
      <c r="A1494" s="19">
        <v>2008149</v>
      </c>
      <c r="B1494" s="18" t="s">
        <v>307</v>
      </c>
      <c r="C1494" s="13">
        <v>2672.6</v>
      </c>
    </row>
    <row r="1495" spans="1:3" ht="60">
      <c r="A1495" s="19">
        <v>2008150</v>
      </c>
      <c r="B1495" s="18" t="s">
        <v>308</v>
      </c>
      <c r="C1495" s="13">
        <v>2990</v>
      </c>
    </row>
    <row r="1496" spans="1:3">
      <c r="A1496" s="19">
        <v>2008151</v>
      </c>
      <c r="B1496" s="21" t="s">
        <v>309</v>
      </c>
      <c r="C1496" s="13">
        <v>4222.8</v>
      </c>
    </row>
    <row r="1497" spans="1:3" ht="48">
      <c r="A1497" s="19">
        <v>2008152</v>
      </c>
      <c r="B1497" s="18" t="s">
        <v>310</v>
      </c>
      <c r="C1497" s="13">
        <v>7323.72</v>
      </c>
    </row>
    <row r="1498" spans="1:3" ht="48">
      <c r="A1498" s="19">
        <v>2008153</v>
      </c>
      <c r="B1498" s="18" t="s">
        <v>311</v>
      </c>
      <c r="C1498" s="13">
        <v>8625</v>
      </c>
    </row>
    <row r="1499" spans="1:3" ht="48">
      <c r="A1499" s="19">
        <v>2008154</v>
      </c>
      <c r="B1499" s="18" t="s">
        <v>312</v>
      </c>
      <c r="C1499" s="13">
        <v>9424</v>
      </c>
    </row>
    <row r="1500" spans="1:3" ht="36">
      <c r="A1500" s="19">
        <v>2008155</v>
      </c>
      <c r="B1500" s="18" t="s">
        <v>313</v>
      </c>
      <c r="C1500" s="13">
        <v>45356</v>
      </c>
    </row>
    <row r="1501" spans="1:3" ht="36">
      <c r="A1501" s="19">
        <v>2008156</v>
      </c>
      <c r="B1501" s="18" t="s">
        <v>314</v>
      </c>
      <c r="C1501" s="13">
        <v>3105.86</v>
      </c>
    </row>
    <row r="1502" spans="1:3" ht="72">
      <c r="A1502" s="19">
        <v>2008157</v>
      </c>
      <c r="B1502" s="18" t="s">
        <v>315</v>
      </c>
      <c r="C1502" s="13">
        <v>7724.84</v>
      </c>
    </row>
    <row r="1503" spans="1:3" ht="36">
      <c r="A1503" s="19">
        <v>2008158</v>
      </c>
      <c r="B1503" s="18" t="s">
        <v>316</v>
      </c>
      <c r="C1503" s="13">
        <f>3450</f>
        <v>3450</v>
      </c>
    </row>
    <row r="1504" spans="1:3" ht="36">
      <c r="A1504" s="19">
        <v>2008159</v>
      </c>
      <c r="B1504" s="18" t="s">
        <v>316</v>
      </c>
      <c r="C1504" s="13">
        <f>3450</f>
        <v>3450</v>
      </c>
    </row>
    <row r="1505" spans="1:3" ht="36">
      <c r="A1505" s="19">
        <v>2008160</v>
      </c>
      <c r="B1505" s="18" t="s">
        <v>316</v>
      </c>
      <c r="C1505" s="13">
        <f>3450</f>
        <v>3450</v>
      </c>
    </row>
    <row r="1506" spans="1:3" ht="48">
      <c r="A1506" s="19">
        <v>2008161</v>
      </c>
      <c r="B1506" s="18" t="s">
        <v>317</v>
      </c>
      <c r="C1506" s="13">
        <v>5980</v>
      </c>
    </row>
    <row r="1507" spans="1:3" ht="48">
      <c r="A1507" s="19">
        <v>2008162</v>
      </c>
      <c r="B1507" s="18" t="s">
        <v>317</v>
      </c>
      <c r="C1507" s="13">
        <v>5980</v>
      </c>
    </row>
    <row r="1508" spans="1:3" ht="48">
      <c r="A1508" s="19">
        <v>2008163</v>
      </c>
      <c r="B1508" s="18" t="s">
        <v>317</v>
      </c>
      <c r="C1508" s="13">
        <v>5980</v>
      </c>
    </row>
    <row r="1509" spans="1:3" ht="48">
      <c r="A1509" s="19">
        <v>2008164</v>
      </c>
      <c r="B1509" s="18" t="s">
        <v>317</v>
      </c>
      <c r="C1509" s="13">
        <v>5980</v>
      </c>
    </row>
    <row r="1510" spans="1:3" ht="48">
      <c r="A1510" s="19">
        <v>2008165</v>
      </c>
      <c r="B1510" s="18" t="s">
        <v>318</v>
      </c>
      <c r="C1510" s="13">
        <v>6210</v>
      </c>
    </row>
    <row r="1511" spans="1:3" ht="36">
      <c r="A1511" s="19">
        <v>2008166</v>
      </c>
      <c r="B1511" s="18" t="s">
        <v>319</v>
      </c>
      <c r="C1511" s="13">
        <v>26999.7</v>
      </c>
    </row>
    <row r="1512" spans="1:3" ht="36">
      <c r="A1512" s="19">
        <v>2008167</v>
      </c>
      <c r="B1512" s="18" t="s">
        <v>319</v>
      </c>
      <c r="C1512" s="13">
        <v>26999.7</v>
      </c>
    </row>
    <row r="1513" spans="1:3" ht="36">
      <c r="A1513" s="19">
        <v>2008168</v>
      </c>
      <c r="B1513" s="18" t="s">
        <v>319</v>
      </c>
      <c r="C1513" s="13">
        <v>26999.7</v>
      </c>
    </row>
    <row r="1514" spans="1:3" ht="36">
      <c r="A1514" s="17">
        <v>2009001</v>
      </c>
      <c r="B1514" s="18" t="s">
        <v>320</v>
      </c>
      <c r="C1514" s="22">
        <v>4370</v>
      </c>
    </row>
    <row r="1515" spans="1:3" ht="24">
      <c r="A1515" s="17">
        <v>2009002</v>
      </c>
      <c r="B1515" s="18" t="s">
        <v>321</v>
      </c>
      <c r="C1515" s="22">
        <v>6897.7</v>
      </c>
    </row>
    <row r="1516" spans="1:3">
      <c r="A1516" s="17">
        <v>2009003</v>
      </c>
      <c r="B1516" s="18" t="s">
        <v>322</v>
      </c>
      <c r="C1516" s="22">
        <v>2690</v>
      </c>
    </row>
    <row r="1517" spans="1:3" ht="48">
      <c r="A1517" s="17">
        <v>2009004</v>
      </c>
      <c r="B1517" s="18" t="s">
        <v>323</v>
      </c>
      <c r="C1517" s="22">
        <v>2986.84</v>
      </c>
    </row>
    <row r="1518" spans="1:3">
      <c r="A1518" s="17">
        <v>2009005</v>
      </c>
      <c r="B1518" s="21" t="s">
        <v>324</v>
      </c>
      <c r="C1518" s="22">
        <v>9049.01</v>
      </c>
    </row>
    <row r="1519" spans="1:3">
      <c r="A1519" s="17">
        <v>2009006</v>
      </c>
      <c r="B1519" s="21" t="s">
        <v>325</v>
      </c>
      <c r="C1519" s="22">
        <v>71984.66</v>
      </c>
    </row>
    <row r="1520" spans="1:3">
      <c r="A1520" s="17">
        <v>2009007</v>
      </c>
      <c r="B1520" s="21" t="s">
        <v>325</v>
      </c>
      <c r="C1520" s="22">
        <v>71984.66</v>
      </c>
    </row>
    <row r="1521" spans="1:3">
      <c r="A1521" s="17">
        <v>2009008</v>
      </c>
      <c r="B1521" s="21" t="s">
        <v>326</v>
      </c>
      <c r="C1521" s="22">
        <v>91425</v>
      </c>
    </row>
    <row r="1522" spans="1:3">
      <c r="A1522" s="17">
        <v>2009009</v>
      </c>
      <c r="B1522" s="21" t="s">
        <v>327</v>
      </c>
      <c r="C1522" s="22">
        <v>8200</v>
      </c>
    </row>
    <row r="1523" spans="1:3" ht="48">
      <c r="A1523" s="17">
        <v>2009010</v>
      </c>
      <c r="B1523" s="18" t="s">
        <v>328</v>
      </c>
      <c r="C1523" s="22">
        <v>9148.32</v>
      </c>
    </row>
    <row r="1524" spans="1:3" ht="48">
      <c r="A1524" s="17">
        <v>2009011</v>
      </c>
      <c r="B1524" s="18" t="s">
        <v>328</v>
      </c>
      <c r="C1524" s="22">
        <v>9148.32</v>
      </c>
    </row>
    <row r="1525" spans="1:3" ht="48">
      <c r="A1525" s="17">
        <v>2009012</v>
      </c>
      <c r="B1525" s="18" t="s">
        <v>328</v>
      </c>
      <c r="C1525" s="22">
        <v>9148.32</v>
      </c>
    </row>
    <row r="1526" spans="1:3" ht="48">
      <c r="A1526" s="17">
        <v>2009013</v>
      </c>
      <c r="B1526" s="18" t="s">
        <v>329</v>
      </c>
      <c r="C1526" s="22">
        <v>2473.65</v>
      </c>
    </row>
    <row r="1527" spans="1:3" ht="36">
      <c r="A1527" s="17">
        <v>2009014</v>
      </c>
      <c r="B1527" s="18" t="s">
        <v>330</v>
      </c>
      <c r="C1527" s="22">
        <v>4678.2</v>
      </c>
    </row>
    <row r="1528" spans="1:3" ht="48">
      <c r="A1528" s="17">
        <v>2009015</v>
      </c>
      <c r="B1528" s="18" t="s">
        <v>331</v>
      </c>
      <c r="C1528" s="22">
        <v>7225.45</v>
      </c>
    </row>
    <row r="1529" spans="1:3" ht="48">
      <c r="A1529" s="17">
        <v>2009016</v>
      </c>
      <c r="B1529" s="18" t="s">
        <v>332</v>
      </c>
      <c r="C1529" s="22">
        <v>9664.31</v>
      </c>
    </row>
    <row r="1530" spans="1:3" ht="36">
      <c r="A1530" s="17">
        <v>2009017</v>
      </c>
      <c r="B1530" s="18" t="s">
        <v>333</v>
      </c>
      <c r="C1530" s="22">
        <v>25001</v>
      </c>
    </row>
    <row r="1531" spans="1:3">
      <c r="A1531" s="17">
        <v>2009018</v>
      </c>
      <c r="B1531" s="21" t="s">
        <v>334</v>
      </c>
      <c r="C1531" s="22">
        <v>54452.5</v>
      </c>
    </row>
    <row r="1532" spans="1:3">
      <c r="A1532" s="17">
        <v>2009019</v>
      </c>
      <c r="B1532" s="21" t="s">
        <v>335</v>
      </c>
      <c r="C1532" s="22">
        <v>120899.5</v>
      </c>
    </row>
    <row r="1533" spans="1:3" ht="24">
      <c r="A1533" s="17">
        <v>2009020</v>
      </c>
      <c r="B1533" s="18" t="s">
        <v>336</v>
      </c>
      <c r="C1533" s="22">
        <v>6999</v>
      </c>
    </row>
    <row r="1534" spans="1:3">
      <c r="A1534" s="17">
        <v>2009021</v>
      </c>
      <c r="B1534" s="21" t="s">
        <v>337</v>
      </c>
      <c r="C1534" s="22">
        <v>15603.2</v>
      </c>
    </row>
    <row r="1535" spans="1:3" ht="48">
      <c r="A1535" s="17">
        <v>2009022</v>
      </c>
      <c r="B1535" s="18" t="s">
        <v>329</v>
      </c>
      <c r="C1535" s="22">
        <v>2473.65</v>
      </c>
    </row>
    <row r="1536" spans="1:3" ht="48">
      <c r="A1536" s="17">
        <v>2009023</v>
      </c>
      <c r="B1536" s="18" t="s">
        <v>329</v>
      </c>
      <c r="C1536" s="22">
        <v>2473.65</v>
      </c>
    </row>
    <row r="1537" spans="1:3" ht="48">
      <c r="A1537" s="17">
        <v>2009024</v>
      </c>
      <c r="B1537" s="18" t="s">
        <v>329</v>
      </c>
      <c r="C1537" s="22">
        <v>2473.65</v>
      </c>
    </row>
    <row r="1538" spans="1:3" ht="48">
      <c r="A1538" s="17">
        <v>2009025</v>
      </c>
      <c r="B1538" s="18" t="s">
        <v>329</v>
      </c>
      <c r="C1538" s="22">
        <v>2473.65</v>
      </c>
    </row>
    <row r="1539" spans="1:3" ht="48">
      <c r="A1539" s="17">
        <v>2009026</v>
      </c>
      <c r="B1539" s="18" t="s">
        <v>329</v>
      </c>
      <c r="C1539" s="22">
        <v>2473.65</v>
      </c>
    </row>
    <row r="1540" spans="1:3" ht="48">
      <c r="A1540" s="17">
        <v>2009027</v>
      </c>
      <c r="B1540" s="18" t="s">
        <v>329</v>
      </c>
      <c r="C1540" s="22">
        <v>2473.65</v>
      </c>
    </row>
    <row r="1541" spans="1:3" ht="48">
      <c r="A1541" s="17">
        <v>2009028</v>
      </c>
      <c r="B1541" s="18" t="s">
        <v>329</v>
      </c>
      <c r="C1541" s="22">
        <v>2473.65</v>
      </c>
    </row>
    <row r="1542" spans="1:3" ht="48">
      <c r="A1542" s="17">
        <v>2009029</v>
      </c>
      <c r="B1542" s="18" t="s">
        <v>329</v>
      </c>
      <c r="C1542" s="22">
        <v>2473.65</v>
      </c>
    </row>
    <row r="1543" spans="1:3" ht="48">
      <c r="A1543" s="17">
        <v>2009030</v>
      </c>
      <c r="B1543" s="18" t="s">
        <v>329</v>
      </c>
      <c r="C1543" s="22">
        <v>2473.65</v>
      </c>
    </row>
    <row r="1544" spans="1:3" ht="48">
      <c r="A1544" s="17">
        <v>2009031</v>
      </c>
      <c r="B1544" s="18" t="s">
        <v>329</v>
      </c>
      <c r="C1544" s="22">
        <v>2473.65</v>
      </c>
    </row>
    <row r="1545" spans="1:3" ht="48">
      <c r="A1545" s="17">
        <v>2009032</v>
      </c>
      <c r="B1545" s="18" t="s">
        <v>329</v>
      </c>
      <c r="C1545" s="22">
        <v>2473.65</v>
      </c>
    </row>
    <row r="1546" spans="1:3" ht="48">
      <c r="A1546" s="17">
        <v>2009033</v>
      </c>
      <c r="B1546" s="18" t="s">
        <v>329</v>
      </c>
      <c r="C1546" s="22">
        <v>2473.65</v>
      </c>
    </row>
    <row r="1547" spans="1:3" ht="48">
      <c r="A1547" s="17">
        <v>2009034</v>
      </c>
      <c r="B1547" s="18" t="s">
        <v>329</v>
      </c>
      <c r="C1547" s="22">
        <v>2473.65</v>
      </c>
    </row>
    <row r="1548" spans="1:3" ht="48">
      <c r="A1548" s="17">
        <v>2009035</v>
      </c>
      <c r="B1548" s="18" t="s">
        <v>329</v>
      </c>
      <c r="C1548" s="22">
        <v>2473.65</v>
      </c>
    </row>
    <row r="1549" spans="1:3" ht="36">
      <c r="A1549" s="17">
        <v>2009036</v>
      </c>
      <c r="B1549" s="18" t="s">
        <v>338</v>
      </c>
      <c r="C1549" s="22">
        <v>8243</v>
      </c>
    </row>
    <row r="1550" spans="1:3" ht="36">
      <c r="A1550" s="17">
        <v>2009037</v>
      </c>
      <c r="B1550" s="18" t="s">
        <v>339</v>
      </c>
      <c r="C1550" s="22">
        <v>8243</v>
      </c>
    </row>
    <row r="1551" spans="1:3">
      <c r="A1551" s="17">
        <v>2009038</v>
      </c>
      <c r="B1551" s="21" t="s">
        <v>340</v>
      </c>
      <c r="C1551" s="22">
        <v>67570</v>
      </c>
    </row>
    <row r="1552" spans="1:3" ht="36">
      <c r="A1552" s="17">
        <v>2009039</v>
      </c>
      <c r="B1552" s="18" t="s">
        <v>341</v>
      </c>
      <c r="C1552" s="22">
        <v>22250.48</v>
      </c>
    </row>
    <row r="1553" spans="1:3" ht="24">
      <c r="A1553" s="17">
        <v>2009040</v>
      </c>
      <c r="B1553" s="18" t="s">
        <v>342</v>
      </c>
      <c r="C1553" s="22">
        <v>94041.25</v>
      </c>
    </row>
    <row r="1554" spans="1:3">
      <c r="A1554" s="17">
        <v>2009041</v>
      </c>
      <c r="B1554" s="21" t="s">
        <v>343</v>
      </c>
      <c r="C1554" s="22">
        <v>9331.1</v>
      </c>
    </row>
    <row r="1555" spans="1:3">
      <c r="A1555" s="17">
        <v>2009042</v>
      </c>
      <c r="B1555" s="21" t="s">
        <v>344</v>
      </c>
      <c r="C1555" s="22">
        <v>158173.93</v>
      </c>
    </row>
    <row r="1556" spans="1:3">
      <c r="A1556" s="17">
        <v>2009043</v>
      </c>
      <c r="B1556" s="21" t="s">
        <v>345</v>
      </c>
      <c r="C1556" s="22">
        <v>2327.6</v>
      </c>
    </row>
    <row r="1557" spans="1:3">
      <c r="A1557" s="17">
        <v>2009044</v>
      </c>
      <c r="B1557" s="21" t="s">
        <v>345</v>
      </c>
      <c r="C1557" s="22">
        <v>2327.6</v>
      </c>
    </row>
    <row r="1558" spans="1:3">
      <c r="A1558" s="17">
        <v>2009045</v>
      </c>
      <c r="B1558" s="21" t="s">
        <v>345</v>
      </c>
      <c r="C1558" s="22">
        <v>2327.6</v>
      </c>
    </row>
    <row r="1559" spans="1:3">
      <c r="A1559" s="17">
        <v>2009046</v>
      </c>
      <c r="B1559" s="21" t="s">
        <v>346</v>
      </c>
      <c r="C1559" s="22">
        <v>2518.5</v>
      </c>
    </row>
    <row r="1560" spans="1:3">
      <c r="A1560" s="17">
        <v>2009047</v>
      </c>
      <c r="B1560" s="21" t="s">
        <v>347</v>
      </c>
      <c r="C1560" s="22">
        <v>24828.5</v>
      </c>
    </row>
    <row r="1561" spans="1:3" ht="24">
      <c r="A1561" s="17">
        <v>2009048</v>
      </c>
      <c r="B1561" s="18" t="s">
        <v>348</v>
      </c>
      <c r="C1561" s="22">
        <v>147200</v>
      </c>
    </row>
    <row r="1562" spans="1:3">
      <c r="A1562" s="17">
        <v>2010001</v>
      </c>
      <c r="B1562" s="21" t="s">
        <v>349</v>
      </c>
      <c r="C1562" s="22">
        <v>24712.35</v>
      </c>
    </row>
    <row r="1563" spans="1:3">
      <c r="A1563" s="17">
        <v>2010002</v>
      </c>
      <c r="B1563" s="21" t="s">
        <v>350</v>
      </c>
      <c r="C1563" s="22">
        <v>2570</v>
      </c>
    </row>
    <row r="1564" spans="1:3">
      <c r="A1564" s="17">
        <v>2010003</v>
      </c>
      <c r="B1564" s="21" t="s">
        <v>351</v>
      </c>
      <c r="C1564" s="22">
        <v>9348</v>
      </c>
    </row>
    <row r="1565" spans="1:3">
      <c r="A1565" s="17">
        <v>2010004</v>
      </c>
      <c r="B1565" s="21" t="s">
        <v>351</v>
      </c>
      <c r="C1565" s="22">
        <v>9348</v>
      </c>
    </row>
    <row r="1566" spans="1:3">
      <c r="A1566" s="17">
        <v>2010005</v>
      </c>
      <c r="B1566" s="21" t="s">
        <v>351</v>
      </c>
      <c r="C1566" s="22">
        <v>9348</v>
      </c>
    </row>
    <row r="1567" spans="1:3">
      <c r="A1567" s="17">
        <v>2010006</v>
      </c>
      <c r="B1567" s="21" t="s">
        <v>351</v>
      </c>
      <c r="C1567" s="22">
        <v>9348</v>
      </c>
    </row>
    <row r="1568" spans="1:3">
      <c r="A1568" s="17">
        <v>2010007</v>
      </c>
      <c r="B1568" s="21" t="s">
        <v>351</v>
      </c>
      <c r="C1568" s="22">
        <v>9348</v>
      </c>
    </row>
    <row r="1569" spans="1:3">
      <c r="A1569" s="17">
        <v>2010008</v>
      </c>
      <c r="B1569" s="21" t="s">
        <v>351</v>
      </c>
      <c r="C1569" s="22">
        <v>9348</v>
      </c>
    </row>
    <row r="1570" spans="1:3">
      <c r="A1570" s="17">
        <v>2010009</v>
      </c>
      <c r="B1570" s="21" t="s">
        <v>352</v>
      </c>
      <c r="C1570" s="22">
        <v>9349</v>
      </c>
    </row>
    <row r="1571" spans="1:3">
      <c r="A1571" s="17">
        <v>2010010</v>
      </c>
      <c r="B1571" s="21" t="s">
        <v>352</v>
      </c>
      <c r="C1571" s="22">
        <v>9349</v>
      </c>
    </row>
    <row r="1572" spans="1:3">
      <c r="A1572" s="17">
        <v>2010011</v>
      </c>
      <c r="B1572" s="21" t="s">
        <v>353</v>
      </c>
      <c r="C1572" s="22">
        <v>16468.61</v>
      </c>
    </row>
    <row r="1573" spans="1:3">
      <c r="A1573" s="17">
        <v>2010012</v>
      </c>
      <c r="B1573" s="21" t="s">
        <v>354</v>
      </c>
      <c r="C1573" s="22">
        <v>3350.08</v>
      </c>
    </row>
    <row r="1574" spans="1:3">
      <c r="A1574" s="17">
        <v>2010013</v>
      </c>
      <c r="B1574" s="21" t="s">
        <v>354</v>
      </c>
      <c r="C1574" s="22">
        <v>3350.08</v>
      </c>
    </row>
    <row r="1575" spans="1:3">
      <c r="A1575" s="17">
        <v>2010014</v>
      </c>
      <c r="B1575" s="21" t="s">
        <v>354</v>
      </c>
      <c r="C1575" s="22">
        <v>3350.08</v>
      </c>
    </row>
    <row r="1576" spans="1:3">
      <c r="A1576" s="17">
        <v>2010015</v>
      </c>
      <c r="B1576" s="21" t="s">
        <v>354</v>
      </c>
      <c r="C1576" s="22">
        <v>3350.08</v>
      </c>
    </row>
    <row r="1577" spans="1:3">
      <c r="A1577" s="17">
        <v>2010016</v>
      </c>
      <c r="B1577" s="21" t="s">
        <v>354</v>
      </c>
      <c r="C1577" s="22">
        <v>3350.08</v>
      </c>
    </row>
    <row r="1578" spans="1:3">
      <c r="A1578" s="17">
        <v>2010017</v>
      </c>
      <c r="B1578" s="21" t="s">
        <v>354</v>
      </c>
      <c r="C1578" s="22">
        <v>3350.08</v>
      </c>
    </row>
    <row r="1579" spans="1:3">
      <c r="A1579" s="17">
        <v>2010018</v>
      </c>
      <c r="B1579" s="21" t="s">
        <v>354</v>
      </c>
      <c r="C1579" s="22">
        <v>3350.08</v>
      </c>
    </row>
    <row r="1580" spans="1:3">
      <c r="A1580" s="17">
        <v>2010019</v>
      </c>
      <c r="B1580" s="21" t="s">
        <v>354</v>
      </c>
      <c r="C1580" s="22">
        <v>3350.08</v>
      </c>
    </row>
    <row r="1581" spans="1:3">
      <c r="A1581" s="17">
        <v>2010020</v>
      </c>
      <c r="B1581" s="21" t="s">
        <v>354</v>
      </c>
      <c r="C1581" s="22">
        <v>3350.08</v>
      </c>
    </row>
    <row r="1582" spans="1:3">
      <c r="A1582" s="17">
        <v>2010021</v>
      </c>
      <c r="B1582" s="21" t="s">
        <v>354</v>
      </c>
      <c r="C1582" s="22">
        <v>3350.08</v>
      </c>
    </row>
    <row r="1583" spans="1:3" ht="60">
      <c r="A1583" s="17">
        <v>2010022</v>
      </c>
      <c r="B1583" s="18" t="s">
        <v>355</v>
      </c>
      <c r="C1583" s="22">
        <v>7169.61</v>
      </c>
    </row>
    <row r="1584" spans="1:3" ht="60">
      <c r="A1584" s="17">
        <v>2010023</v>
      </c>
      <c r="B1584" s="18" t="s">
        <v>355</v>
      </c>
      <c r="C1584" s="22">
        <v>7169.61</v>
      </c>
    </row>
    <row r="1585" spans="1:3">
      <c r="A1585" s="17">
        <v>2010024</v>
      </c>
      <c r="B1585" s="21" t="s">
        <v>356</v>
      </c>
      <c r="C1585" s="22">
        <v>14096.32</v>
      </c>
    </row>
    <row r="1586" spans="1:3">
      <c r="A1586" s="17">
        <v>2010025</v>
      </c>
      <c r="B1586" s="21" t="s">
        <v>357</v>
      </c>
      <c r="C1586" s="22">
        <v>9559.94</v>
      </c>
    </row>
    <row r="1587" spans="1:3">
      <c r="A1587" s="17">
        <v>2010026</v>
      </c>
      <c r="B1587" s="21" t="s">
        <v>358</v>
      </c>
      <c r="C1587" s="22">
        <v>20748.93</v>
      </c>
    </row>
    <row r="1588" spans="1:3">
      <c r="A1588" s="17">
        <v>2010027</v>
      </c>
      <c r="B1588" s="21" t="s">
        <v>350</v>
      </c>
      <c r="C1588" s="22">
        <v>2380</v>
      </c>
    </row>
    <row r="1589" spans="1:3">
      <c r="A1589" s="17">
        <v>2010028</v>
      </c>
      <c r="B1589" s="21" t="s">
        <v>359</v>
      </c>
      <c r="C1589" s="22">
        <v>4569</v>
      </c>
    </row>
    <row r="1590" spans="1:3">
      <c r="A1590" s="17">
        <v>2010029</v>
      </c>
      <c r="B1590" s="21" t="s">
        <v>360</v>
      </c>
      <c r="C1590" s="22">
        <v>3014</v>
      </c>
    </row>
    <row r="1591" spans="1:3">
      <c r="A1591" s="17">
        <v>2010030</v>
      </c>
      <c r="B1591" s="21" t="s">
        <v>360</v>
      </c>
      <c r="C1591" s="22">
        <v>3014</v>
      </c>
    </row>
    <row r="1592" spans="1:3">
      <c r="A1592" s="17">
        <v>2010031</v>
      </c>
      <c r="B1592" s="21" t="s">
        <v>360</v>
      </c>
      <c r="C1592" s="22">
        <v>3014</v>
      </c>
    </row>
    <row r="1593" spans="1:3">
      <c r="A1593" s="17">
        <v>2010032</v>
      </c>
      <c r="B1593" s="21" t="s">
        <v>360</v>
      </c>
      <c r="C1593" s="22">
        <v>3014</v>
      </c>
    </row>
    <row r="1594" spans="1:3">
      <c r="A1594" s="17">
        <v>2010033</v>
      </c>
      <c r="B1594" s="21" t="s">
        <v>360</v>
      </c>
      <c r="C1594" s="22">
        <v>3014</v>
      </c>
    </row>
    <row r="1595" spans="1:3">
      <c r="A1595" s="17">
        <v>2010034</v>
      </c>
      <c r="B1595" s="21" t="s">
        <v>360</v>
      </c>
      <c r="C1595" s="22">
        <v>3014</v>
      </c>
    </row>
    <row r="1596" spans="1:3">
      <c r="A1596" s="17">
        <v>2010035</v>
      </c>
      <c r="B1596" s="21" t="s">
        <v>360</v>
      </c>
      <c r="C1596" s="22">
        <v>3014</v>
      </c>
    </row>
    <row r="1597" spans="1:3">
      <c r="A1597" s="17">
        <v>2010036</v>
      </c>
      <c r="B1597" s="21" t="s">
        <v>360</v>
      </c>
      <c r="C1597" s="22">
        <v>3014</v>
      </c>
    </row>
    <row r="1598" spans="1:3">
      <c r="A1598" s="17">
        <v>2010037</v>
      </c>
      <c r="B1598" s="21" t="s">
        <v>361</v>
      </c>
      <c r="C1598" s="22">
        <v>4013</v>
      </c>
    </row>
    <row r="1599" spans="1:3">
      <c r="A1599" s="17">
        <v>2010038</v>
      </c>
      <c r="B1599" s="21" t="s">
        <v>361</v>
      </c>
      <c r="C1599" s="22">
        <v>4013</v>
      </c>
    </row>
    <row r="1600" spans="1:3">
      <c r="A1600" s="17">
        <v>2010039</v>
      </c>
      <c r="B1600" s="21" t="s">
        <v>362</v>
      </c>
      <c r="C1600" s="22">
        <v>9778</v>
      </c>
    </row>
    <row r="1601" spans="1:3">
      <c r="A1601" s="17">
        <v>2010040</v>
      </c>
      <c r="B1601" s="21" t="s">
        <v>363</v>
      </c>
      <c r="C1601" s="22">
        <v>9999</v>
      </c>
    </row>
    <row r="1602" spans="1:3" ht="48">
      <c r="A1602" s="17">
        <v>2010041</v>
      </c>
      <c r="B1602" s="18" t="s">
        <v>364</v>
      </c>
      <c r="C1602" s="22">
        <v>4013.6</v>
      </c>
    </row>
    <row r="1603" spans="1:3" ht="36">
      <c r="A1603" s="17">
        <v>2010042</v>
      </c>
      <c r="B1603" s="18" t="s">
        <v>365</v>
      </c>
      <c r="C1603" s="22">
        <v>2401</v>
      </c>
    </row>
    <row r="1604" spans="1:3">
      <c r="A1604" s="17">
        <v>2010043</v>
      </c>
      <c r="B1604" s="21" t="s">
        <v>366</v>
      </c>
      <c r="C1604" s="22">
        <v>3346.6</v>
      </c>
    </row>
    <row r="1605" spans="1:3">
      <c r="A1605" s="17">
        <v>2010044</v>
      </c>
    </row>
    <row r="1606" spans="1:3">
      <c r="A1606" s="17">
        <v>2010045</v>
      </c>
    </row>
    <row r="1607" spans="1:3">
      <c r="A1607" s="17">
        <v>2010046</v>
      </c>
    </row>
    <row r="1608" spans="1:3">
      <c r="A1608" s="17">
        <v>2010047</v>
      </c>
    </row>
    <row r="1609" spans="1:3">
      <c r="A1609" s="17">
        <v>2010048</v>
      </c>
    </row>
    <row r="1610" spans="1:3">
      <c r="A1610" s="17">
        <v>2010049</v>
      </c>
    </row>
    <row r="1611" spans="1:3">
      <c r="A1611" s="17">
        <v>2010050</v>
      </c>
    </row>
    <row r="1612" spans="1:3">
      <c r="A1612" s="17">
        <v>2010051</v>
      </c>
    </row>
    <row r="1613" spans="1:3">
      <c r="A1613" s="17">
        <v>2010052</v>
      </c>
    </row>
    <row r="1614" spans="1:3">
      <c r="A1614" s="17">
        <v>2010053</v>
      </c>
    </row>
    <row r="1615" spans="1:3">
      <c r="A1615" s="17">
        <v>2010054</v>
      </c>
    </row>
    <row r="1616" spans="1:3">
      <c r="A1616" s="17">
        <v>2010055</v>
      </c>
    </row>
    <row r="1617" spans="1:1">
      <c r="A1617" s="17">
        <v>2010056</v>
      </c>
    </row>
    <row r="1618" spans="1:1">
      <c r="A1618" s="17">
        <v>2010057</v>
      </c>
    </row>
    <row r="1619" spans="1:1">
      <c r="A1619" s="17">
        <v>2010058</v>
      </c>
    </row>
    <row r="1620" spans="1:1">
      <c r="A1620" s="17">
        <v>2010059</v>
      </c>
    </row>
    <row r="1621" spans="1:1">
      <c r="A1621" s="17">
        <v>2010060</v>
      </c>
    </row>
    <row r="1622" spans="1:1">
      <c r="A1622" s="17">
        <v>2010061</v>
      </c>
    </row>
    <row r="1623" spans="1:1">
      <c r="A1623" s="17">
        <v>2010062</v>
      </c>
    </row>
    <row r="1624" spans="1:1">
      <c r="A1624" s="17">
        <v>2010063</v>
      </c>
    </row>
    <row r="1625" spans="1:1">
      <c r="A1625" s="17">
        <v>2010064</v>
      </c>
    </row>
    <row r="1626" spans="1:1">
      <c r="A1626" s="17">
        <v>2010065</v>
      </c>
    </row>
    <row r="1627" spans="1:1">
      <c r="A1627" s="17">
        <v>2010066</v>
      </c>
    </row>
    <row r="1628" spans="1:1">
      <c r="A1628" s="17">
        <v>2010067</v>
      </c>
    </row>
    <row r="1629" spans="1:1">
      <c r="A1629" s="17">
        <v>2010068</v>
      </c>
    </row>
    <row r="1630" spans="1:1">
      <c r="A1630" s="17">
        <v>2010069</v>
      </c>
    </row>
    <row r="1631" spans="1:1">
      <c r="A1631" s="17">
        <v>2010070</v>
      </c>
    </row>
    <row r="1632" spans="1:1">
      <c r="A1632" s="17">
        <v>2010071</v>
      </c>
    </row>
    <row r="1633" spans="1:1">
      <c r="A1633" s="17">
        <v>2010072</v>
      </c>
    </row>
    <row r="1634" spans="1:1">
      <c r="A1634" s="17">
        <v>2010073</v>
      </c>
    </row>
    <row r="1635" spans="1:1">
      <c r="A1635" s="17">
        <v>2010074</v>
      </c>
    </row>
    <row r="1636" spans="1:1">
      <c r="A1636" s="17">
        <v>2010075</v>
      </c>
    </row>
    <row r="1637" spans="1:1">
      <c r="A1637" s="17">
        <v>2010076</v>
      </c>
    </row>
    <row r="1638" spans="1:1">
      <c r="A1638" s="17">
        <v>2010077</v>
      </c>
    </row>
    <row r="1639" spans="1:1">
      <c r="A1639" s="17">
        <v>2010078</v>
      </c>
    </row>
    <row r="1640" spans="1:1">
      <c r="A1640" s="17">
        <v>2010079</v>
      </c>
    </row>
    <row r="1641" spans="1:1">
      <c r="A1641" s="17">
        <v>2010080</v>
      </c>
    </row>
    <row r="1642" spans="1:1">
      <c r="A1642" s="17">
        <v>2010081</v>
      </c>
    </row>
    <row r="1643" spans="1:1">
      <c r="A1643" s="17">
        <v>2010082</v>
      </c>
    </row>
    <row r="1644" spans="1:1">
      <c r="A1644" s="17">
        <v>2010083</v>
      </c>
    </row>
    <row r="1645" spans="1:1">
      <c r="A1645" s="17">
        <v>2010084</v>
      </c>
    </row>
    <row r="1646" spans="1:1">
      <c r="A1646" s="17">
        <v>2010085</v>
      </c>
    </row>
    <row r="1647" spans="1:1">
      <c r="A1647" s="17">
        <v>2010086</v>
      </c>
    </row>
    <row r="1648" spans="1:1">
      <c r="A1648" s="17">
        <v>2010087</v>
      </c>
    </row>
    <row r="1649" spans="1:1">
      <c r="A1649" s="17">
        <v>2010088</v>
      </c>
    </row>
    <row r="1650" spans="1:1">
      <c r="A1650" s="17">
        <v>2010089</v>
      </c>
    </row>
    <row r="1651" spans="1:1">
      <c r="A1651" s="17">
        <v>2010090</v>
      </c>
    </row>
    <row r="1652" spans="1:1">
      <c r="A1652" s="17">
        <v>2010091</v>
      </c>
    </row>
    <row r="1653" spans="1:1">
      <c r="A1653" s="17">
        <v>2010092</v>
      </c>
    </row>
    <row r="1654" spans="1:1">
      <c r="A1654" s="17">
        <v>2010093</v>
      </c>
    </row>
    <row r="1655" spans="1:1">
      <c r="A1655" s="17">
        <v>2010094</v>
      </c>
    </row>
    <row r="1656" spans="1:1">
      <c r="A1656" s="17">
        <v>2010095</v>
      </c>
    </row>
    <row r="1657" spans="1:1">
      <c r="A1657" s="17">
        <v>2010096</v>
      </c>
    </row>
    <row r="1658" spans="1:1">
      <c r="A1658" s="17">
        <v>2010097</v>
      </c>
    </row>
    <row r="1659" spans="1:1">
      <c r="A1659" s="17">
        <v>2010098</v>
      </c>
    </row>
    <row r="1660" spans="1:1">
      <c r="A1660" s="17">
        <v>2010099</v>
      </c>
    </row>
    <row r="1661" spans="1:1">
      <c r="A1661" s="17">
        <v>2010100</v>
      </c>
    </row>
    <row r="1662" spans="1:1">
      <c r="A1662" s="17">
        <v>2010101</v>
      </c>
    </row>
    <row r="1663" spans="1:1">
      <c r="A1663" s="17">
        <v>2010102</v>
      </c>
    </row>
    <row r="1664" spans="1:1">
      <c r="A1664" s="17">
        <v>2010103</v>
      </c>
    </row>
    <row r="1665" spans="1:5">
      <c r="A1665" s="17">
        <v>2010104</v>
      </c>
      <c r="E1665" s="1" t="s">
        <v>572</v>
      </c>
    </row>
    <row r="1666" spans="1:5">
      <c r="A1666" s="17">
        <v>2010105</v>
      </c>
    </row>
    <row r="1667" spans="1:5">
      <c r="A1667" s="17">
        <v>2010106</v>
      </c>
    </row>
    <row r="1668" spans="1:5">
      <c r="A1668" s="17">
        <v>2010107</v>
      </c>
    </row>
    <row r="1669" spans="1:5">
      <c r="A1669" s="17">
        <v>2010108</v>
      </c>
    </row>
    <row r="1670" spans="1:5">
      <c r="A1670" s="17">
        <v>2010109</v>
      </c>
    </row>
    <row r="1671" spans="1:5">
      <c r="A1671" s="17">
        <v>2010110</v>
      </c>
    </row>
    <row r="1672" spans="1:5">
      <c r="A1672" s="17">
        <v>2010111</v>
      </c>
    </row>
    <row r="1673" spans="1:5">
      <c r="A1673" s="17">
        <v>2010112</v>
      </c>
    </row>
    <row r="1674" spans="1:5">
      <c r="A1674" s="17">
        <v>2010113</v>
      </c>
    </row>
    <row r="1675" spans="1:5">
      <c r="A1675" s="17">
        <v>2010114</v>
      </c>
    </row>
    <row r="1676" spans="1:5">
      <c r="A1676" s="17">
        <v>2010115</v>
      </c>
    </row>
    <row r="1677" spans="1:5">
      <c r="A1677" s="17">
        <v>2010116</v>
      </c>
    </row>
    <row r="1678" spans="1:5">
      <c r="A1678" s="17">
        <v>2010117</v>
      </c>
    </row>
    <row r="1679" spans="1:5">
      <c r="A1679" s="17">
        <v>2010118</v>
      </c>
    </row>
    <row r="1680" spans="1:5">
      <c r="A1680" s="17">
        <v>2010119</v>
      </c>
    </row>
    <row r="1681" spans="1:1">
      <c r="A1681" s="17">
        <v>2010120</v>
      </c>
    </row>
    <row r="1682" spans="1:1">
      <c r="A1682" s="17">
        <v>2010121</v>
      </c>
    </row>
    <row r="1683" spans="1:1">
      <c r="A1683" s="17">
        <v>2010122</v>
      </c>
    </row>
    <row r="1684" spans="1:1">
      <c r="A1684" s="17">
        <v>2010123</v>
      </c>
    </row>
    <row r="1685" spans="1:1">
      <c r="A1685" s="17">
        <v>2010124</v>
      </c>
    </row>
    <row r="1686" spans="1:1">
      <c r="A1686" s="17">
        <v>2010125</v>
      </c>
    </row>
    <row r="1687" spans="1:1">
      <c r="A1687" s="17">
        <v>2010126</v>
      </c>
    </row>
    <row r="1688" spans="1:1">
      <c r="A1688" s="17">
        <v>2010127</v>
      </c>
    </row>
    <row r="1689" spans="1:1">
      <c r="A1689" s="17">
        <v>2010128</v>
      </c>
    </row>
    <row r="1690" spans="1:1">
      <c r="A1690" s="17">
        <v>2010129</v>
      </c>
    </row>
    <row r="1691" spans="1:1">
      <c r="A1691" s="17">
        <v>2010130</v>
      </c>
    </row>
    <row r="1692" spans="1:1">
      <c r="A1692" s="17">
        <v>2010131</v>
      </c>
    </row>
    <row r="1693" spans="1:1">
      <c r="A1693" s="17">
        <v>2010132</v>
      </c>
    </row>
    <row r="1694" spans="1:1">
      <c r="A1694" s="17">
        <v>2010133</v>
      </c>
    </row>
    <row r="1695" spans="1:1">
      <c r="A1695" s="17">
        <v>2010134</v>
      </c>
    </row>
    <row r="1696" spans="1:1">
      <c r="A1696" s="17">
        <v>2010135</v>
      </c>
    </row>
    <row r="1697" spans="1:3">
      <c r="A1697" s="17">
        <v>2010136</v>
      </c>
    </row>
    <row r="1698" spans="1:3">
      <c r="A1698" s="17">
        <v>2010137</v>
      </c>
      <c r="B1698" s="21" t="s">
        <v>384</v>
      </c>
      <c r="C1698" s="22">
        <v>70644</v>
      </c>
    </row>
    <row r="1699" spans="1:3">
      <c r="A1699" s="17">
        <v>2010138</v>
      </c>
    </row>
    <row r="1700" spans="1:3">
      <c r="A1700" s="17">
        <v>2010139</v>
      </c>
    </row>
    <row r="1701" spans="1:3">
      <c r="A1701" s="17">
        <v>2010140</v>
      </c>
    </row>
    <row r="1702" spans="1:3">
      <c r="A1702" s="17">
        <v>2010141</v>
      </c>
    </row>
    <row r="1703" spans="1:3">
      <c r="A1703" s="17">
        <v>2010142</v>
      </c>
    </row>
    <row r="1704" spans="1:3">
      <c r="A1704" s="17">
        <v>2010143</v>
      </c>
    </row>
    <row r="1705" spans="1:3">
      <c r="A1705" s="17">
        <v>2010144</v>
      </c>
    </row>
    <row r="1706" spans="1:3">
      <c r="A1706" s="17">
        <v>2010145</v>
      </c>
    </row>
    <row r="1707" spans="1:3">
      <c r="A1707" s="17">
        <v>2010146</v>
      </c>
    </row>
    <row r="1708" spans="1:3">
      <c r="A1708" s="17">
        <v>2010147</v>
      </c>
    </row>
    <row r="1709" spans="1:3">
      <c r="A1709" s="17">
        <v>2010148</v>
      </c>
    </row>
    <row r="1710" spans="1:3">
      <c r="A1710" s="17">
        <v>2010149</v>
      </c>
    </row>
    <row r="1711" spans="1:3">
      <c r="A1711" s="17">
        <v>2010150</v>
      </c>
    </row>
    <row r="1712" spans="1:3">
      <c r="A1712" s="17">
        <v>2010151</v>
      </c>
    </row>
    <row r="1713" spans="1:3">
      <c r="A1713" s="17">
        <v>2010152</v>
      </c>
    </row>
    <row r="1714" spans="1:3">
      <c r="A1714" s="17">
        <v>2010153</v>
      </c>
      <c r="B1714" s="21" t="s">
        <v>396</v>
      </c>
      <c r="C1714" s="22">
        <v>7424</v>
      </c>
    </row>
    <row r="1715" spans="1:3">
      <c r="A1715" s="17">
        <v>2010154</v>
      </c>
      <c r="B1715" s="21" t="s">
        <v>397</v>
      </c>
      <c r="C1715" s="22">
        <v>2749.99</v>
      </c>
    </row>
    <row r="1716" spans="1:3">
      <c r="A1716" s="17">
        <v>2010155</v>
      </c>
      <c r="B1716" s="21" t="s">
        <v>397</v>
      </c>
      <c r="C1716" s="22">
        <v>2749.99</v>
      </c>
    </row>
    <row r="1717" spans="1:3">
      <c r="A1717" s="17">
        <v>2010156</v>
      </c>
      <c r="B1717" s="21" t="s">
        <v>397</v>
      </c>
      <c r="C1717" s="22">
        <v>2749.99</v>
      </c>
    </row>
    <row r="1718" spans="1:3">
      <c r="A1718" s="17">
        <v>2010157</v>
      </c>
      <c r="B1718" s="21" t="s">
        <v>397</v>
      </c>
      <c r="C1718" s="22">
        <v>2749.99</v>
      </c>
    </row>
    <row r="1719" spans="1:3">
      <c r="A1719" s="17">
        <v>2010158</v>
      </c>
      <c r="B1719" s="21" t="s">
        <v>398</v>
      </c>
      <c r="C1719" s="22">
        <v>4149.99</v>
      </c>
    </row>
    <row r="1720" spans="1:3" ht="48">
      <c r="A1720" s="17">
        <v>2010159</v>
      </c>
      <c r="B1720" s="18" t="s">
        <v>399</v>
      </c>
      <c r="C1720" s="22">
        <v>4650</v>
      </c>
    </row>
    <row r="1721" spans="1:3">
      <c r="A1721" s="17">
        <v>2010160</v>
      </c>
      <c r="B1721" s="21" t="s">
        <v>400</v>
      </c>
      <c r="C1721" s="22">
        <v>10323.2925</v>
      </c>
    </row>
    <row r="1722" spans="1:3">
      <c r="A1722" s="17">
        <v>2010161</v>
      </c>
      <c r="B1722" s="21" t="s">
        <v>400</v>
      </c>
      <c r="C1722" s="22">
        <v>10323.2925</v>
      </c>
    </row>
    <row r="1723" spans="1:3">
      <c r="A1723" s="17">
        <v>2010162</v>
      </c>
      <c r="B1723" s="21" t="s">
        <v>400</v>
      </c>
      <c r="C1723" s="22">
        <v>10323.2925</v>
      </c>
    </row>
    <row r="1724" spans="1:3">
      <c r="A1724" s="17">
        <v>2010163</v>
      </c>
      <c r="B1724" s="21" t="s">
        <v>400</v>
      </c>
      <c r="C1724" s="22">
        <v>10323.2925</v>
      </c>
    </row>
    <row r="1725" spans="1:3" ht="48">
      <c r="A1725" s="17">
        <v>2010164</v>
      </c>
      <c r="B1725" s="18" t="s">
        <v>401</v>
      </c>
      <c r="C1725" s="22">
        <v>20880</v>
      </c>
    </row>
    <row r="1726" spans="1:3" ht="48">
      <c r="A1726" s="17">
        <v>2010165</v>
      </c>
      <c r="B1726" s="18" t="s">
        <v>401</v>
      </c>
      <c r="C1726" s="22">
        <v>20880</v>
      </c>
    </row>
    <row r="1727" spans="1:3" ht="48">
      <c r="A1727" s="17">
        <v>2010166</v>
      </c>
      <c r="B1727" s="18" t="s">
        <v>401</v>
      </c>
      <c r="C1727" s="22">
        <v>20880</v>
      </c>
    </row>
    <row r="1728" spans="1:3">
      <c r="A1728" s="17">
        <v>2010167</v>
      </c>
      <c r="B1728" s="21" t="s">
        <v>402</v>
      </c>
      <c r="C1728" s="22">
        <v>281300</v>
      </c>
    </row>
    <row r="1729" spans="1:4">
      <c r="A1729" s="17">
        <v>2010168</v>
      </c>
      <c r="B1729" s="21" t="s">
        <v>403</v>
      </c>
      <c r="C1729" s="22">
        <v>3476.52</v>
      </c>
    </row>
    <row r="1730" spans="1:4">
      <c r="A1730" s="17"/>
      <c r="B1730" s="21"/>
      <c r="C1730" s="22"/>
    </row>
    <row r="1731" spans="1:4">
      <c r="A1731" s="17"/>
      <c r="B1731" s="21"/>
      <c r="C1731" s="22"/>
    </row>
    <row r="1732" spans="1:4">
      <c r="A1732" s="17"/>
      <c r="B1732" s="21"/>
      <c r="C1732" s="22"/>
    </row>
    <row r="1733" spans="1:4" ht="20.25">
      <c r="A1733" s="78">
        <v>2011</v>
      </c>
      <c r="B1733" s="79"/>
      <c r="C1733" s="80"/>
    </row>
    <row r="1734" spans="1:4">
      <c r="A1734" s="17">
        <v>2011001</v>
      </c>
      <c r="B1734" s="21" t="s">
        <v>404</v>
      </c>
      <c r="C1734" s="22">
        <v>15620.85</v>
      </c>
      <c r="D1734" s="49" t="s">
        <v>570</v>
      </c>
    </row>
    <row r="1735" spans="1:4">
      <c r="A1735" s="17">
        <v>2011002</v>
      </c>
      <c r="B1735" s="21" t="s">
        <v>404</v>
      </c>
      <c r="C1735" s="22">
        <v>15620.85</v>
      </c>
      <c r="D1735" s="49" t="s">
        <v>570</v>
      </c>
    </row>
    <row r="1736" spans="1:4">
      <c r="A1736" s="17">
        <v>2011003</v>
      </c>
      <c r="B1736" s="21" t="s">
        <v>404</v>
      </c>
      <c r="C1736" s="22">
        <v>15620.85</v>
      </c>
      <c r="D1736" s="49" t="s">
        <v>570</v>
      </c>
    </row>
    <row r="1737" spans="1:4">
      <c r="A1737" s="17">
        <v>2011004</v>
      </c>
      <c r="B1737" s="21" t="s">
        <v>404</v>
      </c>
      <c r="C1737" s="22">
        <v>15620.85</v>
      </c>
      <c r="D1737" s="49" t="s">
        <v>570</v>
      </c>
    </row>
    <row r="1738" spans="1:4">
      <c r="A1738" s="17">
        <v>2011005</v>
      </c>
      <c r="B1738" s="21" t="s">
        <v>405</v>
      </c>
      <c r="C1738" s="22">
        <v>15620.85</v>
      </c>
      <c r="D1738" s="49" t="s">
        <v>570</v>
      </c>
    </row>
    <row r="1739" spans="1:4">
      <c r="A1739" s="17">
        <v>2011006</v>
      </c>
      <c r="B1739" s="21" t="s">
        <v>405</v>
      </c>
      <c r="C1739" s="22">
        <v>15620.85</v>
      </c>
      <c r="D1739" s="49" t="s">
        <v>570</v>
      </c>
    </row>
    <row r="1740" spans="1:4">
      <c r="A1740" s="17">
        <v>2011007</v>
      </c>
      <c r="B1740" s="21" t="s">
        <v>404</v>
      </c>
      <c r="C1740" s="22">
        <v>15620.85</v>
      </c>
      <c r="D1740" s="49" t="s">
        <v>570</v>
      </c>
    </row>
    <row r="1741" spans="1:4">
      <c r="A1741" s="17">
        <v>2011008</v>
      </c>
      <c r="B1741" s="21" t="s">
        <v>404</v>
      </c>
      <c r="C1741" s="22">
        <v>15620.85</v>
      </c>
      <c r="D1741" s="49" t="s">
        <v>570</v>
      </c>
    </row>
    <row r="1742" spans="1:4">
      <c r="A1742" s="17">
        <v>2011009</v>
      </c>
      <c r="B1742" s="21" t="s">
        <v>405</v>
      </c>
      <c r="C1742" s="22">
        <v>15620.85</v>
      </c>
      <c r="D1742" s="49" t="s">
        <v>570</v>
      </c>
    </row>
    <row r="1743" spans="1:4">
      <c r="A1743" s="17">
        <v>2011010</v>
      </c>
      <c r="B1743" s="21" t="s">
        <v>405</v>
      </c>
      <c r="C1743" s="22">
        <v>15620.85</v>
      </c>
      <c r="D1743" s="49" t="s">
        <v>570</v>
      </c>
    </row>
    <row r="1744" spans="1:4">
      <c r="A1744" s="17">
        <v>2011011</v>
      </c>
      <c r="B1744" s="21" t="s">
        <v>405</v>
      </c>
      <c r="C1744" s="22">
        <v>15620.85</v>
      </c>
      <c r="D1744" s="49" t="s">
        <v>570</v>
      </c>
    </row>
    <row r="1745" spans="1:9">
      <c r="A1745" s="17">
        <v>2011012</v>
      </c>
      <c r="B1745" s="21" t="s">
        <v>405</v>
      </c>
      <c r="C1745" s="22">
        <v>15620.85</v>
      </c>
      <c r="D1745" s="49" t="s">
        <v>570</v>
      </c>
      <c r="I1745" s="55"/>
    </row>
    <row r="1746" spans="1:9" ht="36">
      <c r="A1746" s="17">
        <v>2011013</v>
      </c>
      <c r="B1746" s="18" t="s">
        <v>406</v>
      </c>
      <c r="C1746" s="22">
        <v>4408</v>
      </c>
      <c r="D1746" s="49" t="s">
        <v>570</v>
      </c>
      <c r="E1746" s="51" t="s">
        <v>614</v>
      </c>
      <c r="I1746" s="22"/>
    </row>
    <row r="1747" spans="1:9">
      <c r="A1747" s="17">
        <v>2011014</v>
      </c>
      <c r="B1747" s="21" t="s">
        <v>407</v>
      </c>
      <c r="C1747" s="22">
        <v>9158</v>
      </c>
      <c r="D1747" s="49" t="s">
        <v>570</v>
      </c>
      <c r="E1747" s="51" t="s">
        <v>614</v>
      </c>
      <c r="I1747" s="22"/>
    </row>
    <row r="1748" spans="1:9">
      <c r="A1748" s="17">
        <v>2011015</v>
      </c>
      <c r="B1748" s="21" t="s">
        <v>408</v>
      </c>
      <c r="C1748" s="22">
        <v>110065.34</v>
      </c>
      <c r="D1748" s="49" t="s">
        <v>570</v>
      </c>
      <c r="I1748" s="69"/>
    </row>
    <row r="1749" spans="1:9">
      <c r="A1749" s="17">
        <v>2011016</v>
      </c>
      <c r="B1749" s="21" t="s">
        <v>409</v>
      </c>
      <c r="C1749" s="22">
        <v>235854.29</v>
      </c>
      <c r="D1749" s="49" t="s">
        <v>570</v>
      </c>
    </row>
    <row r="1750" spans="1:9">
      <c r="A1750" s="17">
        <v>2011017</v>
      </c>
      <c r="B1750" s="21" t="s">
        <v>410</v>
      </c>
      <c r="C1750" s="22">
        <v>2279</v>
      </c>
      <c r="D1750" s="49" t="s">
        <v>570</v>
      </c>
      <c r="E1750" s="51" t="s">
        <v>599</v>
      </c>
      <c r="F1750" s="51"/>
      <c r="G1750" s="51" t="s">
        <v>600</v>
      </c>
    </row>
    <row r="1751" spans="1:9">
      <c r="A1751" s="17">
        <v>2011018</v>
      </c>
      <c r="B1751" s="21" t="s">
        <v>410</v>
      </c>
      <c r="C1751" s="22">
        <v>2279</v>
      </c>
      <c r="D1751" s="49" t="s">
        <v>570</v>
      </c>
      <c r="E1751" s="51" t="s">
        <v>599</v>
      </c>
      <c r="F1751" s="51"/>
      <c r="G1751" s="51" t="s">
        <v>600</v>
      </c>
    </row>
    <row r="1752" spans="1:9">
      <c r="A1752" s="17">
        <v>2011019</v>
      </c>
      <c r="B1752" s="21" t="s">
        <v>410</v>
      </c>
      <c r="C1752" s="22">
        <v>2279</v>
      </c>
      <c r="D1752" s="49" t="s">
        <v>570</v>
      </c>
      <c r="E1752" s="51" t="s">
        <v>599</v>
      </c>
      <c r="F1752" s="51"/>
      <c r="G1752" s="51" t="s">
        <v>600</v>
      </c>
    </row>
    <row r="1753" spans="1:9">
      <c r="A1753" s="17">
        <v>2011020</v>
      </c>
      <c r="B1753" s="21" t="s">
        <v>411</v>
      </c>
      <c r="C1753" s="22">
        <v>61387</v>
      </c>
      <c r="D1753" s="49" t="s">
        <v>570</v>
      </c>
    </row>
    <row r="1754" spans="1:9">
      <c r="A1754" s="17">
        <v>2011021</v>
      </c>
      <c r="B1754" s="21" t="s">
        <v>411</v>
      </c>
      <c r="C1754" s="22">
        <v>61387</v>
      </c>
      <c r="D1754" s="49" t="s">
        <v>570</v>
      </c>
    </row>
    <row r="1755" spans="1:9">
      <c r="A1755" s="17">
        <v>2011022</v>
      </c>
      <c r="B1755" s="21" t="s">
        <v>411</v>
      </c>
      <c r="C1755" s="22">
        <v>61387</v>
      </c>
      <c r="D1755" s="49" t="s">
        <v>570</v>
      </c>
    </row>
    <row r="1756" spans="1:9">
      <c r="A1756" s="17">
        <v>2011023</v>
      </c>
      <c r="B1756" s="21" t="s">
        <v>412</v>
      </c>
      <c r="C1756" s="22">
        <v>77172</v>
      </c>
      <c r="D1756" s="49" t="s">
        <v>570</v>
      </c>
    </row>
    <row r="1757" spans="1:9">
      <c r="A1757" s="17">
        <v>2011024</v>
      </c>
      <c r="B1757" s="21" t="s">
        <v>412</v>
      </c>
      <c r="C1757" s="22">
        <v>77172</v>
      </c>
      <c r="D1757" s="49" t="s">
        <v>570</v>
      </c>
    </row>
    <row r="1758" spans="1:9">
      <c r="A1758" s="17">
        <v>2011025</v>
      </c>
      <c r="B1758" s="21" t="s">
        <v>412</v>
      </c>
      <c r="C1758" s="22">
        <v>77172</v>
      </c>
      <c r="D1758" s="49" t="s">
        <v>570</v>
      </c>
    </row>
    <row r="1759" spans="1:9">
      <c r="A1759" s="17">
        <v>2011026</v>
      </c>
      <c r="B1759" s="21" t="s">
        <v>413</v>
      </c>
      <c r="C1759" s="22">
        <v>77172</v>
      </c>
      <c r="D1759" s="49" t="s">
        <v>570</v>
      </c>
    </row>
    <row r="1760" spans="1:9">
      <c r="A1760" s="17">
        <v>2011027</v>
      </c>
      <c r="B1760" s="21" t="s">
        <v>413</v>
      </c>
      <c r="C1760" s="22">
        <v>77172</v>
      </c>
      <c r="D1760" s="49" t="s">
        <v>570</v>
      </c>
    </row>
    <row r="1761" spans="1:9">
      <c r="A1761" s="17">
        <v>2011028</v>
      </c>
      <c r="B1761" s="21" t="s">
        <v>413</v>
      </c>
      <c r="C1761" s="22">
        <v>77172</v>
      </c>
      <c r="D1761" s="49" t="s">
        <v>570</v>
      </c>
    </row>
    <row r="1762" spans="1:9" ht="48">
      <c r="A1762" s="17">
        <v>2011029</v>
      </c>
      <c r="B1762" s="18" t="s">
        <v>414</v>
      </c>
      <c r="C1762" s="22">
        <v>112250.73</v>
      </c>
      <c r="D1762" s="49" t="s">
        <v>570</v>
      </c>
    </row>
    <row r="1763" spans="1:9" ht="48">
      <c r="A1763" s="17">
        <v>2011030</v>
      </c>
      <c r="B1763" s="18" t="s">
        <v>415</v>
      </c>
      <c r="C1763" s="22">
        <v>112250.88</v>
      </c>
      <c r="D1763" s="49" t="s">
        <v>570</v>
      </c>
    </row>
    <row r="1764" spans="1:9" ht="48">
      <c r="A1764" s="17">
        <v>2011031</v>
      </c>
      <c r="B1764" s="18" t="s">
        <v>416</v>
      </c>
      <c r="C1764" s="22">
        <v>210470</v>
      </c>
      <c r="D1764" s="49" t="s">
        <v>570</v>
      </c>
    </row>
    <row r="1765" spans="1:9" ht="48">
      <c r="A1765" s="17">
        <v>2011032</v>
      </c>
      <c r="B1765" s="18" t="s">
        <v>416</v>
      </c>
      <c r="C1765" s="22">
        <v>210470</v>
      </c>
      <c r="D1765" s="49" t="s">
        <v>570</v>
      </c>
    </row>
    <row r="1766" spans="1:9">
      <c r="A1766" s="17">
        <v>2011033</v>
      </c>
      <c r="B1766" s="21" t="s">
        <v>417</v>
      </c>
      <c r="C1766" s="22">
        <v>5672.4</v>
      </c>
      <c r="D1766" s="49" t="s">
        <v>570</v>
      </c>
      <c r="E1766" s="1" t="s">
        <v>615</v>
      </c>
    </row>
    <row r="1767" spans="1:9">
      <c r="A1767" s="17">
        <v>2011034</v>
      </c>
      <c r="B1767" s="21" t="s">
        <v>418</v>
      </c>
      <c r="C1767" s="22">
        <v>82246</v>
      </c>
      <c r="D1767" s="49" t="s">
        <v>570</v>
      </c>
      <c r="I1767" s="22"/>
    </row>
    <row r="1768" spans="1:9">
      <c r="A1768" s="17">
        <v>2011035</v>
      </c>
      <c r="B1768" s="21" t="s">
        <v>419</v>
      </c>
      <c r="C1768" s="22">
        <v>57263.66</v>
      </c>
      <c r="D1768" s="49" t="s">
        <v>570</v>
      </c>
      <c r="I1768" s="55"/>
    </row>
    <row r="1769" spans="1:9">
      <c r="A1769" s="17">
        <v>2011036</v>
      </c>
      <c r="B1769" s="21" t="s">
        <v>420</v>
      </c>
      <c r="C1769" s="22">
        <v>15620.85</v>
      </c>
      <c r="D1769" s="49" t="s">
        <v>570</v>
      </c>
      <c r="I1769" s="55"/>
    </row>
    <row r="1770" spans="1:9">
      <c r="A1770" s="17">
        <v>2011037</v>
      </c>
      <c r="B1770" s="21" t="s">
        <v>420</v>
      </c>
      <c r="C1770" s="22">
        <v>15620.85</v>
      </c>
      <c r="D1770" s="49" t="s">
        <v>570</v>
      </c>
      <c r="I1770" s="55"/>
    </row>
    <row r="1771" spans="1:9">
      <c r="A1771" s="17">
        <v>2011038</v>
      </c>
      <c r="B1771" s="21" t="s">
        <v>420</v>
      </c>
      <c r="C1771" s="22">
        <v>15620.85</v>
      </c>
      <c r="D1771" s="49" t="s">
        <v>570</v>
      </c>
      <c r="I1771" s="55"/>
    </row>
    <row r="1772" spans="1:9">
      <c r="A1772" s="17">
        <v>2011039</v>
      </c>
      <c r="B1772" s="21" t="s">
        <v>420</v>
      </c>
      <c r="C1772" s="22">
        <v>15620.85</v>
      </c>
      <c r="D1772" s="49" t="s">
        <v>570</v>
      </c>
      <c r="I1772" s="55"/>
    </row>
    <row r="1773" spans="1:9">
      <c r="A1773" s="17">
        <v>2011040</v>
      </c>
      <c r="B1773" s="21" t="s">
        <v>420</v>
      </c>
      <c r="C1773" s="22">
        <v>15620.85</v>
      </c>
      <c r="D1773" s="49" t="s">
        <v>570</v>
      </c>
      <c r="I1773" s="22"/>
    </row>
    <row r="1774" spans="1:9">
      <c r="A1774" s="17">
        <v>2011041</v>
      </c>
      <c r="B1774" s="21" t="s">
        <v>420</v>
      </c>
      <c r="C1774" s="22">
        <v>15620.85</v>
      </c>
      <c r="D1774" s="49" t="s">
        <v>570</v>
      </c>
      <c r="I1774" s="69"/>
    </row>
    <row r="1775" spans="1:9">
      <c r="A1775" s="17">
        <v>2011042</v>
      </c>
      <c r="B1775" s="21" t="s">
        <v>421</v>
      </c>
      <c r="C1775" s="22">
        <v>5800</v>
      </c>
      <c r="D1775" s="49" t="s">
        <v>570</v>
      </c>
    </row>
    <row r="1776" spans="1:9">
      <c r="A1776" s="17">
        <v>2011043</v>
      </c>
      <c r="B1776" s="21" t="s">
        <v>422</v>
      </c>
      <c r="C1776" s="22">
        <v>4999</v>
      </c>
      <c r="D1776" s="49" t="s">
        <v>570</v>
      </c>
      <c r="E1776" s="1" t="s">
        <v>625</v>
      </c>
    </row>
    <row r="1777" spans="1:9">
      <c r="A1777" s="17">
        <v>2011044</v>
      </c>
      <c r="B1777" s="21" t="s">
        <v>422</v>
      </c>
      <c r="C1777" s="22">
        <v>4999</v>
      </c>
      <c r="D1777" s="49" t="s">
        <v>570</v>
      </c>
      <c r="E1777" s="1" t="s">
        <v>625</v>
      </c>
    </row>
    <row r="1778" spans="1:9">
      <c r="A1778" s="17">
        <v>2011045</v>
      </c>
      <c r="B1778" s="21" t="s">
        <v>422</v>
      </c>
      <c r="C1778" s="22">
        <v>4999</v>
      </c>
      <c r="D1778" s="49" t="s">
        <v>570</v>
      </c>
      <c r="E1778" s="1" t="s">
        <v>625</v>
      </c>
    </row>
    <row r="1779" spans="1:9">
      <c r="A1779" s="17">
        <v>2011046</v>
      </c>
      <c r="B1779" s="21" t="s">
        <v>422</v>
      </c>
      <c r="C1779" s="22">
        <v>4999</v>
      </c>
      <c r="D1779" s="49" t="s">
        <v>570</v>
      </c>
      <c r="E1779" s="1" t="s">
        <v>625</v>
      </c>
    </row>
    <row r="1780" spans="1:9">
      <c r="A1780" s="17">
        <v>2011047</v>
      </c>
      <c r="B1780" s="21" t="s">
        <v>422</v>
      </c>
      <c r="C1780" s="22">
        <v>4999</v>
      </c>
      <c r="D1780" s="49" t="s">
        <v>570</v>
      </c>
      <c r="E1780" s="1" t="s">
        <v>625</v>
      </c>
    </row>
    <row r="1781" spans="1:9">
      <c r="A1781" s="17">
        <v>2011048</v>
      </c>
      <c r="B1781" s="21" t="s">
        <v>422</v>
      </c>
      <c r="C1781" s="22">
        <v>4999</v>
      </c>
      <c r="D1781" s="49" t="s">
        <v>570</v>
      </c>
      <c r="E1781" s="1" t="s">
        <v>625</v>
      </c>
    </row>
    <row r="1782" spans="1:9">
      <c r="A1782" s="17">
        <v>2011049</v>
      </c>
      <c r="B1782" s="21" t="s">
        <v>422</v>
      </c>
      <c r="C1782" s="22">
        <v>4999</v>
      </c>
      <c r="D1782" s="49" t="s">
        <v>570</v>
      </c>
      <c r="E1782" s="1" t="s">
        <v>625</v>
      </c>
    </row>
    <row r="1783" spans="1:9">
      <c r="A1783" s="17">
        <v>2011050</v>
      </c>
      <c r="B1783" s="21" t="s">
        <v>422</v>
      </c>
      <c r="C1783" s="22">
        <v>4999</v>
      </c>
      <c r="D1783" s="49" t="s">
        <v>570</v>
      </c>
      <c r="E1783" s="1" t="s">
        <v>625</v>
      </c>
    </row>
    <row r="1784" spans="1:9">
      <c r="A1784" s="17">
        <v>2011051</v>
      </c>
      <c r="B1784" s="21" t="s">
        <v>423</v>
      </c>
      <c r="C1784" s="22">
        <v>12007.91</v>
      </c>
      <c r="D1784" s="49" t="s">
        <v>570</v>
      </c>
      <c r="E1784" s="1" t="s">
        <v>620</v>
      </c>
      <c r="I1784" s="22"/>
    </row>
    <row r="1785" spans="1:9">
      <c r="A1785" s="17">
        <v>2011052</v>
      </c>
      <c r="B1785" s="21" t="s">
        <v>424</v>
      </c>
      <c r="C1785" s="22">
        <v>27722.84</v>
      </c>
      <c r="D1785" s="49" t="s">
        <v>570</v>
      </c>
      <c r="I1785" s="55"/>
    </row>
    <row r="1786" spans="1:9" ht="36">
      <c r="A1786" s="17">
        <v>2011053</v>
      </c>
      <c r="B1786" s="18" t="s">
        <v>425</v>
      </c>
      <c r="C1786" s="22">
        <v>33415.54</v>
      </c>
      <c r="D1786" s="49" t="s">
        <v>570</v>
      </c>
      <c r="I1786" s="69"/>
    </row>
    <row r="1787" spans="1:9">
      <c r="A1787" s="17">
        <v>2011054</v>
      </c>
      <c r="B1787" s="21" t="s">
        <v>426</v>
      </c>
      <c r="C1787" s="22">
        <f>46598.13/10</f>
        <v>4659.8130000000001</v>
      </c>
      <c r="D1787" s="49" t="s">
        <v>570</v>
      </c>
    </row>
    <row r="1788" spans="1:9">
      <c r="A1788" s="17">
        <v>2011055</v>
      </c>
      <c r="B1788" s="21" t="s">
        <v>426</v>
      </c>
      <c r="C1788" s="22">
        <f t="shared" ref="C1788:C1796" si="14">46598.13/10</f>
        <v>4659.8130000000001</v>
      </c>
      <c r="D1788" s="49" t="s">
        <v>570</v>
      </c>
    </row>
    <row r="1789" spans="1:9">
      <c r="A1789" s="17">
        <v>2011056</v>
      </c>
      <c r="B1789" s="21" t="s">
        <v>426</v>
      </c>
      <c r="C1789" s="22">
        <f t="shared" si="14"/>
        <v>4659.8130000000001</v>
      </c>
      <c r="D1789" s="49" t="s">
        <v>570</v>
      </c>
    </row>
    <row r="1790" spans="1:9">
      <c r="A1790" s="17">
        <v>2011057</v>
      </c>
      <c r="B1790" s="21" t="s">
        <v>426</v>
      </c>
      <c r="C1790" s="22">
        <f t="shared" si="14"/>
        <v>4659.8130000000001</v>
      </c>
      <c r="D1790" s="49" t="s">
        <v>570</v>
      </c>
    </row>
    <row r="1791" spans="1:9">
      <c r="A1791" s="17">
        <v>2011058</v>
      </c>
      <c r="B1791" s="21" t="s">
        <v>426</v>
      </c>
      <c r="C1791" s="22">
        <f t="shared" si="14"/>
        <v>4659.8130000000001</v>
      </c>
      <c r="D1791" s="49" t="s">
        <v>570</v>
      </c>
    </row>
    <row r="1792" spans="1:9">
      <c r="A1792" s="17">
        <v>2011059</v>
      </c>
      <c r="B1792" s="21" t="s">
        <v>426</v>
      </c>
      <c r="C1792" s="22">
        <f t="shared" si="14"/>
        <v>4659.8130000000001</v>
      </c>
      <c r="D1792" s="49" t="s">
        <v>570</v>
      </c>
    </row>
    <row r="1793" spans="1:8">
      <c r="A1793" s="17">
        <v>2011060</v>
      </c>
      <c r="B1793" s="21" t="s">
        <v>426</v>
      </c>
      <c r="C1793" s="22">
        <f t="shared" si="14"/>
        <v>4659.8130000000001</v>
      </c>
      <c r="D1793" s="49" t="s">
        <v>570</v>
      </c>
    </row>
    <row r="1794" spans="1:8">
      <c r="A1794" s="17">
        <v>2011061</v>
      </c>
      <c r="B1794" s="21" t="s">
        <v>426</v>
      </c>
      <c r="C1794" s="22">
        <f t="shared" si="14"/>
        <v>4659.8130000000001</v>
      </c>
      <c r="D1794" s="49" t="s">
        <v>570</v>
      </c>
    </row>
    <row r="1795" spans="1:8">
      <c r="A1795" s="17">
        <v>2011062</v>
      </c>
      <c r="B1795" s="21" t="s">
        <v>426</v>
      </c>
      <c r="C1795" s="22">
        <f t="shared" si="14"/>
        <v>4659.8130000000001</v>
      </c>
      <c r="D1795" s="49" t="s">
        <v>570</v>
      </c>
    </row>
    <row r="1796" spans="1:8">
      <c r="A1796" s="17">
        <v>2011063</v>
      </c>
      <c r="B1796" s="21" t="s">
        <v>426</v>
      </c>
      <c r="C1796" s="22">
        <f t="shared" si="14"/>
        <v>4659.8130000000001</v>
      </c>
      <c r="D1796" s="49" t="s">
        <v>570</v>
      </c>
    </row>
    <row r="1797" spans="1:8">
      <c r="A1797" s="17">
        <v>2011064</v>
      </c>
      <c r="B1797" s="21" t="s">
        <v>427</v>
      </c>
      <c r="C1797" s="22">
        <v>193093.6</v>
      </c>
      <c r="D1797" s="49" t="s">
        <v>570</v>
      </c>
    </row>
    <row r="1798" spans="1:8">
      <c r="A1798" s="17">
        <v>2011065</v>
      </c>
      <c r="B1798" s="21" t="s">
        <v>428</v>
      </c>
      <c r="C1798" s="22">
        <v>193093.6</v>
      </c>
      <c r="D1798" s="49" t="s">
        <v>570</v>
      </c>
    </row>
    <row r="1799" spans="1:8">
      <c r="A1799" s="17">
        <v>2011066</v>
      </c>
      <c r="B1799" s="21" t="s">
        <v>429</v>
      </c>
      <c r="C1799" s="22">
        <v>279629</v>
      </c>
      <c r="D1799" s="49" t="s">
        <v>570</v>
      </c>
    </row>
    <row r="1800" spans="1:8">
      <c r="A1800" s="17">
        <v>2011067</v>
      </c>
      <c r="B1800" s="21" t="s">
        <v>430</v>
      </c>
      <c r="C1800" s="22">
        <v>279629</v>
      </c>
      <c r="D1800" s="49" t="s">
        <v>570</v>
      </c>
    </row>
    <row r="1801" spans="1:8">
      <c r="A1801" s="17">
        <v>2011068</v>
      </c>
      <c r="B1801" s="21" t="s">
        <v>431</v>
      </c>
      <c r="C1801" s="22">
        <v>11136</v>
      </c>
      <c r="D1801" s="49" t="s">
        <v>570</v>
      </c>
      <c r="E1801" s="51" t="s">
        <v>603</v>
      </c>
    </row>
    <row r="1802" spans="1:8">
      <c r="A1802" s="17">
        <v>2011069</v>
      </c>
      <c r="B1802" s="21" t="s">
        <v>407</v>
      </c>
      <c r="C1802" s="22">
        <v>9454</v>
      </c>
      <c r="D1802" s="49" t="s">
        <v>570</v>
      </c>
      <c r="E1802" s="1" t="s">
        <v>619</v>
      </c>
    </row>
    <row r="1803" spans="1:8">
      <c r="A1803" s="17">
        <v>2011070</v>
      </c>
      <c r="B1803" s="21" t="s">
        <v>432</v>
      </c>
      <c r="C1803" s="22">
        <v>14950</v>
      </c>
      <c r="D1803" s="49" t="s">
        <v>570</v>
      </c>
    </row>
    <row r="1804" spans="1:8">
      <c r="A1804" s="17">
        <v>2011071</v>
      </c>
      <c r="B1804" s="21" t="s">
        <v>431</v>
      </c>
      <c r="C1804" s="22">
        <v>11136</v>
      </c>
      <c r="D1804" s="49" t="s">
        <v>570</v>
      </c>
      <c r="E1804" s="51" t="s">
        <v>604</v>
      </c>
    </row>
    <row r="1805" spans="1:8">
      <c r="A1805" s="17">
        <v>2011072</v>
      </c>
      <c r="B1805" s="21" t="s">
        <v>431</v>
      </c>
      <c r="C1805" s="22">
        <v>11136</v>
      </c>
      <c r="D1805" s="49" t="s">
        <v>570</v>
      </c>
      <c r="E1805" s="51" t="s">
        <v>604</v>
      </c>
    </row>
    <row r="1806" spans="1:8" ht="36">
      <c r="A1806" s="17">
        <v>2011073</v>
      </c>
      <c r="B1806" s="18" t="s">
        <v>433</v>
      </c>
      <c r="C1806" s="22">
        <v>3316.31</v>
      </c>
      <c r="D1806" s="49" t="s">
        <v>570</v>
      </c>
      <c r="E1806" s="51" t="s">
        <v>607</v>
      </c>
    </row>
    <row r="1807" spans="1:8">
      <c r="A1807" s="17">
        <v>2011074</v>
      </c>
      <c r="B1807" s="21" t="s">
        <v>434</v>
      </c>
      <c r="C1807" s="22">
        <v>3608.04</v>
      </c>
      <c r="D1807" s="49" t="s">
        <v>570</v>
      </c>
    </row>
    <row r="1808" spans="1:8">
      <c r="A1808" s="17">
        <v>2011075</v>
      </c>
      <c r="B1808" s="21" t="s">
        <v>417</v>
      </c>
      <c r="C1808" s="22">
        <v>5008.42</v>
      </c>
      <c r="D1808" s="49" t="s">
        <v>570</v>
      </c>
      <c r="E1808" s="51" t="s">
        <v>607</v>
      </c>
      <c r="H1808" s="22"/>
    </row>
    <row r="1809" spans="1:8">
      <c r="A1809" s="17">
        <v>2011076</v>
      </c>
      <c r="B1809" s="21" t="s">
        <v>435</v>
      </c>
      <c r="C1809" s="22">
        <v>30189</v>
      </c>
      <c r="D1809" s="49" t="s">
        <v>570</v>
      </c>
      <c r="E1809" s="51" t="s">
        <v>606</v>
      </c>
      <c r="H1809" s="55"/>
    </row>
    <row r="1810" spans="1:8">
      <c r="A1810" s="17">
        <v>2011077</v>
      </c>
      <c r="B1810" s="21" t="s">
        <v>436</v>
      </c>
      <c r="C1810" s="22">
        <v>101929.2</v>
      </c>
      <c r="D1810" s="49" t="s">
        <v>570</v>
      </c>
      <c r="E1810" s="51" t="s">
        <v>606</v>
      </c>
      <c r="H1810" s="69"/>
    </row>
    <row r="1811" spans="1:8">
      <c r="A1811" s="17"/>
      <c r="B1811" s="21" t="s">
        <v>605</v>
      </c>
      <c r="C1811" s="22">
        <v>1682</v>
      </c>
      <c r="D1811" s="66" t="s">
        <v>576</v>
      </c>
      <c r="E1811" s="51" t="s">
        <v>606</v>
      </c>
    </row>
    <row r="1812" spans="1:8">
      <c r="A1812" s="17">
        <v>2011078</v>
      </c>
      <c r="B1812" s="21" t="s">
        <v>437</v>
      </c>
      <c r="C1812" s="22">
        <v>3152.34</v>
      </c>
      <c r="D1812" s="49" t="s">
        <v>570</v>
      </c>
      <c r="E1812" s="51" t="s">
        <v>615</v>
      </c>
    </row>
    <row r="1813" spans="1:8">
      <c r="A1813" s="17">
        <v>2011079</v>
      </c>
      <c r="B1813" s="21" t="s">
        <v>438</v>
      </c>
      <c r="C1813" s="22">
        <v>14003.06</v>
      </c>
      <c r="D1813" s="49" t="s">
        <v>570</v>
      </c>
      <c r="E1813" s="51" t="s">
        <v>607</v>
      </c>
    </row>
    <row r="1814" spans="1:8" ht="60">
      <c r="A1814" s="17">
        <v>2011080</v>
      </c>
      <c r="B1814" s="18" t="s">
        <v>439</v>
      </c>
      <c r="C1814" s="22">
        <v>6230.53</v>
      </c>
      <c r="D1814" s="49" t="s">
        <v>570</v>
      </c>
      <c r="E1814" s="1" t="s">
        <v>622</v>
      </c>
    </row>
    <row r="1815" spans="1:8" ht="60">
      <c r="A1815" s="17">
        <v>2011081</v>
      </c>
      <c r="B1815" s="18" t="s">
        <v>439</v>
      </c>
      <c r="C1815" s="22">
        <v>6230.53</v>
      </c>
      <c r="D1815" s="49" t="s">
        <v>570</v>
      </c>
      <c r="E1815" s="1" t="s">
        <v>622</v>
      </c>
    </row>
    <row r="1816" spans="1:8" ht="36">
      <c r="A1816" s="17">
        <v>2011082</v>
      </c>
      <c r="B1816" s="18" t="s">
        <v>440</v>
      </c>
      <c r="C1816" s="22">
        <v>12757.45</v>
      </c>
      <c r="D1816" s="49" t="s">
        <v>570</v>
      </c>
      <c r="E1816" s="1" t="s">
        <v>622</v>
      </c>
    </row>
    <row r="1817" spans="1:8">
      <c r="A1817" s="17">
        <v>2011083</v>
      </c>
      <c r="B1817" s="21" t="s">
        <v>441</v>
      </c>
      <c r="C1817" s="22">
        <v>42340</v>
      </c>
      <c r="D1817" s="49" t="s">
        <v>570</v>
      </c>
    </row>
    <row r="1818" spans="1:8" ht="48">
      <c r="A1818" s="17">
        <v>2011084</v>
      </c>
      <c r="B1818" s="18" t="s">
        <v>442</v>
      </c>
      <c r="C1818" s="22">
        <v>38280</v>
      </c>
      <c r="D1818" s="49" t="s">
        <v>570</v>
      </c>
    </row>
    <row r="1819" spans="1:8">
      <c r="A1819" s="17">
        <v>2011085</v>
      </c>
      <c r="B1819" s="21" t="s">
        <v>443</v>
      </c>
      <c r="C1819" s="22">
        <v>20764</v>
      </c>
      <c r="D1819" s="49" t="s">
        <v>570</v>
      </c>
      <c r="E1819" s="67" t="s">
        <v>608</v>
      </c>
    </row>
    <row r="1820" spans="1:8">
      <c r="A1820" s="17">
        <v>2011086</v>
      </c>
      <c r="B1820" s="21" t="s">
        <v>444</v>
      </c>
      <c r="C1820" s="22">
        <v>21889</v>
      </c>
      <c r="D1820" s="49" t="s">
        <v>570</v>
      </c>
      <c r="E1820" s="67" t="s">
        <v>608</v>
      </c>
    </row>
    <row r="1821" spans="1:8">
      <c r="A1821" s="17">
        <v>2011087</v>
      </c>
      <c r="B1821" s="21" t="s">
        <v>445</v>
      </c>
      <c r="C1821" s="22">
        <v>11368</v>
      </c>
      <c r="D1821" s="49" t="s">
        <v>570</v>
      </c>
      <c r="E1821" s="67" t="s">
        <v>608</v>
      </c>
    </row>
    <row r="1822" spans="1:8">
      <c r="A1822" s="17">
        <v>2011088</v>
      </c>
      <c r="B1822" s="21" t="s">
        <v>446</v>
      </c>
      <c r="C1822" s="22">
        <v>3248</v>
      </c>
      <c r="D1822" s="49" t="s">
        <v>570</v>
      </c>
      <c r="E1822" s="67" t="s">
        <v>608</v>
      </c>
    </row>
    <row r="1823" spans="1:8">
      <c r="A1823" s="50"/>
      <c r="B1823" s="54" t="s">
        <v>593</v>
      </c>
      <c r="C1823" s="55">
        <v>1499</v>
      </c>
      <c r="D1823" s="62" t="s">
        <v>576</v>
      </c>
      <c r="E1823" s="52"/>
      <c r="F1823" s="52"/>
      <c r="G1823" s="52"/>
    </row>
    <row r="1824" spans="1:8">
      <c r="A1824" s="17"/>
      <c r="B1824" s="54" t="s">
        <v>594</v>
      </c>
      <c r="C1824" s="55">
        <v>369</v>
      </c>
      <c r="D1824" s="51" t="s">
        <v>576</v>
      </c>
    </row>
    <row r="1825" spans="1:6">
      <c r="A1825" s="17"/>
      <c r="B1825" s="54" t="s">
        <v>595</v>
      </c>
      <c r="C1825" s="55">
        <v>1370</v>
      </c>
      <c r="D1825" s="51" t="s">
        <v>576</v>
      </c>
      <c r="E1825" s="51" t="s">
        <v>599</v>
      </c>
    </row>
    <row r="1826" spans="1:6">
      <c r="A1826" s="17"/>
      <c r="B1826" s="54" t="s">
        <v>595</v>
      </c>
      <c r="C1826" s="55">
        <v>1370</v>
      </c>
      <c r="D1826" s="51" t="s">
        <v>576</v>
      </c>
      <c r="E1826" s="51" t="s">
        <v>599</v>
      </c>
    </row>
    <row r="1827" spans="1:6">
      <c r="A1827" s="1"/>
      <c r="B1827" s="54" t="s">
        <v>595</v>
      </c>
      <c r="C1827" s="55">
        <v>1370</v>
      </c>
      <c r="D1827" s="51" t="s">
        <v>576</v>
      </c>
      <c r="E1827" s="51" t="s">
        <v>599</v>
      </c>
    </row>
    <row r="1828" spans="1:6">
      <c r="A1828" s="1"/>
      <c r="B1828" s="63" t="s">
        <v>596</v>
      </c>
      <c r="C1828" s="64">
        <v>1163</v>
      </c>
      <c r="D1828" s="51" t="s">
        <v>576</v>
      </c>
      <c r="E1828" s="51" t="s">
        <v>599</v>
      </c>
    </row>
    <row r="1829" spans="1:6">
      <c r="A1829" s="1"/>
      <c r="B1829" s="63" t="s">
        <v>596</v>
      </c>
      <c r="C1829" s="64">
        <v>1163</v>
      </c>
      <c r="D1829" s="51" t="s">
        <v>576</v>
      </c>
      <c r="E1829" s="51" t="s">
        <v>599</v>
      </c>
    </row>
    <row r="1830" spans="1:6">
      <c r="A1830" s="1"/>
      <c r="B1830" s="63" t="s">
        <v>596</v>
      </c>
      <c r="C1830" s="64">
        <v>1163</v>
      </c>
      <c r="D1830" s="51" t="s">
        <v>576</v>
      </c>
      <c r="E1830" s="51" t="s">
        <v>599</v>
      </c>
    </row>
    <row r="1831" spans="1:6">
      <c r="A1831" s="1"/>
      <c r="B1831" s="63" t="s">
        <v>597</v>
      </c>
      <c r="C1831" s="64">
        <v>512</v>
      </c>
      <c r="D1831" s="51" t="s">
        <v>576</v>
      </c>
      <c r="E1831" s="51" t="s">
        <v>599</v>
      </c>
    </row>
    <row r="1832" spans="1:6">
      <c r="A1832" s="1"/>
      <c r="B1832" s="63" t="s">
        <v>597</v>
      </c>
      <c r="C1832" s="64">
        <v>512</v>
      </c>
      <c r="D1832" s="51" t="s">
        <v>576</v>
      </c>
      <c r="E1832" s="51" t="s">
        <v>599</v>
      </c>
    </row>
    <row r="1833" spans="1:6">
      <c r="A1833" s="1"/>
      <c r="B1833" s="63" t="s">
        <v>597</v>
      </c>
      <c r="C1833" s="64">
        <v>512</v>
      </c>
      <c r="D1833" s="51" t="s">
        <v>576</v>
      </c>
      <c r="E1833" s="51" t="s">
        <v>599</v>
      </c>
    </row>
    <row r="1834" spans="1:6">
      <c r="A1834" s="1"/>
      <c r="B1834" s="63" t="s">
        <v>598</v>
      </c>
      <c r="C1834" s="64">
        <v>666</v>
      </c>
      <c r="D1834" s="51" t="s">
        <v>576</v>
      </c>
      <c r="E1834" s="51" t="s">
        <v>599</v>
      </c>
    </row>
    <row r="1835" spans="1:6">
      <c r="A1835" s="1"/>
      <c r="B1835" s="63" t="s">
        <v>598</v>
      </c>
      <c r="C1835" s="64">
        <v>666</v>
      </c>
      <c r="D1835" s="51" t="s">
        <v>576</v>
      </c>
      <c r="E1835" s="51" t="s">
        <v>599</v>
      </c>
      <c r="F1835" s="51"/>
    </row>
    <row r="1836" spans="1:6">
      <c r="A1836" s="1"/>
      <c r="B1836" s="63" t="s">
        <v>598</v>
      </c>
      <c r="C1836" s="64">
        <v>666</v>
      </c>
      <c r="D1836" s="51" t="s">
        <v>576</v>
      </c>
      <c r="E1836" s="51" t="s">
        <v>599</v>
      </c>
      <c r="F1836" s="51"/>
    </row>
    <row r="1837" spans="1:6">
      <c r="A1837" s="1"/>
      <c r="B1837" s="63" t="s">
        <v>601</v>
      </c>
      <c r="C1837" s="55">
        <v>1419</v>
      </c>
      <c r="D1837" s="51" t="s">
        <v>576</v>
      </c>
      <c r="E1837" s="51" t="s">
        <v>602</v>
      </c>
      <c r="F1837" s="51"/>
    </row>
    <row r="1838" spans="1:6">
      <c r="A1838" s="1"/>
      <c r="B1838" s="65" t="s">
        <v>609</v>
      </c>
      <c r="C1838" s="55">
        <v>370900.26</v>
      </c>
      <c r="D1838" s="51" t="s">
        <v>576</v>
      </c>
      <c r="E1838" s="68" t="s">
        <v>610</v>
      </c>
      <c r="F1838" s="51"/>
    </row>
    <row r="1839" spans="1:6">
      <c r="A1839" s="1"/>
      <c r="B1839" s="65" t="s">
        <v>612</v>
      </c>
      <c r="C1839" s="55">
        <v>225200</v>
      </c>
      <c r="D1839" s="51" t="s">
        <v>576</v>
      </c>
      <c r="E1839" s="51" t="s">
        <v>613</v>
      </c>
      <c r="F1839" s="51"/>
    </row>
    <row r="1840" spans="1:6">
      <c r="A1840" s="1"/>
      <c r="B1840" s="65" t="s">
        <v>616</v>
      </c>
      <c r="C1840" s="55">
        <v>2006.8</v>
      </c>
      <c r="D1840" s="51" t="s">
        <v>576</v>
      </c>
      <c r="E1840" s="51" t="s">
        <v>614</v>
      </c>
      <c r="F1840" s="51"/>
    </row>
    <row r="1841" spans="1:6">
      <c r="A1841" s="17"/>
      <c r="B1841" s="54" t="s">
        <v>617</v>
      </c>
      <c r="C1841" s="55">
        <v>864.2</v>
      </c>
      <c r="D1841" s="51" t="s">
        <v>576</v>
      </c>
      <c r="E1841" s="51" t="s">
        <v>615</v>
      </c>
      <c r="F1841" s="51"/>
    </row>
    <row r="1842" spans="1:6">
      <c r="A1842" s="17"/>
      <c r="B1842" s="54" t="s">
        <v>617</v>
      </c>
      <c r="C1842" s="55">
        <v>864.2</v>
      </c>
      <c r="D1842" s="51" t="s">
        <v>576</v>
      </c>
      <c r="E1842" s="51" t="s">
        <v>615</v>
      </c>
      <c r="F1842" s="51"/>
    </row>
    <row r="1843" spans="1:6">
      <c r="A1843" s="17"/>
      <c r="B1843" s="54" t="s">
        <v>618</v>
      </c>
      <c r="C1843" s="55">
        <v>742.4</v>
      </c>
      <c r="D1843" s="51" t="s">
        <v>576</v>
      </c>
      <c r="E1843" s="51" t="s">
        <v>615</v>
      </c>
    </row>
    <row r="1844" spans="1:6">
      <c r="A1844" s="17"/>
      <c r="B1844" s="54" t="s">
        <v>618</v>
      </c>
      <c r="C1844" s="55">
        <v>742.4</v>
      </c>
      <c r="D1844" s="51" t="s">
        <v>576</v>
      </c>
      <c r="E1844" s="51" t="s">
        <v>615</v>
      </c>
    </row>
    <row r="1845" spans="1:6">
      <c r="A1845" s="17"/>
      <c r="B1845" s="54" t="s">
        <v>618</v>
      </c>
      <c r="C1845" s="55">
        <v>742.4</v>
      </c>
      <c r="D1845" s="51" t="s">
        <v>576</v>
      </c>
      <c r="E1845" s="51" t="s">
        <v>615</v>
      </c>
    </row>
    <row r="1846" spans="1:6">
      <c r="A1846" s="17"/>
      <c r="B1846" s="54" t="s">
        <v>616</v>
      </c>
      <c r="C1846" s="55">
        <v>1745.1</v>
      </c>
      <c r="D1846" s="51" t="s">
        <v>576</v>
      </c>
      <c r="E1846" s="51" t="s">
        <v>619</v>
      </c>
    </row>
    <row r="1847" spans="1:6">
      <c r="A1847" s="17"/>
      <c r="B1847" s="54" t="s">
        <v>621</v>
      </c>
      <c r="C1847" s="55">
        <v>1252.06</v>
      </c>
      <c r="D1847" s="51" t="s">
        <v>576</v>
      </c>
      <c r="E1847" s="51" t="s">
        <v>620</v>
      </c>
    </row>
    <row r="1848" spans="1:6">
      <c r="A1848" s="17"/>
      <c r="B1848" s="54" t="s">
        <v>623</v>
      </c>
      <c r="C1848" s="55">
        <v>1479</v>
      </c>
      <c r="D1848" s="51" t="s">
        <v>576</v>
      </c>
      <c r="E1848" s="51" t="s">
        <v>624</v>
      </c>
    </row>
    <row r="1849" spans="1:6">
      <c r="A1849" s="17"/>
      <c r="B1849" s="54"/>
      <c r="C1849" s="55"/>
      <c r="D1849" s="51"/>
      <c r="E1849" s="51"/>
    </row>
    <row r="1850" spans="1:6">
      <c r="A1850" s="17"/>
      <c r="B1850" s="54"/>
      <c r="C1850" s="55"/>
      <c r="D1850" s="51"/>
      <c r="E1850" s="51"/>
    </row>
    <row r="1851" spans="1:6">
      <c r="A1851" s="17"/>
      <c r="B1851" s="54"/>
      <c r="C1851" s="55"/>
      <c r="D1851" s="51"/>
      <c r="E1851" s="51"/>
    </row>
    <row r="1852" spans="1:6">
      <c r="A1852" s="17"/>
      <c r="B1852" s="54"/>
      <c r="C1852" s="55"/>
      <c r="D1852" s="51"/>
      <c r="E1852" s="51"/>
    </row>
    <row r="1853" spans="1:6">
      <c r="A1853" s="17"/>
      <c r="B1853" s="54"/>
      <c r="C1853" s="55"/>
      <c r="D1853" s="51"/>
      <c r="E1853" s="51"/>
    </row>
    <row r="1854" spans="1:6">
      <c r="A1854" s="17"/>
      <c r="B1854" s="54" t="s">
        <v>395</v>
      </c>
      <c r="C1854" s="55">
        <v>120292</v>
      </c>
      <c r="D1854" s="53" t="s">
        <v>571</v>
      </c>
      <c r="E1854" s="51"/>
    </row>
    <row r="1855" spans="1:6">
      <c r="A1855" s="17"/>
      <c r="B1855" s="54" t="s">
        <v>393</v>
      </c>
      <c r="C1855" s="55">
        <v>94941.49</v>
      </c>
      <c r="D1855" s="51" t="s">
        <v>571</v>
      </c>
    </row>
    <row r="1856" spans="1:6">
      <c r="A1856" s="17"/>
      <c r="B1856" s="54" t="s">
        <v>390</v>
      </c>
      <c r="C1856" s="55">
        <v>74580.36</v>
      </c>
      <c r="D1856" s="51" t="s">
        <v>571</v>
      </c>
    </row>
    <row r="1857" spans="1:4">
      <c r="A1857" s="17"/>
      <c r="B1857" s="54" t="s">
        <v>391</v>
      </c>
      <c r="C1857" s="55">
        <v>74580.36</v>
      </c>
      <c r="D1857" s="51" t="s">
        <v>571</v>
      </c>
    </row>
    <row r="1858" spans="1:4">
      <c r="A1858" s="17"/>
      <c r="B1858" s="54" t="s">
        <v>381</v>
      </c>
      <c r="C1858" s="55">
        <v>64399.79</v>
      </c>
      <c r="D1858" s="51" t="s">
        <v>571</v>
      </c>
    </row>
    <row r="1859" spans="1:4">
      <c r="A1859" s="17"/>
      <c r="B1859" s="54" t="s">
        <v>381</v>
      </c>
      <c r="C1859" s="55">
        <v>64399.79</v>
      </c>
      <c r="D1859" s="51" t="s">
        <v>571</v>
      </c>
    </row>
    <row r="1860" spans="1:4">
      <c r="A1860" s="17"/>
      <c r="B1860" s="54" t="s">
        <v>383</v>
      </c>
      <c r="C1860" s="55">
        <v>69490</v>
      </c>
      <c r="D1860" s="51" t="s">
        <v>571</v>
      </c>
    </row>
    <row r="1861" spans="1:4">
      <c r="A1861" s="17"/>
      <c r="B1861" s="54" t="s">
        <v>586</v>
      </c>
      <c r="C1861" s="55">
        <v>66096.56</v>
      </c>
      <c r="D1861" s="51" t="s">
        <v>571</v>
      </c>
    </row>
    <row r="1862" spans="1:4">
      <c r="A1862" s="17"/>
      <c r="B1862" s="54" t="s">
        <v>379</v>
      </c>
      <c r="C1862" s="55">
        <v>61006.27</v>
      </c>
      <c r="D1862" s="51" t="s">
        <v>571</v>
      </c>
    </row>
    <row r="1863" spans="1:4">
      <c r="A1863" s="17"/>
      <c r="B1863" s="54" t="s">
        <v>380</v>
      </c>
      <c r="C1863" s="55">
        <v>61006.27</v>
      </c>
      <c r="D1863" s="51" t="s">
        <v>571</v>
      </c>
    </row>
    <row r="1864" spans="1:4">
      <c r="A1864" s="17"/>
      <c r="B1864" s="54" t="s">
        <v>382</v>
      </c>
      <c r="C1864" s="55">
        <v>67793.31</v>
      </c>
      <c r="D1864" s="51" t="s">
        <v>571</v>
      </c>
    </row>
    <row r="1865" spans="1:4">
      <c r="A1865" s="17"/>
      <c r="B1865" s="54" t="s">
        <v>385</v>
      </c>
      <c r="C1865" s="55">
        <v>71186.83</v>
      </c>
      <c r="D1865" s="51" t="s">
        <v>571</v>
      </c>
    </row>
    <row r="1866" spans="1:4">
      <c r="A1866" s="17"/>
      <c r="B1866" s="54" t="s">
        <v>386</v>
      </c>
      <c r="C1866" s="55">
        <v>71186.83</v>
      </c>
      <c r="D1866" s="51" t="s">
        <v>571</v>
      </c>
    </row>
    <row r="1867" spans="1:4">
      <c r="A1867" s="17"/>
      <c r="B1867" s="54" t="s">
        <v>377</v>
      </c>
      <c r="C1867" s="55">
        <v>57612.75</v>
      </c>
      <c r="D1867" s="51" t="s">
        <v>571</v>
      </c>
    </row>
    <row r="1868" spans="1:4">
      <c r="A1868" s="17"/>
      <c r="B1868" s="54" t="s">
        <v>387</v>
      </c>
      <c r="C1868" s="55">
        <v>71186.83</v>
      </c>
      <c r="D1868" s="51" t="s">
        <v>571</v>
      </c>
    </row>
    <row r="1869" spans="1:4">
      <c r="A1869" s="17"/>
      <c r="B1869" s="54" t="s">
        <v>388</v>
      </c>
      <c r="C1869" s="55">
        <v>72883</v>
      </c>
      <c r="D1869" s="51" t="s">
        <v>571</v>
      </c>
    </row>
    <row r="1870" spans="1:4">
      <c r="A1870" s="17"/>
      <c r="B1870" s="54" t="s">
        <v>388</v>
      </c>
      <c r="C1870" s="55">
        <v>72883</v>
      </c>
      <c r="D1870" s="51" t="s">
        <v>571</v>
      </c>
    </row>
    <row r="1871" spans="1:4">
      <c r="A1871" s="17"/>
      <c r="B1871" s="54" t="s">
        <v>374</v>
      </c>
      <c r="C1871" s="55">
        <v>41539</v>
      </c>
      <c r="D1871" s="51" t="s">
        <v>571</v>
      </c>
    </row>
    <row r="1872" spans="1:4">
      <c r="A1872" s="17"/>
      <c r="B1872" s="54" t="s">
        <v>374</v>
      </c>
      <c r="C1872" s="55">
        <v>41539</v>
      </c>
      <c r="D1872" s="51" t="s">
        <v>571</v>
      </c>
    </row>
    <row r="1873" spans="1:4">
      <c r="A1873" s="17"/>
      <c r="B1873" s="54" t="s">
        <v>374</v>
      </c>
      <c r="C1873" s="55">
        <v>41539</v>
      </c>
      <c r="D1873" s="51" t="s">
        <v>571</v>
      </c>
    </row>
    <row r="1874" spans="1:4">
      <c r="A1874" s="17"/>
      <c r="B1874" s="54" t="s">
        <v>374</v>
      </c>
      <c r="C1874" s="55">
        <v>41539</v>
      </c>
      <c r="D1874" s="51" t="s">
        <v>571</v>
      </c>
    </row>
    <row r="1875" spans="1:4">
      <c r="A1875" s="17"/>
      <c r="B1875" s="54" t="s">
        <v>374</v>
      </c>
      <c r="C1875" s="55">
        <v>41539</v>
      </c>
      <c r="D1875" s="51" t="s">
        <v>571</v>
      </c>
    </row>
    <row r="1876" spans="1:4">
      <c r="A1876" s="17"/>
      <c r="B1876" s="54" t="s">
        <v>374</v>
      </c>
      <c r="C1876" s="55">
        <v>41539</v>
      </c>
      <c r="D1876" s="51" t="s">
        <v>571</v>
      </c>
    </row>
    <row r="1877" spans="1:4">
      <c r="A1877" s="17"/>
      <c r="B1877" s="54" t="s">
        <v>374</v>
      </c>
      <c r="C1877" s="55">
        <v>41539</v>
      </c>
      <c r="D1877" s="51" t="s">
        <v>571</v>
      </c>
    </row>
    <row r="1878" spans="1:4">
      <c r="A1878" s="17"/>
      <c r="B1878" s="54" t="s">
        <v>374</v>
      </c>
      <c r="C1878" s="55">
        <v>41539</v>
      </c>
      <c r="D1878" s="51" t="s">
        <v>571</v>
      </c>
    </row>
    <row r="1879" spans="1:4">
      <c r="A1879" s="17"/>
      <c r="B1879" s="54" t="s">
        <v>374</v>
      </c>
      <c r="C1879" s="55">
        <v>41539</v>
      </c>
      <c r="D1879" s="51" t="s">
        <v>571</v>
      </c>
    </row>
    <row r="1880" spans="1:4">
      <c r="A1880" s="17"/>
      <c r="B1880" s="54" t="s">
        <v>374</v>
      </c>
      <c r="C1880" s="55">
        <v>41539</v>
      </c>
      <c r="D1880" s="51" t="s">
        <v>571</v>
      </c>
    </row>
    <row r="1881" spans="1:4" ht="36">
      <c r="A1881" s="17"/>
      <c r="B1881" s="56" t="s">
        <v>587</v>
      </c>
      <c r="C1881" s="55">
        <v>48604.49</v>
      </c>
      <c r="D1881" s="51" t="s">
        <v>571</v>
      </c>
    </row>
    <row r="1882" spans="1:4" ht="36">
      <c r="A1882" s="17"/>
      <c r="B1882" s="56" t="s">
        <v>587</v>
      </c>
      <c r="C1882" s="55">
        <v>48604.49</v>
      </c>
      <c r="D1882" s="51" t="s">
        <v>571</v>
      </c>
    </row>
    <row r="1883" spans="1:4" ht="36">
      <c r="A1883" s="17"/>
      <c r="B1883" s="56" t="s">
        <v>587</v>
      </c>
      <c r="C1883" s="55">
        <v>48604.49</v>
      </c>
      <c r="D1883" s="51" t="s">
        <v>571</v>
      </c>
    </row>
    <row r="1884" spans="1:4" ht="36">
      <c r="A1884" s="17"/>
      <c r="B1884" s="56" t="s">
        <v>587</v>
      </c>
      <c r="C1884" s="55">
        <v>48604.49</v>
      </c>
      <c r="D1884" s="51" t="s">
        <v>571</v>
      </c>
    </row>
    <row r="1885" spans="1:4" ht="36">
      <c r="A1885" s="17"/>
      <c r="B1885" s="56" t="s">
        <v>587</v>
      </c>
      <c r="C1885" s="55">
        <v>48604.49</v>
      </c>
      <c r="D1885" s="51" t="s">
        <v>571</v>
      </c>
    </row>
    <row r="1886" spans="1:4" ht="36">
      <c r="A1886" s="17"/>
      <c r="B1886" s="56" t="s">
        <v>587</v>
      </c>
      <c r="C1886" s="55">
        <v>48604.49</v>
      </c>
      <c r="D1886" s="51" t="s">
        <v>571</v>
      </c>
    </row>
    <row r="1887" spans="1:4" ht="36">
      <c r="A1887" s="17"/>
      <c r="B1887" s="56" t="s">
        <v>587</v>
      </c>
      <c r="C1887" s="55">
        <v>48604.49</v>
      </c>
      <c r="D1887" s="51" t="s">
        <v>571</v>
      </c>
    </row>
    <row r="1888" spans="1:4" ht="36">
      <c r="A1888" s="17"/>
      <c r="B1888" s="56" t="s">
        <v>587</v>
      </c>
      <c r="C1888" s="55">
        <v>48604.49</v>
      </c>
      <c r="D1888" s="51" t="s">
        <v>571</v>
      </c>
    </row>
    <row r="1889" spans="1:4" ht="36">
      <c r="A1889" s="17"/>
      <c r="B1889" s="56" t="s">
        <v>587</v>
      </c>
      <c r="C1889" s="55">
        <v>48604.49</v>
      </c>
      <c r="D1889" s="51" t="s">
        <v>571</v>
      </c>
    </row>
    <row r="1890" spans="1:4" ht="36">
      <c r="A1890" s="17"/>
      <c r="B1890" s="56" t="s">
        <v>587</v>
      </c>
      <c r="C1890" s="55">
        <v>48604.49</v>
      </c>
      <c r="D1890" s="51" t="s">
        <v>571</v>
      </c>
    </row>
    <row r="1891" spans="1:4">
      <c r="A1891" s="17"/>
      <c r="B1891" s="54" t="s">
        <v>588</v>
      </c>
      <c r="C1891" s="55">
        <v>10905.54</v>
      </c>
      <c r="D1891" s="51" t="s">
        <v>571</v>
      </c>
    </row>
    <row r="1892" spans="1:4">
      <c r="A1892" s="17"/>
      <c r="B1892" s="54" t="s">
        <v>588</v>
      </c>
      <c r="C1892" s="55">
        <v>10905.54</v>
      </c>
      <c r="D1892" s="51" t="s">
        <v>571</v>
      </c>
    </row>
    <row r="1893" spans="1:4">
      <c r="A1893" s="17"/>
      <c r="B1893" s="54" t="s">
        <v>588</v>
      </c>
      <c r="C1893" s="55">
        <v>10905.54</v>
      </c>
      <c r="D1893" s="51" t="s">
        <v>571</v>
      </c>
    </row>
    <row r="1894" spans="1:4">
      <c r="A1894" s="17"/>
      <c r="B1894" s="54" t="s">
        <v>588</v>
      </c>
      <c r="C1894" s="55">
        <v>10905.54</v>
      </c>
      <c r="D1894" s="51" t="s">
        <v>571</v>
      </c>
    </row>
    <row r="1895" spans="1:4">
      <c r="A1895" s="17"/>
      <c r="B1895" s="54" t="s">
        <v>588</v>
      </c>
      <c r="C1895" s="55">
        <v>10905.54</v>
      </c>
      <c r="D1895" s="51" t="s">
        <v>571</v>
      </c>
    </row>
    <row r="1896" spans="1:4">
      <c r="A1896" s="17"/>
      <c r="B1896" s="54" t="s">
        <v>588</v>
      </c>
      <c r="C1896" s="55">
        <v>10905.54</v>
      </c>
      <c r="D1896" s="51" t="s">
        <v>571</v>
      </c>
    </row>
    <row r="1897" spans="1:4">
      <c r="A1897" s="17"/>
      <c r="B1897" s="54" t="s">
        <v>588</v>
      </c>
      <c r="C1897" s="55">
        <v>10905.54</v>
      </c>
      <c r="D1897" s="51" t="s">
        <v>571</v>
      </c>
    </row>
    <row r="1898" spans="1:4">
      <c r="A1898" s="17"/>
      <c r="B1898" s="54" t="s">
        <v>588</v>
      </c>
      <c r="C1898" s="55">
        <v>10905.54</v>
      </c>
      <c r="D1898" s="51" t="s">
        <v>571</v>
      </c>
    </row>
    <row r="1899" spans="1:4">
      <c r="A1899" s="17"/>
      <c r="B1899" s="54" t="s">
        <v>588</v>
      </c>
      <c r="C1899" s="55">
        <v>10905.54</v>
      </c>
      <c r="D1899" s="51" t="s">
        <v>571</v>
      </c>
    </row>
    <row r="1900" spans="1:4">
      <c r="A1900" s="17"/>
      <c r="B1900" s="54" t="s">
        <v>588</v>
      </c>
      <c r="C1900" s="55">
        <v>10905.54</v>
      </c>
      <c r="D1900" s="51" t="s">
        <v>571</v>
      </c>
    </row>
    <row r="1901" spans="1:4">
      <c r="A1901" s="17"/>
      <c r="B1901" s="54" t="s">
        <v>589</v>
      </c>
      <c r="C1901" s="55">
        <v>6571.1</v>
      </c>
      <c r="D1901" s="51" t="s">
        <v>571</v>
      </c>
    </row>
    <row r="1902" spans="1:4">
      <c r="A1902" s="17"/>
      <c r="B1902" s="54" t="s">
        <v>589</v>
      </c>
      <c r="C1902" s="55">
        <v>6571.1</v>
      </c>
      <c r="D1902" s="51" t="s">
        <v>571</v>
      </c>
    </row>
    <row r="1903" spans="1:4">
      <c r="A1903" s="17"/>
      <c r="B1903" s="54" t="s">
        <v>589</v>
      </c>
      <c r="C1903" s="55">
        <v>6571.1</v>
      </c>
      <c r="D1903" s="51" t="s">
        <v>571</v>
      </c>
    </row>
    <row r="1904" spans="1:4">
      <c r="A1904" s="17"/>
      <c r="B1904" s="54" t="s">
        <v>589</v>
      </c>
      <c r="C1904" s="55">
        <v>6571.1</v>
      </c>
      <c r="D1904" s="51" t="s">
        <v>571</v>
      </c>
    </row>
    <row r="1905" spans="1:4">
      <c r="A1905" s="17"/>
      <c r="B1905" s="54" t="s">
        <v>589</v>
      </c>
      <c r="C1905" s="55">
        <v>6571.1</v>
      </c>
      <c r="D1905" s="51" t="s">
        <v>571</v>
      </c>
    </row>
    <row r="1906" spans="1:4" ht="60">
      <c r="A1906" s="17"/>
      <c r="B1906" s="56" t="s">
        <v>590</v>
      </c>
      <c r="C1906" s="55">
        <v>4319.03</v>
      </c>
      <c r="D1906" s="51" t="s">
        <v>571</v>
      </c>
    </row>
    <row r="1907" spans="1:4" ht="60">
      <c r="A1907" s="17"/>
      <c r="B1907" s="56" t="s">
        <v>590</v>
      </c>
      <c r="C1907" s="55">
        <v>4319.03</v>
      </c>
      <c r="D1907" s="51" t="s">
        <v>571</v>
      </c>
    </row>
    <row r="1908" spans="1:4" ht="60">
      <c r="A1908" s="17"/>
      <c r="B1908" s="56" t="s">
        <v>590</v>
      </c>
      <c r="C1908" s="55">
        <v>4319.03</v>
      </c>
      <c r="D1908" s="51" t="s">
        <v>571</v>
      </c>
    </row>
    <row r="1909" spans="1:4" ht="60">
      <c r="A1909" s="17"/>
      <c r="B1909" s="56" t="s">
        <v>590</v>
      </c>
      <c r="C1909" s="55">
        <v>4319.03</v>
      </c>
      <c r="D1909" s="51" t="s">
        <v>571</v>
      </c>
    </row>
    <row r="1910" spans="1:4" ht="60">
      <c r="A1910" s="17"/>
      <c r="B1910" s="56" t="s">
        <v>590</v>
      </c>
      <c r="C1910" s="55">
        <v>4319.03</v>
      </c>
      <c r="D1910" s="51" t="s">
        <v>571</v>
      </c>
    </row>
    <row r="1911" spans="1:4" ht="60">
      <c r="A1911" s="17"/>
      <c r="B1911" s="56" t="s">
        <v>590</v>
      </c>
      <c r="C1911" s="55">
        <v>4319.03</v>
      </c>
      <c r="D1911" s="51" t="s">
        <v>571</v>
      </c>
    </row>
    <row r="1912" spans="1:4" ht="60">
      <c r="A1912" s="17"/>
      <c r="B1912" s="56" t="s">
        <v>590</v>
      </c>
      <c r="C1912" s="55">
        <v>4319.03</v>
      </c>
      <c r="D1912" s="51" t="s">
        <v>571</v>
      </c>
    </row>
    <row r="1913" spans="1:4" ht="60">
      <c r="A1913" s="17"/>
      <c r="B1913" s="56" t="s">
        <v>590</v>
      </c>
      <c r="C1913" s="55">
        <v>4319.03</v>
      </c>
      <c r="D1913" s="51" t="s">
        <v>571</v>
      </c>
    </row>
    <row r="1914" spans="1:4" ht="60">
      <c r="A1914" s="17"/>
      <c r="B1914" s="56" t="s">
        <v>590</v>
      </c>
      <c r="C1914" s="55">
        <v>4319.03</v>
      </c>
      <c r="D1914" s="51" t="s">
        <v>571</v>
      </c>
    </row>
    <row r="1915" spans="1:4" ht="60">
      <c r="A1915" s="17"/>
      <c r="B1915" s="56" t="s">
        <v>590</v>
      </c>
      <c r="C1915" s="55">
        <v>4319.03</v>
      </c>
      <c r="D1915" s="51" t="s">
        <v>571</v>
      </c>
    </row>
    <row r="1916" spans="1:4">
      <c r="A1916" s="17"/>
      <c r="B1916" s="54" t="s">
        <v>371</v>
      </c>
      <c r="C1916" s="55">
        <v>25420</v>
      </c>
      <c r="D1916" s="51" t="s">
        <v>571</v>
      </c>
    </row>
    <row r="1917" spans="1:4">
      <c r="A1917" s="17"/>
      <c r="B1917" s="54" t="s">
        <v>371</v>
      </c>
      <c r="C1917" s="55">
        <v>25420</v>
      </c>
      <c r="D1917" s="51" t="s">
        <v>571</v>
      </c>
    </row>
    <row r="1918" spans="1:4">
      <c r="A1918" s="17"/>
      <c r="B1918" s="54" t="s">
        <v>371</v>
      </c>
      <c r="C1918" s="55">
        <v>25420</v>
      </c>
      <c r="D1918" s="51" t="s">
        <v>571</v>
      </c>
    </row>
    <row r="1919" spans="1:4">
      <c r="A1919" s="17"/>
      <c r="B1919" s="54" t="s">
        <v>371</v>
      </c>
      <c r="C1919" s="55">
        <v>25420</v>
      </c>
      <c r="D1919" s="51" t="s">
        <v>571</v>
      </c>
    </row>
    <row r="1920" spans="1:4">
      <c r="A1920" s="17"/>
      <c r="B1920" s="54" t="s">
        <v>371</v>
      </c>
      <c r="C1920" s="55">
        <v>25420</v>
      </c>
      <c r="D1920" s="51" t="s">
        <v>571</v>
      </c>
    </row>
    <row r="1921" spans="1:4">
      <c r="A1921" s="17"/>
      <c r="B1921" s="54" t="s">
        <v>371</v>
      </c>
      <c r="C1921" s="55">
        <v>25420</v>
      </c>
      <c r="D1921" s="51" t="s">
        <v>571</v>
      </c>
    </row>
    <row r="1922" spans="1:4">
      <c r="A1922" s="17"/>
      <c r="B1922" s="54" t="s">
        <v>371</v>
      </c>
      <c r="C1922" s="55">
        <v>25420</v>
      </c>
      <c r="D1922" s="51" t="s">
        <v>571</v>
      </c>
    </row>
    <row r="1923" spans="1:4">
      <c r="A1923" s="17"/>
      <c r="B1923" s="54" t="s">
        <v>371</v>
      </c>
      <c r="C1923" s="55">
        <v>25420</v>
      </c>
      <c r="D1923" s="51" t="s">
        <v>571</v>
      </c>
    </row>
    <row r="1924" spans="1:4">
      <c r="A1924" s="17"/>
      <c r="B1924" s="54" t="s">
        <v>371</v>
      </c>
      <c r="C1924" s="55">
        <v>25420</v>
      </c>
      <c r="D1924" s="51" t="s">
        <v>571</v>
      </c>
    </row>
    <row r="1925" spans="1:4">
      <c r="A1925" s="17"/>
      <c r="B1925" s="54" t="s">
        <v>371</v>
      </c>
      <c r="C1925" s="55">
        <v>25420</v>
      </c>
      <c r="D1925" s="51" t="s">
        <v>571</v>
      </c>
    </row>
    <row r="1926" spans="1:4" ht="72">
      <c r="A1926" s="17"/>
      <c r="B1926" s="56" t="s">
        <v>372</v>
      </c>
      <c r="C1926" s="55">
        <v>28289.64</v>
      </c>
      <c r="D1926" s="51" t="s">
        <v>571</v>
      </c>
    </row>
    <row r="1927" spans="1:4" ht="48">
      <c r="A1927" s="17"/>
      <c r="B1927" s="56" t="s">
        <v>373</v>
      </c>
      <c r="C1927" s="55">
        <v>38932</v>
      </c>
      <c r="D1927" s="51" t="s">
        <v>571</v>
      </c>
    </row>
    <row r="1928" spans="1:4">
      <c r="A1928" s="17"/>
      <c r="B1928" s="54" t="s">
        <v>378</v>
      </c>
      <c r="C1928" s="55">
        <v>60219.59</v>
      </c>
      <c r="D1928" s="51" t="s">
        <v>571</v>
      </c>
    </row>
    <row r="1929" spans="1:4">
      <c r="A1929" s="17"/>
      <c r="B1929" s="54" t="s">
        <v>591</v>
      </c>
      <c r="C1929" s="55">
        <v>16566</v>
      </c>
      <c r="D1929" s="51" t="s">
        <v>571</v>
      </c>
    </row>
    <row r="1930" spans="1:4">
      <c r="A1930" s="17"/>
      <c r="B1930" s="54" t="s">
        <v>369</v>
      </c>
      <c r="C1930" s="55">
        <v>7311.5</v>
      </c>
      <c r="D1930" s="51" t="s">
        <v>571</v>
      </c>
    </row>
    <row r="1931" spans="1:4">
      <c r="A1931" s="17"/>
      <c r="B1931" s="54" t="s">
        <v>369</v>
      </c>
      <c r="C1931" s="55">
        <v>7311.5</v>
      </c>
      <c r="D1931" s="51" t="s">
        <v>571</v>
      </c>
    </row>
    <row r="1932" spans="1:4" ht="48">
      <c r="A1932" s="17"/>
      <c r="B1932" s="56" t="s">
        <v>370</v>
      </c>
      <c r="C1932" s="55">
        <v>14715.55</v>
      </c>
      <c r="D1932" s="51" t="s">
        <v>571</v>
      </c>
    </row>
    <row r="1933" spans="1:4" ht="48">
      <c r="A1933" s="17"/>
      <c r="B1933" s="56" t="s">
        <v>370</v>
      </c>
      <c r="C1933" s="55">
        <v>14715.55</v>
      </c>
      <c r="D1933" s="51" t="s">
        <v>571</v>
      </c>
    </row>
    <row r="1934" spans="1:4" ht="36">
      <c r="A1934" s="17"/>
      <c r="B1934" s="56" t="s">
        <v>389</v>
      </c>
      <c r="C1934" s="55">
        <v>74102</v>
      </c>
      <c r="D1934" s="51" t="s">
        <v>571</v>
      </c>
    </row>
    <row r="1935" spans="1:4" ht="60">
      <c r="A1935" s="17"/>
      <c r="B1935" s="56" t="s">
        <v>592</v>
      </c>
      <c r="C1935" s="55">
        <v>21456.31</v>
      </c>
      <c r="D1935" s="51" t="s">
        <v>571</v>
      </c>
    </row>
    <row r="1936" spans="1:4" ht="60">
      <c r="A1936" s="17"/>
      <c r="B1936" s="56" t="s">
        <v>573</v>
      </c>
      <c r="C1936" s="55">
        <v>79238</v>
      </c>
      <c r="D1936" s="51" t="s">
        <v>571</v>
      </c>
    </row>
    <row r="1937" spans="1:4" ht="60">
      <c r="A1937" s="17"/>
      <c r="B1937" s="56" t="s">
        <v>574</v>
      </c>
      <c r="C1937" s="55">
        <v>236081.16</v>
      </c>
      <c r="D1937" s="51" t="s">
        <v>571</v>
      </c>
    </row>
    <row r="1938" spans="1:4" ht="48">
      <c r="A1938" s="17"/>
      <c r="B1938" s="56" t="s">
        <v>368</v>
      </c>
      <c r="C1938" s="55">
        <v>6956.72</v>
      </c>
      <c r="D1938" s="51" t="s">
        <v>571</v>
      </c>
    </row>
    <row r="1939" spans="1:4" ht="48">
      <c r="A1939" s="17"/>
      <c r="B1939" s="56" t="s">
        <v>368</v>
      </c>
      <c r="C1939" s="55">
        <v>6956.72</v>
      </c>
      <c r="D1939" s="51" t="s">
        <v>571</v>
      </c>
    </row>
    <row r="1940" spans="1:4" ht="48">
      <c r="A1940" s="17"/>
      <c r="B1940" s="56" t="s">
        <v>368</v>
      </c>
      <c r="C1940" s="55">
        <v>6956.72</v>
      </c>
      <c r="D1940" s="51" t="s">
        <v>571</v>
      </c>
    </row>
    <row r="1941" spans="1:4" ht="48">
      <c r="A1941" s="17"/>
      <c r="B1941" s="56" t="s">
        <v>368</v>
      </c>
      <c r="C1941" s="55">
        <v>6956.72</v>
      </c>
      <c r="D1941" s="51" t="s">
        <v>571</v>
      </c>
    </row>
    <row r="1942" spans="1:4" ht="48">
      <c r="A1942" s="17"/>
      <c r="B1942" s="56" t="s">
        <v>368</v>
      </c>
      <c r="C1942" s="55">
        <v>6956.72</v>
      </c>
      <c r="D1942" s="51" t="s">
        <v>571</v>
      </c>
    </row>
    <row r="1943" spans="1:4" ht="48">
      <c r="A1943" s="17"/>
      <c r="B1943" s="56" t="s">
        <v>368</v>
      </c>
      <c r="C1943" s="55">
        <v>6956.72</v>
      </c>
      <c r="D1943" s="51" t="s">
        <v>571</v>
      </c>
    </row>
    <row r="1944" spans="1:4" ht="48">
      <c r="A1944" s="17"/>
      <c r="B1944" s="56" t="s">
        <v>368</v>
      </c>
      <c r="C1944" s="55">
        <v>6956.72</v>
      </c>
      <c r="D1944" s="51" t="s">
        <v>571</v>
      </c>
    </row>
    <row r="1945" spans="1:4" ht="48">
      <c r="A1945" s="17"/>
      <c r="B1945" s="56" t="s">
        <v>368</v>
      </c>
      <c r="C1945" s="55">
        <v>6956.72</v>
      </c>
      <c r="D1945" s="51" t="s">
        <v>571</v>
      </c>
    </row>
    <row r="1946" spans="1:4" ht="48">
      <c r="A1946" s="17"/>
      <c r="B1946" s="56" t="s">
        <v>368</v>
      </c>
      <c r="C1946" s="55">
        <v>6956.72</v>
      </c>
      <c r="D1946" s="51" t="s">
        <v>571</v>
      </c>
    </row>
    <row r="1947" spans="1:4" ht="48">
      <c r="A1947" s="17"/>
      <c r="B1947" s="56" t="s">
        <v>368</v>
      </c>
      <c r="C1947" s="55">
        <v>6956.72</v>
      </c>
      <c r="D1947" s="51" t="s">
        <v>571</v>
      </c>
    </row>
    <row r="1948" spans="1:4" ht="48">
      <c r="A1948" s="17"/>
      <c r="B1948" s="56" t="s">
        <v>368</v>
      </c>
      <c r="C1948" s="55">
        <v>6956.72</v>
      </c>
      <c r="D1948" s="51" t="s">
        <v>571</v>
      </c>
    </row>
    <row r="1949" spans="1:4" ht="48">
      <c r="A1949" s="17"/>
      <c r="B1949" s="56" t="s">
        <v>368</v>
      </c>
      <c r="C1949" s="55">
        <v>6956.72</v>
      </c>
      <c r="D1949" s="51" t="s">
        <v>571</v>
      </c>
    </row>
    <row r="1950" spans="1:4" ht="24">
      <c r="A1950" s="17"/>
      <c r="B1950" s="56" t="s">
        <v>577</v>
      </c>
      <c r="C1950" s="58">
        <v>2005.27</v>
      </c>
      <c r="D1950" s="51" t="s">
        <v>576</v>
      </c>
    </row>
    <row r="1951" spans="1:4" ht="24">
      <c r="A1951" s="17"/>
      <c r="B1951" s="56" t="s">
        <v>577</v>
      </c>
      <c r="C1951" s="58">
        <v>2005.27</v>
      </c>
      <c r="D1951" s="51" t="s">
        <v>576</v>
      </c>
    </row>
    <row r="1952" spans="1:4" ht="24">
      <c r="A1952" s="17"/>
      <c r="B1952" s="56" t="s">
        <v>577</v>
      </c>
      <c r="C1952" s="58">
        <v>2005.27</v>
      </c>
      <c r="D1952" s="51" t="s">
        <v>576</v>
      </c>
    </row>
    <row r="1953" spans="1:4" ht="36">
      <c r="A1953" s="17"/>
      <c r="B1953" s="56" t="s">
        <v>575</v>
      </c>
      <c r="C1953" s="59">
        <v>169.67</v>
      </c>
      <c r="D1953" s="51" t="s">
        <v>576</v>
      </c>
    </row>
    <row r="1954" spans="1:4" ht="36">
      <c r="A1954" s="17"/>
      <c r="B1954" s="56" t="s">
        <v>575</v>
      </c>
      <c r="C1954" s="59">
        <v>169.67</v>
      </c>
      <c r="D1954" s="51" t="s">
        <v>576</v>
      </c>
    </row>
    <row r="1955" spans="1:4" ht="36">
      <c r="A1955" s="17"/>
      <c r="B1955" s="56" t="s">
        <v>575</v>
      </c>
      <c r="C1955" s="59">
        <v>169.67</v>
      </c>
      <c r="D1955" s="51" t="s">
        <v>576</v>
      </c>
    </row>
    <row r="1956" spans="1:4" ht="36">
      <c r="A1956" s="17"/>
      <c r="B1956" s="56" t="s">
        <v>575</v>
      </c>
      <c r="C1956" s="59">
        <v>169.67</v>
      </c>
      <c r="D1956" s="51" t="s">
        <v>576</v>
      </c>
    </row>
    <row r="1957" spans="1:4" ht="36">
      <c r="A1957" s="17"/>
      <c r="B1957" s="56" t="s">
        <v>575</v>
      </c>
      <c r="C1957" s="59">
        <v>169.67</v>
      </c>
      <c r="D1957" s="51" t="s">
        <v>576</v>
      </c>
    </row>
    <row r="1958" spans="1:4" ht="36">
      <c r="A1958" s="17"/>
      <c r="B1958" s="56" t="s">
        <v>575</v>
      </c>
      <c r="C1958" s="59">
        <v>169.67</v>
      </c>
      <c r="D1958" s="51" t="s">
        <v>576</v>
      </c>
    </row>
    <row r="1959" spans="1:4" ht="36">
      <c r="A1959" s="17"/>
      <c r="B1959" s="56" t="s">
        <v>575</v>
      </c>
      <c r="C1959" s="59">
        <v>169.67</v>
      </c>
      <c r="D1959" s="51" t="s">
        <v>576</v>
      </c>
    </row>
    <row r="1960" spans="1:4" ht="36">
      <c r="A1960" s="17"/>
      <c r="B1960" s="56" t="s">
        <v>575</v>
      </c>
      <c r="C1960" s="59">
        <v>169.67</v>
      </c>
      <c r="D1960" s="51" t="s">
        <v>576</v>
      </c>
    </row>
    <row r="1961" spans="1:4" ht="36">
      <c r="A1961" s="17"/>
      <c r="B1961" s="56" t="s">
        <v>575</v>
      </c>
      <c r="C1961" s="59">
        <v>169.67</v>
      </c>
      <c r="D1961" s="51" t="s">
        <v>576</v>
      </c>
    </row>
    <row r="1962" spans="1:4" ht="36">
      <c r="A1962" s="17"/>
      <c r="B1962" s="56" t="s">
        <v>575</v>
      </c>
      <c r="C1962" s="59">
        <v>169.67</v>
      </c>
      <c r="D1962" s="51" t="s">
        <v>576</v>
      </c>
    </row>
    <row r="1963" spans="1:4" ht="36">
      <c r="A1963" s="17"/>
      <c r="B1963" s="56" t="s">
        <v>575</v>
      </c>
      <c r="C1963" s="59">
        <v>169.67</v>
      </c>
      <c r="D1963" s="51" t="s">
        <v>576</v>
      </c>
    </row>
    <row r="1964" spans="1:4" ht="36">
      <c r="A1964" s="17"/>
      <c r="B1964" s="56" t="s">
        <v>575</v>
      </c>
      <c r="C1964" s="59">
        <v>169.67</v>
      </c>
      <c r="D1964" s="51" t="s">
        <v>576</v>
      </c>
    </row>
    <row r="1965" spans="1:4" ht="24">
      <c r="A1965" s="17"/>
      <c r="B1965" s="56" t="s">
        <v>578</v>
      </c>
      <c r="C1965" s="55">
        <v>308.5</v>
      </c>
      <c r="D1965" s="51" t="s">
        <v>576</v>
      </c>
    </row>
    <row r="1966" spans="1:4" ht="24">
      <c r="A1966" s="17"/>
      <c r="B1966" s="56" t="s">
        <v>578</v>
      </c>
      <c r="C1966" s="55">
        <v>308.5</v>
      </c>
      <c r="D1966" s="51" t="s">
        <v>576</v>
      </c>
    </row>
    <row r="1967" spans="1:4" ht="24">
      <c r="A1967" s="17"/>
      <c r="B1967" s="56" t="s">
        <v>578</v>
      </c>
      <c r="C1967" s="55">
        <v>308.5</v>
      </c>
      <c r="D1967" s="51" t="s">
        <v>576</v>
      </c>
    </row>
    <row r="1968" spans="1:4" ht="24">
      <c r="A1968" s="17"/>
      <c r="B1968" s="56" t="s">
        <v>578</v>
      </c>
      <c r="C1968" s="55">
        <v>308.5</v>
      </c>
      <c r="D1968" s="51" t="s">
        <v>576</v>
      </c>
    </row>
    <row r="1969" spans="1:4" ht="24">
      <c r="A1969" s="17"/>
      <c r="B1969" s="56" t="s">
        <v>578</v>
      </c>
      <c r="C1969" s="55">
        <v>308.5</v>
      </c>
      <c r="D1969" s="51" t="s">
        <v>576</v>
      </c>
    </row>
    <row r="1970" spans="1:4" ht="24">
      <c r="A1970" s="17"/>
      <c r="B1970" s="56" t="s">
        <v>578</v>
      </c>
      <c r="C1970" s="55">
        <v>308.5</v>
      </c>
      <c r="D1970" s="51" t="s">
        <v>576</v>
      </c>
    </row>
    <row r="1971" spans="1:4" ht="24">
      <c r="A1971" s="17"/>
      <c r="B1971" s="56" t="s">
        <v>578</v>
      </c>
      <c r="C1971" s="55">
        <v>308.5</v>
      </c>
      <c r="D1971" s="51" t="s">
        <v>576</v>
      </c>
    </row>
    <row r="1972" spans="1:4" ht="24">
      <c r="A1972" s="17"/>
      <c r="B1972" s="56" t="s">
        <v>578</v>
      </c>
      <c r="C1972" s="55">
        <v>308.5</v>
      </c>
      <c r="D1972" s="51" t="s">
        <v>576</v>
      </c>
    </row>
    <row r="1973" spans="1:4" ht="24">
      <c r="A1973" s="17"/>
      <c r="B1973" s="56" t="s">
        <v>578</v>
      </c>
      <c r="C1973" s="55">
        <v>308.5</v>
      </c>
      <c r="D1973" s="51" t="s">
        <v>576</v>
      </c>
    </row>
    <row r="1974" spans="1:4" ht="24">
      <c r="A1974" s="17"/>
      <c r="B1974" s="56" t="s">
        <v>578</v>
      </c>
      <c r="C1974" s="55">
        <v>308.5</v>
      </c>
      <c r="D1974" s="51" t="s">
        <v>576</v>
      </c>
    </row>
    <row r="1975" spans="1:4" ht="24">
      <c r="A1975" s="17"/>
      <c r="B1975" s="56" t="s">
        <v>578</v>
      </c>
      <c r="C1975" s="55">
        <v>308.5</v>
      </c>
      <c r="D1975" s="51" t="s">
        <v>576</v>
      </c>
    </row>
    <row r="1976" spans="1:4" ht="24">
      <c r="A1976" s="17"/>
      <c r="B1976" s="56" t="s">
        <v>578</v>
      </c>
      <c r="C1976" s="55">
        <v>308.5</v>
      </c>
      <c r="D1976" s="51" t="s">
        <v>576</v>
      </c>
    </row>
    <row r="1977" spans="1:4" ht="24">
      <c r="A1977" s="17"/>
      <c r="B1977" s="56" t="s">
        <v>578</v>
      </c>
      <c r="C1977" s="55">
        <v>308.5</v>
      </c>
      <c r="D1977" s="51" t="s">
        <v>576</v>
      </c>
    </row>
    <row r="1978" spans="1:4" ht="24">
      <c r="A1978" s="17"/>
      <c r="B1978" s="56" t="s">
        <v>578</v>
      </c>
      <c r="C1978" s="55">
        <v>308.5</v>
      </c>
      <c r="D1978" s="51" t="s">
        <v>576</v>
      </c>
    </row>
    <row r="1979" spans="1:4" ht="24">
      <c r="A1979" s="17"/>
      <c r="B1979" s="56" t="s">
        <v>578</v>
      </c>
      <c r="C1979" s="55">
        <v>308.5</v>
      </c>
      <c r="D1979" s="51" t="s">
        <v>576</v>
      </c>
    </row>
    <row r="1980" spans="1:4" ht="24">
      <c r="A1980" s="17"/>
      <c r="B1980" s="56" t="s">
        <v>578</v>
      </c>
      <c r="C1980" s="55">
        <v>308.5</v>
      </c>
      <c r="D1980" s="51" t="s">
        <v>576</v>
      </c>
    </row>
    <row r="1981" spans="1:4" ht="24">
      <c r="A1981" s="17"/>
      <c r="B1981" s="56" t="s">
        <v>578</v>
      </c>
      <c r="C1981" s="55">
        <v>308.5</v>
      </c>
      <c r="D1981" s="51" t="s">
        <v>576</v>
      </c>
    </row>
    <row r="1982" spans="1:4" ht="24">
      <c r="A1982" s="17"/>
      <c r="B1982" s="56" t="s">
        <v>578</v>
      </c>
      <c r="C1982" s="55">
        <v>308.5</v>
      </c>
      <c r="D1982" s="51" t="s">
        <v>576</v>
      </c>
    </row>
    <row r="1983" spans="1:4" ht="24">
      <c r="A1983" s="17"/>
      <c r="B1983" s="56" t="s">
        <v>578</v>
      </c>
      <c r="C1983" s="55">
        <v>308.5</v>
      </c>
      <c r="D1983" s="51" t="s">
        <v>576</v>
      </c>
    </row>
    <row r="1984" spans="1:4" ht="24">
      <c r="A1984" s="17"/>
      <c r="B1984" s="56" t="s">
        <v>578</v>
      </c>
      <c r="C1984" s="55">
        <v>308.5</v>
      </c>
      <c r="D1984" s="51" t="s">
        <v>576</v>
      </c>
    </row>
    <row r="1985" spans="1:4" ht="24">
      <c r="A1985" s="17"/>
      <c r="B1985" s="56" t="s">
        <v>579</v>
      </c>
      <c r="C1985" s="55">
        <v>323.93</v>
      </c>
      <c r="D1985" s="51" t="s">
        <v>576</v>
      </c>
    </row>
    <row r="1986" spans="1:4" ht="24">
      <c r="A1986" s="17"/>
      <c r="B1986" s="56" t="s">
        <v>579</v>
      </c>
      <c r="C1986" s="55">
        <v>323.93</v>
      </c>
      <c r="D1986" s="51" t="s">
        <v>576</v>
      </c>
    </row>
    <row r="1987" spans="1:4" ht="24">
      <c r="A1987" s="17"/>
      <c r="B1987" s="56" t="s">
        <v>579</v>
      </c>
      <c r="C1987" s="55">
        <v>323.93</v>
      </c>
      <c r="D1987" s="51" t="s">
        <v>576</v>
      </c>
    </row>
    <row r="1988" spans="1:4" ht="24">
      <c r="A1988" s="17"/>
      <c r="B1988" s="56" t="s">
        <v>579</v>
      </c>
      <c r="C1988" s="55">
        <v>323.93</v>
      </c>
      <c r="D1988" s="51" t="s">
        <v>576</v>
      </c>
    </row>
    <row r="1989" spans="1:4" ht="24">
      <c r="A1989" s="17"/>
      <c r="B1989" s="56" t="s">
        <v>579</v>
      </c>
      <c r="C1989" s="55">
        <v>323.93</v>
      </c>
      <c r="D1989" s="51" t="s">
        <v>576</v>
      </c>
    </row>
    <row r="1990" spans="1:4" ht="24">
      <c r="A1990" s="17"/>
      <c r="B1990" s="56" t="s">
        <v>579</v>
      </c>
      <c r="C1990" s="55">
        <v>323.93</v>
      </c>
      <c r="D1990" s="51" t="s">
        <v>576</v>
      </c>
    </row>
    <row r="1991" spans="1:4" ht="36">
      <c r="A1991" s="17"/>
      <c r="B1991" s="56" t="s">
        <v>580</v>
      </c>
      <c r="C1991" s="55">
        <v>740.4</v>
      </c>
      <c r="D1991" s="51" t="s">
        <v>576</v>
      </c>
    </row>
    <row r="1992" spans="1:4" ht="36">
      <c r="A1992" s="17"/>
      <c r="B1992" s="56" t="s">
        <v>580</v>
      </c>
      <c r="C1992" s="55">
        <v>740.4</v>
      </c>
      <c r="D1992" s="51" t="s">
        <v>576</v>
      </c>
    </row>
    <row r="1993" spans="1:4" ht="48">
      <c r="A1993" s="17"/>
      <c r="B1993" s="56" t="s">
        <v>581</v>
      </c>
      <c r="C1993" s="55">
        <v>401.06</v>
      </c>
      <c r="D1993" s="51" t="s">
        <v>576</v>
      </c>
    </row>
    <row r="1994" spans="1:4" ht="48">
      <c r="A1994" s="17"/>
      <c r="B1994" s="56" t="s">
        <v>581</v>
      </c>
      <c r="C1994" s="55">
        <v>401.06</v>
      </c>
      <c r="D1994" s="51" t="s">
        <v>576</v>
      </c>
    </row>
    <row r="1995" spans="1:4" ht="36">
      <c r="A1995" s="17"/>
      <c r="B1995" s="56" t="s">
        <v>582</v>
      </c>
      <c r="C1995" s="55">
        <v>570.73</v>
      </c>
      <c r="D1995" s="51" t="s">
        <v>576</v>
      </c>
    </row>
    <row r="1996" spans="1:4" ht="36">
      <c r="A1996" s="17"/>
      <c r="B1996" s="56" t="s">
        <v>582</v>
      </c>
      <c r="C1996" s="55">
        <v>570.73</v>
      </c>
      <c r="D1996" s="51" t="s">
        <v>576</v>
      </c>
    </row>
    <row r="1997" spans="1:4">
      <c r="A1997" s="17"/>
      <c r="B1997" s="54" t="s">
        <v>392</v>
      </c>
      <c r="C1997" s="55">
        <v>74580.36</v>
      </c>
      <c r="D1997" s="51" t="s">
        <v>571</v>
      </c>
    </row>
    <row r="1998" spans="1:4" ht="36">
      <c r="A1998" s="17"/>
      <c r="B1998" s="56" t="s">
        <v>376</v>
      </c>
      <c r="C1998" s="55">
        <v>54666.55</v>
      </c>
      <c r="D1998" s="51" t="s">
        <v>571</v>
      </c>
    </row>
    <row r="1999" spans="1:4" ht="60">
      <c r="A1999" s="17"/>
      <c r="B1999" s="56" t="s">
        <v>367</v>
      </c>
      <c r="C1999" s="55">
        <v>4072.23</v>
      </c>
      <c r="D1999" s="51" t="s">
        <v>571</v>
      </c>
    </row>
    <row r="2000" spans="1:4" ht="60">
      <c r="A2000" s="17"/>
      <c r="B2000" s="56" t="s">
        <v>367</v>
      </c>
      <c r="C2000" s="55">
        <v>4072.23</v>
      </c>
      <c r="D2000" s="51" t="s">
        <v>571</v>
      </c>
    </row>
    <row r="2001" spans="1:4" ht="60">
      <c r="A2001" s="17"/>
      <c r="B2001" s="56" t="s">
        <v>367</v>
      </c>
      <c r="C2001" s="55">
        <v>4072.23</v>
      </c>
      <c r="D2001" s="51" t="s">
        <v>571</v>
      </c>
    </row>
    <row r="2002" spans="1:4" ht="60">
      <c r="A2002" s="17"/>
      <c r="B2002" s="56" t="s">
        <v>367</v>
      </c>
      <c r="C2002" s="55">
        <v>4072.23</v>
      </c>
      <c r="D2002" s="51" t="s">
        <v>571</v>
      </c>
    </row>
    <row r="2003" spans="1:4" ht="60">
      <c r="A2003" s="17"/>
      <c r="B2003" s="56" t="s">
        <v>367</v>
      </c>
      <c r="C2003" s="55">
        <v>4072.23</v>
      </c>
      <c r="D2003" s="51" t="s">
        <v>571</v>
      </c>
    </row>
    <row r="2004" spans="1:4" ht="72.75">
      <c r="A2004" s="17"/>
      <c r="B2004" s="60" t="s">
        <v>583</v>
      </c>
      <c r="C2004" s="61">
        <v>11815.63</v>
      </c>
      <c r="D2004" s="51" t="s">
        <v>571</v>
      </c>
    </row>
    <row r="2005" spans="1:4" ht="72">
      <c r="A2005" s="17"/>
      <c r="B2005" s="56" t="s">
        <v>584</v>
      </c>
      <c r="C2005" s="55">
        <v>8823.16</v>
      </c>
      <c r="D2005" s="51" t="s">
        <v>571</v>
      </c>
    </row>
    <row r="2006" spans="1:4">
      <c r="A2006" s="17"/>
      <c r="B2006" s="54" t="s">
        <v>394</v>
      </c>
      <c r="C2006" s="55">
        <v>103425.3</v>
      </c>
      <c r="D2006" s="51" t="s">
        <v>571</v>
      </c>
    </row>
    <row r="2007" spans="1:4">
      <c r="A2007" s="17"/>
      <c r="B2007" s="54" t="s">
        <v>585</v>
      </c>
      <c r="C2007" s="55">
        <v>76277</v>
      </c>
      <c r="D2007" s="51" t="s">
        <v>571</v>
      </c>
    </row>
    <row r="2008" spans="1:4" ht="60">
      <c r="A2008" s="17"/>
      <c r="B2008" s="56" t="s">
        <v>375</v>
      </c>
      <c r="C2008" s="55">
        <v>42480.73</v>
      </c>
      <c r="D2008" s="51" t="s">
        <v>571</v>
      </c>
    </row>
    <row r="2009" spans="1:4">
      <c r="A2009" s="17"/>
    </row>
    <row r="2010" spans="1:4">
      <c r="A2010" s="17"/>
      <c r="B2010" s="56"/>
      <c r="C2010" s="55"/>
      <c r="D2010" s="51"/>
    </row>
    <row r="2011" spans="1:4">
      <c r="A2011" s="17"/>
      <c r="B2011" s="56"/>
      <c r="C2011" s="55"/>
      <c r="D2011" s="51"/>
    </row>
    <row r="2012" spans="1:4">
      <c r="A2012" s="17"/>
      <c r="B2012" s="56"/>
      <c r="C2012" s="55"/>
      <c r="D2012" s="51"/>
    </row>
    <row r="2013" spans="1:4">
      <c r="A2013" s="17"/>
      <c r="B2013" s="56"/>
      <c r="C2013" s="55"/>
      <c r="D2013" s="51"/>
    </row>
    <row r="2014" spans="1:4">
      <c r="A2014" s="17"/>
      <c r="B2014" s="56"/>
      <c r="C2014" s="55"/>
      <c r="D2014" s="51"/>
    </row>
    <row r="2015" spans="1:4">
      <c r="A2015" s="17"/>
      <c r="B2015" s="56"/>
      <c r="C2015" s="55"/>
      <c r="D2015" s="51"/>
    </row>
    <row r="2016" spans="1:4">
      <c r="A2016" s="17"/>
      <c r="B2016" s="56"/>
      <c r="C2016" s="55"/>
      <c r="D2016" s="51"/>
    </row>
    <row r="2017" spans="1:4">
      <c r="A2017" s="17"/>
      <c r="B2017" s="56"/>
      <c r="C2017" s="55"/>
      <c r="D2017" s="51"/>
    </row>
    <row r="2018" spans="1:4">
      <c r="A2018" s="17"/>
      <c r="B2018" s="56"/>
      <c r="C2018" s="55"/>
      <c r="D2018" s="51"/>
    </row>
    <row r="2019" spans="1:4">
      <c r="A2019" s="17"/>
      <c r="B2019" s="56"/>
      <c r="C2019" s="55"/>
      <c r="D2019" s="51"/>
    </row>
    <row r="2020" spans="1:4">
      <c r="A2020" s="17"/>
      <c r="B2020" s="56"/>
      <c r="C2020" s="55"/>
      <c r="D2020" s="51"/>
    </row>
    <row r="2021" spans="1:4">
      <c r="A2021" s="17"/>
      <c r="B2021" s="56"/>
      <c r="C2021" s="55"/>
      <c r="D2021" s="51"/>
    </row>
    <row r="2022" spans="1:4">
      <c r="A2022" s="17"/>
      <c r="B2022" s="56"/>
      <c r="C2022" s="55"/>
      <c r="D2022" s="51"/>
    </row>
    <row r="2023" spans="1:4">
      <c r="A2023" s="17"/>
      <c r="B2023" s="56"/>
      <c r="C2023" s="55"/>
      <c r="D2023" s="51"/>
    </row>
    <row r="2024" spans="1:4">
      <c r="A2024" s="17"/>
      <c r="B2024" s="54"/>
      <c r="C2024" s="55"/>
      <c r="D2024" s="51"/>
    </row>
    <row r="2025" spans="1:4">
      <c r="A2025" s="17"/>
    </row>
    <row r="2026" spans="1:4">
      <c r="A2026" s="17"/>
      <c r="B2026" s="56"/>
      <c r="C2026" s="55"/>
      <c r="D2026" s="51"/>
    </row>
    <row r="2027" spans="1:4">
      <c r="A2027" s="17"/>
      <c r="B2027" s="54"/>
      <c r="C2027" s="55"/>
      <c r="D2027" s="51"/>
    </row>
    <row r="2028" spans="1:4">
      <c r="A2028" s="17"/>
      <c r="B2028" s="54"/>
      <c r="C2028" s="55"/>
      <c r="D2028" s="51"/>
    </row>
    <row r="2029" spans="1:4" ht="24">
      <c r="A2029" s="23">
        <v>2012093</v>
      </c>
      <c r="B2029" s="18" t="s">
        <v>447</v>
      </c>
      <c r="C2029" s="22">
        <v>16874.52</v>
      </c>
    </row>
    <row r="2030" spans="1:4">
      <c r="A2030" s="17">
        <v>2012020</v>
      </c>
      <c r="B2030" s="21" t="s">
        <v>448</v>
      </c>
      <c r="C2030" s="22">
        <v>272591.02</v>
      </c>
    </row>
    <row r="2031" spans="1:4" ht="48">
      <c r="A2031" s="24">
        <v>2012103</v>
      </c>
      <c r="B2031" s="18" t="s">
        <v>449</v>
      </c>
      <c r="C2031" s="22">
        <v>72094</v>
      </c>
    </row>
    <row r="2032" spans="1:4" ht="48">
      <c r="A2032" s="23">
        <v>2012007</v>
      </c>
      <c r="B2032" s="18" t="s">
        <v>450</v>
      </c>
      <c r="C2032" s="22">
        <v>472944.39</v>
      </c>
    </row>
    <row r="2033" spans="1:3" ht="48">
      <c r="A2033" s="25">
        <v>2012043</v>
      </c>
      <c r="B2033" s="18" t="s">
        <v>451</v>
      </c>
      <c r="C2033" s="22">
        <v>5974</v>
      </c>
    </row>
    <row r="2034" spans="1:3" ht="48">
      <c r="A2034" s="23">
        <v>2012044</v>
      </c>
      <c r="B2034" s="18" t="s">
        <v>451</v>
      </c>
      <c r="C2034" s="22">
        <v>5974</v>
      </c>
    </row>
    <row r="2035" spans="1:3" ht="48">
      <c r="A2035" s="23">
        <v>2012045</v>
      </c>
      <c r="B2035" s="18" t="s">
        <v>451</v>
      </c>
      <c r="C2035" s="22">
        <v>5974</v>
      </c>
    </row>
    <row r="2036" spans="1:3" ht="48">
      <c r="A2036" s="23">
        <v>2012046</v>
      </c>
      <c r="B2036" s="18" t="s">
        <v>451</v>
      </c>
      <c r="C2036" s="22">
        <v>5974</v>
      </c>
    </row>
    <row r="2037" spans="1:3" ht="60">
      <c r="A2037" s="23">
        <v>2012042</v>
      </c>
      <c r="B2037" s="18" t="s">
        <v>452</v>
      </c>
      <c r="C2037" s="22">
        <v>6774.4</v>
      </c>
    </row>
    <row r="2038" spans="1:3" ht="36">
      <c r="A2038" s="23">
        <v>2012014</v>
      </c>
      <c r="B2038" s="18" t="s">
        <v>453</v>
      </c>
      <c r="C2038" s="22">
        <v>571225.59</v>
      </c>
    </row>
    <row r="2039" spans="1:3">
      <c r="A2039" s="26">
        <v>2012011</v>
      </c>
      <c r="B2039" s="21" t="s">
        <v>454</v>
      </c>
      <c r="C2039" s="22">
        <v>80162</v>
      </c>
    </row>
    <row r="2040" spans="1:3">
      <c r="A2040" s="17">
        <v>2012012</v>
      </c>
      <c r="B2040" s="21" t="s">
        <v>454</v>
      </c>
      <c r="C2040" s="22">
        <v>80162</v>
      </c>
    </row>
    <row r="2041" spans="1:3">
      <c r="A2041" s="17">
        <v>2012013</v>
      </c>
      <c r="B2041" s="21" t="s">
        <v>454</v>
      </c>
      <c r="C2041" s="22">
        <v>80162</v>
      </c>
    </row>
    <row r="2042" spans="1:3">
      <c r="A2042" s="26">
        <v>2012008</v>
      </c>
      <c r="B2042" s="21" t="s">
        <v>455</v>
      </c>
      <c r="C2042" s="22">
        <v>162080</v>
      </c>
    </row>
    <row r="2043" spans="1:3">
      <c r="A2043" s="17">
        <v>2012009</v>
      </c>
      <c r="B2043" s="21" t="s">
        <v>455</v>
      </c>
      <c r="C2043" s="22">
        <v>162080</v>
      </c>
    </row>
    <row r="2044" spans="1:3">
      <c r="A2044" s="17">
        <v>2012010</v>
      </c>
      <c r="B2044" s="21" t="s">
        <v>455</v>
      </c>
      <c r="C2044" s="22">
        <v>162080</v>
      </c>
    </row>
    <row r="2045" spans="1:3">
      <c r="A2045" s="23">
        <v>2012015</v>
      </c>
      <c r="B2045" s="21" t="s">
        <v>456</v>
      </c>
      <c r="C2045" s="22">
        <v>87910.02</v>
      </c>
    </row>
    <row r="2046" spans="1:3" ht="36">
      <c r="A2046" s="23">
        <v>2012017</v>
      </c>
      <c r="B2046" s="18" t="s">
        <v>457</v>
      </c>
      <c r="C2046" s="22">
        <v>54500.28</v>
      </c>
    </row>
    <row r="2047" spans="1:3" ht="36">
      <c r="A2047" s="17">
        <v>2012018</v>
      </c>
      <c r="B2047" s="18" t="s">
        <v>457</v>
      </c>
      <c r="C2047" s="22">
        <v>54500.28</v>
      </c>
    </row>
    <row r="2048" spans="1:3" ht="36">
      <c r="A2048" s="17">
        <v>2012019</v>
      </c>
      <c r="B2048" s="18" t="s">
        <v>457</v>
      </c>
      <c r="C2048" s="22">
        <v>54500.28</v>
      </c>
    </row>
    <row r="2049" spans="1:3" ht="24">
      <c r="A2049" s="23">
        <v>2012083</v>
      </c>
      <c r="B2049" s="18" t="s">
        <v>458</v>
      </c>
      <c r="C2049" s="22">
        <v>8357</v>
      </c>
    </row>
    <row r="2050" spans="1:3" ht="48">
      <c r="A2050" s="23">
        <v>2012100</v>
      </c>
      <c r="B2050" s="27" t="s">
        <v>459</v>
      </c>
      <c r="C2050" s="22">
        <v>24998</v>
      </c>
    </row>
    <row r="2051" spans="1:3">
      <c r="A2051" s="23">
        <v>2012090</v>
      </c>
      <c r="B2051" s="28" t="s">
        <v>458</v>
      </c>
      <c r="C2051" s="22">
        <v>9153.36</v>
      </c>
    </row>
    <row r="2052" spans="1:3">
      <c r="A2052" s="23">
        <v>2012091</v>
      </c>
      <c r="B2052" s="28" t="s">
        <v>458</v>
      </c>
      <c r="C2052" s="22">
        <v>9153.36</v>
      </c>
    </row>
    <row r="2053" spans="1:3">
      <c r="A2053" s="23">
        <v>2012092</v>
      </c>
      <c r="B2053" s="28" t="s">
        <v>458</v>
      </c>
      <c r="C2053" s="22">
        <v>9153.36</v>
      </c>
    </row>
    <row r="2054" spans="1:3" ht="36">
      <c r="A2054" s="24">
        <v>2012113</v>
      </c>
      <c r="B2054" s="18" t="s">
        <v>460</v>
      </c>
      <c r="C2054" s="22">
        <v>2608.84</v>
      </c>
    </row>
    <row r="2055" spans="1:3" ht="24">
      <c r="A2055" s="24">
        <v>2012115</v>
      </c>
      <c r="B2055" s="18" t="s">
        <v>461</v>
      </c>
      <c r="C2055" s="22">
        <v>2745.92</v>
      </c>
    </row>
    <row r="2056" spans="1:3" ht="24">
      <c r="A2056" s="24">
        <v>2012114</v>
      </c>
      <c r="B2056" s="18" t="s">
        <v>461</v>
      </c>
      <c r="C2056" s="22">
        <v>2871</v>
      </c>
    </row>
    <row r="2057" spans="1:3" ht="24">
      <c r="A2057" s="24">
        <v>2012106</v>
      </c>
      <c r="B2057" s="18" t="s">
        <v>461</v>
      </c>
      <c r="C2057" s="22">
        <v>2871</v>
      </c>
    </row>
    <row r="2058" spans="1:3" ht="36">
      <c r="A2058" s="24">
        <v>2012132</v>
      </c>
      <c r="B2058" s="18" t="s">
        <v>462</v>
      </c>
      <c r="C2058" s="22">
        <v>8918</v>
      </c>
    </row>
    <row r="2059" spans="1:3" ht="48">
      <c r="A2059" s="24">
        <v>2012122</v>
      </c>
      <c r="B2059" s="18" t="s">
        <v>463</v>
      </c>
      <c r="C2059" s="22">
        <v>10899.36</v>
      </c>
    </row>
    <row r="2060" spans="1:3" ht="24">
      <c r="A2060" s="23">
        <v>2012041</v>
      </c>
      <c r="B2060" s="18" t="s">
        <v>464</v>
      </c>
      <c r="C2060" s="22">
        <v>3949.67</v>
      </c>
    </row>
    <row r="2061" spans="1:3" ht="24">
      <c r="A2061" s="23">
        <v>2012022</v>
      </c>
      <c r="B2061" s="18" t="s">
        <v>465</v>
      </c>
      <c r="C2061" s="22">
        <v>5881.16</v>
      </c>
    </row>
    <row r="2062" spans="1:3" ht="24">
      <c r="A2062" s="23">
        <v>2012023</v>
      </c>
      <c r="B2062" s="18" t="s">
        <v>466</v>
      </c>
      <c r="C2062" s="22">
        <v>11832.06</v>
      </c>
    </row>
    <row r="2063" spans="1:3" ht="36">
      <c r="A2063" s="17">
        <v>2012025</v>
      </c>
      <c r="B2063" s="18" t="s">
        <v>467</v>
      </c>
      <c r="C2063" s="22">
        <v>27492.07</v>
      </c>
    </row>
    <row r="2064" spans="1:3" ht="36">
      <c r="A2064" s="17">
        <v>2012026</v>
      </c>
      <c r="B2064" s="18" t="s">
        <v>467</v>
      </c>
      <c r="C2064" s="22">
        <v>27492.07</v>
      </c>
    </row>
    <row r="2065" spans="1:3" ht="36">
      <c r="A2065" s="17">
        <v>2012027</v>
      </c>
      <c r="B2065" s="18" t="s">
        <v>467</v>
      </c>
      <c r="C2065" s="22">
        <v>27492.07</v>
      </c>
    </row>
    <row r="2066" spans="1:3" ht="36">
      <c r="A2066" s="17">
        <v>2012028</v>
      </c>
      <c r="B2066" s="18" t="s">
        <v>467</v>
      </c>
      <c r="C2066" s="22">
        <v>27492.07</v>
      </c>
    </row>
    <row r="2067" spans="1:3" ht="36">
      <c r="A2067" s="17">
        <v>2012029</v>
      </c>
      <c r="B2067" s="18" t="s">
        <v>467</v>
      </c>
      <c r="C2067" s="22">
        <v>27492.07</v>
      </c>
    </row>
    <row r="2068" spans="1:3" ht="36">
      <c r="A2068" s="17">
        <v>2012030</v>
      </c>
      <c r="B2068" s="18" t="s">
        <v>467</v>
      </c>
      <c r="C2068" s="22">
        <v>27492.07</v>
      </c>
    </row>
    <row r="2069" spans="1:3" ht="36">
      <c r="A2069" s="17">
        <v>2012031</v>
      </c>
      <c r="B2069" s="18" t="s">
        <v>467</v>
      </c>
      <c r="C2069" s="22">
        <v>27492.07</v>
      </c>
    </row>
    <row r="2070" spans="1:3" ht="36">
      <c r="A2070" s="17">
        <v>2012032</v>
      </c>
      <c r="B2070" s="18" t="s">
        <v>467</v>
      </c>
      <c r="C2070" s="22">
        <v>27492.07</v>
      </c>
    </row>
    <row r="2071" spans="1:3" ht="36">
      <c r="A2071" s="17">
        <v>2012033</v>
      </c>
      <c r="B2071" s="18" t="s">
        <v>467</v>
      </c>
      <c r="C2071" s="22">
        <v>27492.07</v>
      </c>
    </row>
    <row r="2072" spans="1:3" ht="36">
      <c r="A2072" s="17">
        <v>2012034</v>
      </c>
      <c r="B2072" s="18" t="s">
        <v>467</v>
      </c>
      <c r="C2072" s="22">
        <v>27492.07</v>
      </c>
    </row>
    <row r="2073" spans="1:3" ht="36">
      <c r="A2073" s="23">
        <v>2012040</v>
      </c>
      <c r="B2073" s="18" t="s">
        <v>468</v>
      </c>
      <c r="C2073" s="22">
        <v>37496.44</v>
      </c>
    </row>
    <row r="2074" spans="1:3" ht="24">
      <c r="A2074" s="23">
        <v>2012024</v>
      </c>
      <c r="B2074" s="18" t="s">
        <v>469</v>
      </c>
      <c r="C2074" s="22">
        <v>59072.97</v>
      </c>
    </row>
    <row r="2075" spans="1:3" ht="36">
      <c r="A2075" s="17">
        <v>2012035</v>
      </c>
      <c r="B2075" s="18" t="s">
        <v>470</v>
      </c>
      <c r="C2075" s="22">
        <v>64989</v>
      </c>
    </row>
    <row r="2076" spans="1:3" ht="36">
      <c r="A2076" s="17">
        <v>2012036</v>
      </c>
      <c r="B2076" s="18" t="s">
        <v>470</v>
      </c>
      <c r="C2076" s="22">
        <v>64989</v>
      </c>
    </row>
    <row r="2077" spans="1:3" ht="36">
      <c r="A2077" s="17">
        <v>2012037</v>
      </c>
      <c r="B2077" s="18" t="s">
        <v>470</v>
      </c>
      <c r="C2077" s="22">
        <v>64989</v>
      </c>
    </row>
    <row r="2078" spans="1:3" ht="36">
      <c r="A2078" s="17">
        <v>2012038</v>
      </c>
      <c r="B2078" s="18" t="s">
        <v>470</v>
      </c>
      <c r="C2078" s="22">
        <v>64989</v>
      </c>
    </row>
    <row r="2079" spans="1:3" ht="36">
      <c r="A2079" s="17">
        <v>2012039</v>
      </c>
      <c r="B2079" s="18" t="s">
        <v>470</v>
      </c>
      <c r="C2079" s="22">
        <v>64989</v>
      </c>
    </row>
    <row r="2080" spans="1:3" ht="48">
      <c r="A2080" s="23">
        <v>2012021</v>
      </c>
      <c r="B2080" s="27" t="s">
        <v>471</v>
      </c>
      <c r="C2080" s="22">
        <v>132327</v>
      </c>
    </row>
    <row r="2081" spans="1:3" ht="48">
      <c r="A2081" s="23">
        <v>2012094</v>
      </c>
      <c r="B2081" s="18" t="s">
        <v>472</v>
      </c>
      <c r="C2081" s="22">
        <v>18838</v>
      </c>
    </row>
    <row r="2082" spans="1:3" ht="48">
      <c r="A2082" s="23">
        <v>2012101</v>
      </c>
      <c r="B2082" s="27" t="s">
        <v>473</v>
      </c>
      <c r="C2082" s="22">
        <v>25415</v>
      </c>
    </row>
    <row r="2083" spans="1:3" ht="48">
      <c r="A2083" s="17">
        <v>2012102</v>
      </c>
      <c r="B2083" s="27" t="s">
        <v>473</v>
      </c>
      <c r="C2083" s="22">
        <v>25415</v>
      </c>
    </row>
    <row r="2084" spans="1:3">
      <c r="A2084" s="23">
        <v>2012084</v>
      </c>
      <c r="B2084" s="28" t="s">
        <v>474</v>
      </c>
      <c r="C2084" s="22">
        <v>13356.24</v>
      </c>
    </row>
    <row r="2085" spans="1:3">
      <c r="A2085" s="29">
        <v>2012085</v>
      </c>
      <c r="B2085" s="28" t="s">
        <v>458</v>
      </c>
      <c r="C2085" s="22">
        <v>8357</v>
      </c>
    </row>
    <row r="2086" spans="1:3">
      <c r="A2086" s="29">
        <v>2012086</v>
      </c>
      <c r="B2086" s="28" t="s">
        <v>458</v>
      </c>
      <c r="C2086" s="22">
        <v>8357</v>
      </c>
    </row>
    <row r="2087" spans="1:3">
      <c r="A2087" s="29">
        <v>2012087</v>
      </c>
      <c r="B2087" s="28" t="s">
        <v>458</v>
      </c>
      <c r="C2087" s="22">
        <v>8357</v>
      </c>
    </row>
    <row r="2088" spans="1:3" ht="36.75">
      <c r="A2088" s="23">
        <v>2012088</v>
      </c>
      <c r="B2088" s="30" t="s">
        <v>475</v>
      </c>
      <c r="C2088" s="13">
        <v>3572.8</v>
      </c>
    </row>
    <row r="2089" spans="1:3" ht="48.75">
      <c r="A2089" s="23">
        <v>2012095</v>
      </c>
      <c r="B2089" s="30" t="s">
        <v>476</v>
      </c>
      <c r="C2089" s="13">
        <v>43424.695</v>
      </c>
    </row>
    <row r="2090" spans="1:3" ht="48.75">
      <c r="A2090" s="23">
        <v>2012096</v>
      </c>
      <c r="B2090" s="30" t="s">
        <v>476</v>
      </c>
      <c r="C2090" s="13">
        <v>43424.695</v>
      </c>
    </row>
    <row r="2091" spans="1:3" ht="36.75">
      <c r="A2091" s="23">
        <v>2012089</v>
      </c>
      <c r="B2091" s="30" t="s">
        <v>475</v>
      </c>
      <c r="C2091" s="13">
        <v>3572.8</v>
      </c>
    </row>
    <row r="2092" spans="1:3">
      <c r="A2092" s="23">
        <v>2012099</v>
      </c>
      <c r="B2092" s="31" t="s">
        <v>477</v>
      </c>
      <c r="C2092" s="13">
        <v>4002</v>
      </c>
    </row>
    <row r="2093" spans="1:3">
      <c r="A2093" s="32">
        <v>2012016</v>
      </c>
      <c r="B2093" s="33" t="s">
        <v>478</v>
      </c>
      <c r="C2093" s="13">
        <v>531575</v>
      </c>
    </row>
    <row r="2094" spans="1:3">
      <c r="A2094" s="34">
        <v>2012001</v>
      </c>
      <c r="B2094" s="33" t="s">
        <v>479</v>
      </c>
      <c r="C2094" s="13">
        <v>19667.95</v>
      </c>
    </row>
    <row r="2095" spans="1:3">
      <c r="A2095" s="34">
        <v>2012002</v>
      </c>
      <c r="B2095" s="33" t="s">
        <v>479</v>
      </c>
      <c r="C2095" s="13">
        <v>19667.95</v>
      </c>
    </row>
    <row r="2096" spans="1:3">
      <c r="A2096" s="34">
        <v>2012003</v>
      </c>
      <c r="B2096" s="33" t="s">
        <v>479</v>
      </c>
      <c r="C2096" s="13">
        <v>19667.95</v>
      </c>
    </row>
    <row r="2097" spans="1:3">
      <c r="A2097" s="34">
        <v>2012004</v>
      </c>
      <c r="B2097" s="33" t="s">
        <v>479</v>
      </c>
      <c r="C2097" s="13">
        <v>19667.95</v>
      </c>
    </row>
    <row r="2098" spans="1:3">
      <c r="A2098" s="34">
        <v>2012005</v>
      </c>
      <c r="B2098" s="33" t="s">
        <v>479</v>
      </c>
      <c r="C2098" s="13">
        <v>19667.95</v>
      </c>
    </row>
    <row r="2099" spans="1:3">
      <c r="A2099" s="34">
        <v>2012006</v>
      </c>
      <c r="B2099" s="33" t="s">
        <v>479</v>
      </c>
      <c r="C2099" s="13">
        <v>19667.95</v>
      </c>
    </row>
    <row r="2100" spans="1:3">
      <c r="A2100" s="32">
        <v>2012098</v>
      </c>
      <c r="B2100" s="33" t="s">
        <v>480</v>
      </c>
      <c r="C2100" s="13">
        <v>35960</v>
      </c>
    </row>
    <row r="2101" spans="1:3">
      <c r="A2101" s="32">
        <v>2012097</v>
      </c>
      <c r="B2101" s="33" t="s">
        <v>481</v>
      </c>
      <c r="C2101" s="13">
        <v>35960</v>
      </c>
    </row>
    <row r="2102" spans="1:3">
      <c r="A2102" s="12">
        <v>2013174</v>
      </c>
      <c r="B2102" s="33" t="s">
        <v>482</v>
      </c>
      <c r="C2102" s="35">
        <v>4350</v>
      </c>
    </row>
    <row r="2103" spans="1:3">
      <c r="A2103" s="12">
        <v>2013175</v>
      </c>
      <c r="B2103" s="33" t="s">
        <v>483</v>
      </c>
      <c r="C2103" s="35">
        <v>4350</v>
      </c>
    </row>
    <row r="2104" spans="1:3">
      <c r="A2104" s="12">
        <v>2013176</v>
      </c>
      <c r="B2104" s="33" t="s">
        <v>484</v>
      </c>
      <c r="C2104" s="36">
        <v>1977.8</v>
      </c>
    </row>
    <row r="2105" spans="1:3">
      <c r="A2105" s="12">
        <v>2013177</v>
      </c>
      <c r="B2105" s="33" t="s">
        <v>485</v>
      </c>
      <c r="C2105" s="35">
        <v>219452.86</v>
      </c>
    </row>
    <row r="2106" spans="1:3" ht="24.75">
      <c r="A2106" s="12">
        <v>2013303</v>
      </c>
      <c r="B2106" s="37" t="s">
        <v>486</v>
      </c>
      <c r="C2106" s="35">
        <v>2969.6</v>
      </c>
    </row>
    <row r="2107" spans="1:3">
      <c r="A2107" s="12">
        <v>2013179</v>
      </c>
      <c r="B2107" s="33" t="s">
        <v>487</v>
      </c>
      <c r="C2107" s="35">
        <v>78899.72</v>
      </c>
    </row>
    <row r="2108" spans="1:3">
      <c r="A2108" s="12">
        <v>2013180</v>
      </c>
      <c r="B2108" s="33" t="s">
        <v>488</v>
      </c>
      <c r="C2108" s="35">
        <v>33669</v>
      </c>
    </row>
    <row r="2109" spans="1:3">
      <c r="A2109" s="12">
        <v>2013181</v>
      </c>
      <c r="B2109" s="33" t="s">
        <v>489</v>
      </c>
      <c r="C2109" s="35">
        <v>26680</v>
      </c>
    </row>
    <row r="2110" spans="1:3">
      <c r="A2110" s="12">
        <v>2013182</v>
      </c>
      <c r="B2110" s="33" t="s">
        <v>489</v>
      </c>
      <c r="C2110" s="35">
        <v>26680</v>
      </c>
    </row>
    <row r="2111" spans="1:3">
      <c r="A2111" s="12">
        <v>2013183</v>
      </c>
      <c r="B2111" s="33" t="s">
        <v>489</v>
      </c>
      <c r="C2111" s="35">
        <v>26680</v>
      </c>
    </row>
    <row r="2112" spans="1:3">
      <c r="A2112" s="12">
        <v>2013184</v>
      </c>
      <c r="B2112" s="33" t="s">
        <v>490</v>
      </c>
      <c r="C2112" s="35">
        <v>26680</v>
      </c>
    </row>
    <row r="2113" spans="1:3">
      <c r="A2113" s="12">
        <v>2013185</v>
      </c>
      <c r="B2113" s="33" t="s">
        <v>490</v>
      </c>
      <c r="C2113" s="35">
        <v>26680</v>
      </c>
    </row>
    <row r="2114" spans="1:3">
      <c r="A2114" s="12">
        <v>2013186</v>
      </c>
      <c r="B2114" s="33" t="s">
        <v>490</v>
      </c>
      <c r="C2114" s="35">
        <v>26680</v>
      </c>
    </row>
    <row r="2115" spans="1:3">
      <c r="A2115" s="12">
        <v>2013187</v>
      </c>
      <c r="B2115" s="33" t="s">
        <v>491</v>
      </c>
      <c r="C2115" s="35">
        <v>9117.6</v>
      </c>
    </row>
    <row r="2116" spans="1:3">
      <c r="A2116" s="12">
        <v>2013188</v>
      </c>
      <c r="B2116" s="33" t="s">
        <v>492</v>
      </c>
      <c r="C2116" s="35">
        <v>49880</v>
      </c>
    </row>
    <row r="2117" spans="1:3">
      <c r="A2117" s="12">
        <v>2013189</v>
      </c>
      <c r="B2117" s="33" t="s">
        <v>493</v>
      </c>
      <c r="C2117" s="35">
        <v>58266.8</v>
      </c>
    </row>
    <row r="2118" spans="1:3">
      <c r="A2118" s="12">
        <v>2013190</v>
      </c>
      <c r="B2118" s="33" t="s">
        <v>494</v>
      </c>
      <c r="C2118" s="35">
        <v>53070</v>
      </c>
    </row>
    <row r="2119" spans="1:3">
      <c r="A2119" s="12">
        <v>2013191</v>
      </c>
      <c r="B2119" s="33" t="s">
        <v>495</v>
      </c>
      <c r="C2119" s="35">
        <v>191400</v>
      </c>
    </row>
    <row r="2120" spans="1:3">
      <c r="A2120" s="12">
        <v>2013192</v>
      </c>
      <c r="B2120" s="33" t="s">
        <v>496</v>
      </c>
      <c r="C2120" s="35">
        <v>114608</v>
      </c>
    </row>
    <row r="2121" spans="1:3">
      <c r="A2121" s="12">
        <v>2013193</v>
      </c>
      <c r="B2121" s="33" t="s">
        <v>497</v>
      </c>
      <c r="C2121" s="35">
        <v>4605.2</v>
      </c>
    </row>
    <row r="2122" spans="1:3">
      <c r="A2122" s="12">
        <v>2013194</v>
      </c>
      <c r="B2122" s="33" t="s">
        <v>498</v>
      </c>
      <c r="C2122" s="35">
        <v>55974</v>
      </c>
    </row>
    <row r="2123" spans="1:3">
      <c r="A2123" s="12">
        <v>2013395</v>
      </c>
      <c r="B2123" s="33" t="s">
        <v>499</v>
      </c>
      <c r="C2123" s="35">
        <v>12360.96</v>
      </c>
    </row>
    <row r="2124" spans="1:3">
      <c r="A2124" s="12">
        <v>2013198</v>
      </c>
      <c r="B2124" s="33" t="s">
        <v>500</v>
      </c>
      <c r="C2124" s="35">
        <v>5785.57</v>
      </c>
    </row>
    <row r="2125" spans="1:3">
      <c r="A2125" s="12">
        <v>2013196</v>
      </c>
      <c r="B2125" s="33" t="s">
        <v>500</v>
      </c>
      <c r="C2125" s="35">
        <v>5785.57</v>
      </c>
    </row>
    <row r="2126" spans="1:3">
      <c r="A2126" s="12">
        <v>2013197</v>
      </c>
      <c r="B2126" s="33" t="s">
        <v>500</v>
      </c>
      <c r="C2126" s="35">
        <v>5785.57</v>
      </c>
    </row>
    <row r="2127" spans="1:3">
      <c r="A2127" s="12">
        <v>2013199</v>
      </c>
      <c r="B2127" s="33" t="s">
        <v>501</v>
      </c>
      <c r="C2127" s="35">
        <v>5103</v>
      </c>
    </row>
    <row r="2128" spans="1:3">
      <c r="A2128" s="12">
        <v>2013342</v>
      </c>
      <c r="B2128" s="33" t="s">
        <v>501</v>
      </c>
      <c r="C2128" s="35">
        <v>5103</v>
      </c>
    </row>
    <row r="2129" spans="1:3">
      <c r="A2129" s="12">
        <v>2013343</v>
      </c>
      <c r="B2129" s="33" t="s">
        <v>502</v>
      </c>
      <c r="C2129" s="35">
        <v>3346.99</v>
      </c>
    </row>
    <row r="2130" spans="1:3">
      <c r="A2130" s="12">
        <v>2013344</v>
      </c>
      <c r="B2130" s="33" t="s">
        <v>503</v>
      </c>
      <c r="C2130" s="36">
        <v>486</v>
      </c>
    </row>
    <row r="2131" spans="1:3">
      <c r="A2131" s="12">
        <v>2013345</v>
      </c>
      <c r="B2131" s="33" t="s">
        <v>503</v>
      </c>
      <c r="C2131" s="36">
        <v>486</v>
      </c>
    </row>
    <row r="2132" spans="1:3">
      <c r="A2132" s="12">
        <v>2013359</v>
      </c>
      <c r="B2132" s="33" t="s">
        <v>504</v>
      </c>
      <c r="C2132" s="38">
        <v>1606.72</v>
      </c>
    </row>
    <row r="2133" spans="1:3" ht="24.75">
      <c r="A2133" s="12">
        <v>2013001</v>
      </c>
      <c r="B2133" s="37" t="s">
        <v>505</v>
      </c>
      <c r="C2133" s="35">
        <v>9343</v>
      </c>
    </row>
    <row r="2134" spans="1:3" ht="24.75">
      <c r="A2134" s="12">
        <v>2013002</v>
      </c>
      <c r="B2134" s="37" t="s">
        <v>505</v>
      </c>
      <c r="C2134" s="35">
        <v>9343</v>
      </c>
    </row>
    <row r="2135" spans="1:3" ht="24.75">
      <c r="A2135" s="12">
        <v>2013003</v>
      </c>
      <c r="B2135" s="37" t="s">
        <v>505</v>
      </c>
      <c r="C2135" s="35">
        <v>9343</v>
      </c>
    </row>
    <row r="2136" spans="1:3" ht="24.75">
      <c r="A2136" s="12">
        <v>2013004</v>
      </c>
      <c r="B2136" s="37" t="s">
        <v>505</v>
      </c>
      <c r="C2136" s="35">
        <v>9343</v>
      </c>
    </row>
    <row r="2137" spans="1:3" ht="24.75">
      <c r="A2137" s="12">
        <v>2013005</v>
      </c>
      <c r="B2137" s="37" t="s">
        <v>505</v>
      </c>
      <c r="C2137" s="35">
        <v>9343</v>
      </c>
    </row>
    <row r="2138" spans="1:3" ht="24.75">
      <c r="A2138" s="12">
        <v>2013006</v>
      </c>
      <c r="B2138" s="37" t="s">
        <v>505</v>
      </c>
      <c r="C2138" s="35">
        <v>9343</v>
      </c>
    </row>
    <row r="2139" spans="1:3" ht="24.75">
      <c r="A2139" s="12">
        <v>2013007</v>
      </c>
      <c r="B2139" s="37" t="s">
        <v>505</v>
      </c>
      <c r="C2139" s="35">
        <v>9343</v>
      </c>
    </row>
    <row r="2140" spans="1:3" ht="24.75">
      <c r="A2140" s="12">
        <v>2013008</v>
      </c>
      <c r="B2140" s="37" t="s">
        <v>505</v>
      </c>
      <c r="C2140" s="35">
        <v>9343</v>
      </c>
    </row>
    <row r="2141" spans="1:3" ht="24.75">
      <c r="A2141" s="12">
        <v>2013009</v>
      </c>
      <c r="B2141" s="37" t="s">
        <v>505</v>
      </c>
      <c r="C2141" s="35">
        <v>9343</v>
      </c>
    </row>
    <row r="2142" spans="1:3" ht="24.75">
      <c r="A2142" s="12">
        <v>2013010</v>
      </c>
      <c r="B2142" s="37" t="s">
        <v>505</v>
      </c>
      <c r="C2142" s="35">
        <v>9343</v>
      </c>
    </row>
    <row r="2143" spans="1:3" ht="24.75">
      <c r="A2143" s="12">
        <v>2013011</v>
      </c>
      <c r="B2143" s="37" t="s">
        <v>505</v>
      </c>
      <c r="C2143" s="35">
        <v>9343</v>
      </c>
    </row>
    <row r="2144" spans="1:3" ht="24.75">
      <c r="A2144" s="12">
        <v>2013012</v>
      </c>
      <c r="B2144" s="37" t="s">
        <v>505</v>
      </c>
      <c r="C2144" s="35">
        <v>9343</v>
      </c>
    </row>
    <row r="2145" spans="1:3" ht="24.75">
      <c r="A2145" s="12">
        <v>2013013</v>
      </c>
      <c r="B2145" s="37" t="s">
        <v>505</v>
      </c>
      <c r="C2145" s="35">
        <v>9343</v>
      </c>
    </row>
    <row r="2146" spans="1:3" ht="24.75">
      <c r="A2146" s="12">
        <v>2013014</v>
      </c>
      <c r="B2146" s="37" t="s">
        <v>505</v>
      </c>
      <c r="C2146" s="35">
        <v>9343</v>
      </c>
    </row>
    <row r="2147" spans="1:3" ht="24.75">
      <c r="A2147" s="12">
        <v>2013015</v>
      </c>
      <c r="B2147" s="37" t="s">
        <v>505</v>
      </c>
      <c r="C2147" s="35">
        <v>9343</v>
      </c>
    </row>
    <row r="2148" spans="1:3" ht="24.75">
      <c r="A2148" s="12">
        <v>2013016</v>
      </c>
      <c r="B2148" s="37" t="s">
        <v>505</v>
      </c>
      <c r="C2148" s="35">
        <v>9343</v>
      </c>
    </row>
    <row r="2149" spans="1:3" ht="24.75">
      <c r="A2149" s="12">
        <v>2013017</v>
      </c>
      <c r="B2149" s="37" t="s">
        <v>505</v>
      </c>
      <c r="C2149" s="35">
        <v>9343</v>
      </c>
    </row>
    <row r="2150" spans="1:3" ht="24.75">
      <c r="A2150" s="12">
        <v>2013018</v>
      </c>
      <c r="B2150" s="37" t="s">
        <v>505</v>
      </c>
      <c r="C2150" s="35">
        <v>9343</v>
      </c>
    </row>
    <row r="2151" spans="1:3" ht="24.75">
      <c r="A2151" s="12">
        <v>2013019</v>
      </c>
      <c r="B2151" s="37" t="s">
        <v>505</v>
      </c>
      <c r="C2151" s="35">
        <v>9343</v>
      </c>
    </row>
    <row r="2152" spans="1:3" ht="24.75">
      <c r="A2152" s="12">
        <v>2013020</v>
      </c>
      <c r="B2152" s="37" t="s">
        <v>505</v>
      </c>
      <c r="C2152" s="35">
        <v>9343</v>
      </c>
    </row>
    <row r="2153" spans="1:3" ht="24.75">
      <c r="A2153" s="12">
        <v>2013021</v>
      </c>
      <c r="B2153" s="37" t="s">
        <v>505</v>
      </c>
      <c r="C2153" s="35">
        <v>9343</v>
      </c>
    </row>
    <row r="2154" spans="1:3" ht="24.75">
      <c r="A2154" s="12">
        <v>2013022</v>
      </c>
      <c r="B2154" s="37" t="s">
        <v>505</v>
      </c>
      <c r="C2154" s="35">
        <v>9343</v>
      </c>
    </row>
    <row r="2155" spans="1:3" ht="24.75">
      <c r="A2155" s="12">
        <v>2013023</v>
      </c>
      <c r="B2155" s="37" t="s">
        <v>505</v>
      </c>
      <c r="C2155" s="35">
        <v>9343</v>
      </c>
    </row>
    <row r="2156" spans="1:3" ht="24.75">
      <c r="A2156" s="12">
        <v>2013024</v>
      </c>
      <c r="B2156" s="37" t="s">
        <v>505</v>
      </c>
      <c r="C2156" s="35">
        <v>9343</v>
      </c>
    </row>
    <row r="2157" spans="1:3" ht="24.75">
      <c r="A2157" s="12">
        <v>2013025</v>
      </c>
      <c r="B2157" s="37" t="s">
        <v>505</v>
      </c>
      <c r="C2157" s="35">
        <v>9343</v>
      </c>
    </row>
    <row r="2158" spans="1:3" ht="24.75">
      <c r="A2158" s="12">
        <v>2013026</v>
      </c>
      <c r="B2158" s="37" t="s">
        <v>505</v>
      </c>
      <c r="C2158" s="35">
        <v>9343</v>
      </c>
    </row>
    <row r="2159" spans="1:3" ht="24.75">
      <c r="A2159" s="12">
        <v>2013027</v>
      </c>
      <c r="B2159" s="37" t="s">
        <v>505</v>
      </c>
      <c r="C2159" s="35">
        <v>9343</v>
      </c>
    </row>
    <row r="2160" spans="1:3" ht="24.75">
      <c r="A2160" s="12">
        <v>2013028</v>
      </c>
      <c r="B2160" s="37" t="s">
        <v>505</v>
      </c>
      <c r="C2160" s="35">
        <v>9343</v>
      </c>
    </row>
    <row r="2161" spans="1:3" ht="24.75">
      <c r="A2161" s="12">
        <v>2013029</v>
      </c>
      <c r="B2161" s="37" t="s">
        <v>505</v>
      </c>
      <c r="C2161" s="35">
        <v>9343</v>
      </c>
    </row>
    <row r="2162" spans="1:3" ht="24.75">
      <c r="A2162" s="12">
        <v>2013030</v>
      </c>
      <c r="B2162" s="37" t="s">
        <v>505</v>
      </c>
      <c r="C2162" s="35">
        <v>9343</v>
      </c>
    </row>
    <row r="2163" spans="1:3" ht="24.75">
      <c r="A2163" s="12">
        <v>2013031</v>
      </c>
      <c r="B2163" s="37" t="s">
        <v>505</v>
      </c>
      <c r="C2163" s="35">
        <v>9343</v>
      </c>
    </row>
    <row r="2164" spans="1:3" ht="24.75">
      <c r="A2164" s="12">
        <v>2013032</v>
      </c>
      <c r="B2164" s="37" t="s">
        <v>505</v>
      </c>
      <c r="C2164" s="35">
        <v>9343</v>
      </c>
    </row>
    <row r="2165" spans="1:3" ht="24.75">
      <c r="A2165" s="12">
        <v>2013033</v>
      </c>
      <c r="B2165" s="37" t="s">
        <v>505</v>
      </c>
      <c r="C2165" s="35">
        <v>9343</v>
      </c>
    </row>
    <row r="2166" spans="1:3" ht="24.75">
      <c r="A2166" s="12">
        <v>2013034</v>
      </c>
      <c r="B2166" s="37" t="s">
        <v>505</v>
      </c>
      <c r="C2166" s="35">
        <v>9343</v>
      </c>
    </row>
    <row r="2167" spans="1:3" ht="24.75">
      <c r="A2167" s="12">
        <v>2013035</v>
      </c>
      <c r="B2167" s="37" t="s">
        <v>505</v>
      </c>
      <c r="C2167" s="35">
        <v>9343</v>
      </c>
    </row>
    <row r="2168" spans="1:3" ht="24.75">
      <c r="A2168" s="12">
        <v>2013036</v>
      </c>
      <c r="B2168" s="37" t="s">
        <v>505</v>
      </c>
      <c r="C2168" s="35">
        <v>9343</v>
      </c>
    </row>
    <row r="2169" spans="1:3" ht="24.75">
      <c r="A2169" s="12">
        <v>2013037</v>
      </c>
      <c r="B2169" s="37" t="s">
        <v>505</v>
      </c>
      <c r="C2169" s="35">
        <v>9343</v>
      </c>
    </row>
    <row r="2170" spans="1:3" ht="24.75">
      <c r="A2170" s="12">
        <v>2013038</v>
      </c>
      <c r="B2170" s="37" t="s">
        <v>505</v>
      </c>
      <c r="C2170" s="35">
        <v>9343</v>
      </c>
    </row>
    <row r="2171" spans="1:3" ht="24.75">
      <c r="A2171" s="12">
        <v>2013039</v>
      </c>
      <c r="B2171" s="37" t="s">
        <v>505</v>
      </c>
      <c r="C2171" s="35">
        <v>9343</v>
      </c>
    </row>
    <row r="2172" spans="1:3" ht="24.75">
      <c r="A2172" s="12">
        <v>2013040</v>
      </c>
      <c r="B2172" s="37" t="s">
        <v>505</v>
      </c>
      <c r="C2172" s="35">
        <v>9343</v>
      </c>
    </row>
    <row r="2173" spans="1:3" ht="24.75">
      <c r="A2173" s="12">
        <v>2013041</v>
      </c>
      <c r="B2173" s="37" t="s">
        <v>505</v>
      </c>
      <c r="C2173" s="35">
        <v>9343</v>
      </c>
    </row>
    <row r="2174" spans="1:3" ht="24.75">
      <c r="A2174" s="12">
        <v>2013042</v>
      </c>
      <c r="B2174" s="37" t="s">
        <v>505</v>
      </c>
      <c r="C2174" s="35">
        <v>9343</v>
      </c>
    </row>
    <row r="2175" spans="1:3" ht="24.75">
      <c r="A2175" s="12">
        <v>2013043</v>
      </c>
      <c r="B2175" s="37" t="s">
        <v>505</v>
      </c>
      <c r="C2175" s="35">
        <v>9343</v>
      </c>
    </row>
    <row r="2176" spans="1:3" ht="24.75">
      <c r="A2176" s="12">
        <v>2013044</v>
      </c>
      <c r="B2176" s="37" t="s">
        <v>505</v>
      </c>
      <c r="C2176" s="35">
        <v>9343</v>
      </c>
    </row>
    <row r="2177" spans="1:3" ht="24.75">
      <c r="A2177" s="12">
        <v>2013045</v>
      </c>
      <c r="B2177" s="37" t="s">
        <v>505</v>
      </c>
      <c r="C2177" s="35">
        <v>9343</v>
      </c>
    </row>
    <row r="2178" spans="1:3" ht="24.75">
      <c r="A2178" s="12">
        <v>2013046</v>
      </c>
      <c r="B2178" s="37" t="s">
        <v>505</v>
      </c>
      <c r="C2178" s="35">
        <v>9343</v>
      </c>
    </row>
    <row r="2179" spans="1:3" ht="24.75">
      <c r="A2179" s="12">
        <v>2013047</v>
      </c>
      <c r="B2179" s="37" t="s">
        <v>505</v>
      </c>
      <c r="C2179" s="35">
        <v>9343</v>
      </c>
    </row>
    <row r="2180" spans="1:3" ht="24.75">
      <c r="A2180" s="12">
        <v>2013048</v>
      </c>
      <c r="B2180" s="37" t="s">
        <v>505</v>
      </c>
      <c r="C2180" s="35">
        <v>9343</v>
      </c>
    </row>
    <row r="2181" spans="1:3" ht="24.75">
      <c r="A2181" s="12">
        <v>2013049</v>
      </c>
      <c r="B2181" s="37" t="s">
        <v>505</v>
      </c>
      <c r="C2181" s="35">
        <v>9343</v>
      </c>
    </row>
    <row r="2182" spans="1:3" ht="24.75">
      <c r="A2182" s="12">
        <v>2013050</v>
      </c>
      <c r="B2182" s="37" t="s">
        <v>505</v>
      </c>
      <c r="C2182" s="35">
        <v>9343</v>
      </c>
    </row>
    <row r="2183" spans="1:3" ht="24.75">
      <c r="A2183" s="12">
        <v>2013051</v>
      </c>
      <c r="B2183" s="37" t="s">
        <v>505</v>
      </c>
      <c r="C2183" s="35">
        <v>9343</v>
      </c>
    </row>
    <row r="2184" spans="1:3" ht="24.75">
      <c r="A2184" s="12">
        <v>2013052</v>
      </c>
      <c r="B2184" s="37" t="s">
        <v>505</v>
      </c>
      <c r="C2184" s="35">
        <v>9343</v>
      </c>
    </row>
    <row r="2185" spans="1:3" ht="24.75">
      <c r="A2185" s="12">
        <v>2013053</v>
      </c>
      <c r="B2185" s="37" t="s">
        <v>505</v>
      </c>
      <c r="C2185" s="35">
        <v>9343</v>
      </c>
    </row>
    <row r="2186" spans="1:3" ht="24.75">
      <c r="A2186" s="12">
        <v>2013054</v>
      </c>
      <c r="B2186" s="37" t="s">
        <v>505</v>
      </c>
      <c r="C2186" s="35">
        <v>9343</v>
      </c>
    </row>
    <row r="2187" spans="1:3" ht="24.75">
      <c r="A2187" s="12">
        <v>2013055</v>
      </c>
      <c r="B2187" s="37" t="s">
        <v>505</v>
      </c>
      <c r="C2187" s="35">
        <v>9343</v>
      </c>
    </row>
    <row r="2188" spans="1:3" ht="24.75">
      <c r="A2188" s="12">
        <v>2013056</v>
      </c>
      <c r="B2188" s="37" t="s">
        <v>505</v>
      </c>
      <c r="C2188" s="35">
        <v>9343</v>
      </c>
    </row>
    <row r="2189" spans="1:3" ht="24.75">
      <c r="A2189" s="12">
        <v>2013057</v>
      </c>
      <c r="B2189" s="37" t="s">
        <v>505</v>
      </c>
      <c r="C2189" s="35">
        <v>9343</v>
      </c>
    </row>
    <row r="2190" spans="1:3" ht="24.75">
      <c r="A2190" s="12">
        <v>2013058</v>
      </c>
      <c r="B2190" s="37" t="s">
        <v>505</v>
      </c>
      <c r="C2190" s="35">
        <v>9343</v>
      </c>
    </row>
    <row r="2191" spans="1:3" ht="24.75">
      <c r="A2191" s="12">
        <v>2013059</v>
      </c>
      <c r="B2191" s="37" t="s">
        <v>505</v>
      </c>
      <c r="C2191" s="35">
        <v>9343</v>
      </c>
    </row>
    <row r="2192" spans="1:3" ht="24.75">
      <c r="A2192" s="12">
        <v>2013060</v>
      </c>
      <c r="B2192" s="37" t="s">
        <v>505</v>
      </c>
      <c r="C2192" s="35">
        <v>9343</v>
      </c>
    </row>
    <row r="2193" spans="1:3" ht="24.75">
      <c r="A2193" s="12">
        <v>2013061</v>
      </c>
      <c r="B2193" s="37" t="s">
        <v>505</v>
      </c>
      <c r="C2193" s="35">
        <v>9343</v>
      </c>
    </row>
    <row r="2194" spans="1:3" ht="24.75">
      <c r="A2194" s="12">
        <v>2013062</v>
      </c>
      <c r="B2194" s="37" t="s">
        <v>505</v>
      </c>
      <c r="C2194" s="35">
        <v>9343</v>
      </c>
    </row>
    <row r="2195" spans="1:3" ht="24.75">
      <c r="A2195" s="12">
        <v>2013063</v>
      </c>
      <c r="B2195" s="37" t="s">
        <v>505</v>
      </c>
      <c r="C2195" s="35">
        <v>9343</v>
      </c>
    </row>
    <row r="2196" spans="1:3" ht="24.75">
      <c r="A2196" s="12">
        <v>2013064</v>
      </c>
      <c r="B2196" s="37" t="s">
        <v>505</v>
      </c>
      <c r="C2196" s="35">
        <v>9343</v>
      </c>
    </row>
    <row r="2197" spans="1:3" ht="24.75">
      <c r="A2197" s="12">
        <v>2013065</v>
      </c>
      <c r="B2197" s="37" t="s">
        <v>505</v>
      </c>
      <c r="C2197" s="35">
        <v>9343</v>
      </c>
    </row>
    <row r="2198" spans="1:3" ht="24.75">
      <c r="A2198" s="12">
        <v>2013066</v>
      </c>
      <c r="B2198" s="37" t="s">
        <v>505</v>
      </c>
      <c r="C2198" s="35">
        <v>9343</v>
      </c>
    </row>
    <row r="2199" spans="1:3" ht="24.75">
      <c r="A2199" s="12">
        <v>2013067</v>
      </c>
      <c r="B2199" s="37" t="s">
        <v>505</v>
      </c>
      <c r="C2199" s="35">
        <v>9343</v>
      </c>
    </row>
    <row r="2200" spans="1:3" ht="24.75">
      <c r="A2200" s="12">
        <v>2013068</v>
      </c>
      <c r="B2200" s="37" t="s">
        <v>505</v>
      </c>
      <c r="C2200" s="35">
        <v>9343</v>
      </c>
    </row>
    <row r="2201" spans="1:3" ht="24.75">
      <c r="A2201" s="12">
        <v>2013069</v>
      </c>
      <c r="B2201" s="37" t="s">
        <v>505</v>
      </c>
      <c r="C2201" s="35">
        <v>9343</v>
      </c>
    </row>
    <row r="2202" spans="1:3" ht="24.75">
      <c r="A2202" s="12">
        <v>2013070</v>
      </c>
      <c r="B2202" s="37" t="s">
        <v>505</v>
      </c>
      <c r="C2202" s="35">
        <v>9343</v>
      </c>
    </row>
    <row r="2203" spans="1:3" ht="24.75">
      <c r="A2203" s="12">
        <v>2013071</v>
      </c>
      <c r="B2203" s="37" t="s">
        <v>505</v>
      </c>
      <c r="C2203" s="35">
        <v>9343</v>
      </c>
    </row>
    <row r="2204" spans="1:3" ht="24.75">
      <c r="A2204" s="12">
        <v>2013072</v>
      </c>
      <c r="B2204" s="37" t="s">
        <v>505</v>
      </c>
      <c r="C2204" s="35">
        <v>9343</v>
      </c>
    </row>
    <row r="2205" spans="1:3" ht="24.75">
      <c r="A2205" s="12">
        <v>2013073</v>
      </c>
      <c r="B2205" s="37" t="s">
        <v>505</v>
      </c>
      <c r="C2205" s="35">
        <v>9343</v>
      </c>
    </row>
    <row r="2206" spans="1:3" ht="24.75">
      <c r="A2206" s="12">
        <v>2013074</v>
      </c>
      <c r="B2206" s="37" t="s">
        <v>505</v>
      </c>
      <c r="C2206" s="35">
        <v>9343</v>
      </c>
    </row>
    <row r="2207" spans="1:3" ht="24.75">
      <c r="A2207" s="12">
        <v>2013075</v>
      </c>
      <c r="B2207" s="37" t="s">
        <v>505</v>
      </c>
      <c r="C2207" s="35">
        <v>9343</v>
      </c>
    </row>
    <row r="2208" spans="1:3" ht="24.75">
      <c r="A2208" s="12">
        <v>2013076</v>
      </c>
      <c r="B2208" s="37" t="s">
        <v>505</v>
      </c>
      <c r="C2208" s="35">
        <v>9343</v>
      </c>
    </row>
    <row r="2209" spans="1:3" ht="24.75">
      <c r="A2209" s="12">
        <v>2013077</v>
      </c>
      <c r="B2209" s="37" t="s">
        <v>505</v>
      </c>
      <c r="C2209" s="35">
        <v>9343</v>
      </c>
    </row>
    <row r="2210" spans="1:3" ht="24.75">
      <c r="A2210" s="12">
        <v>2013078</v>
      </c>
      <c r="B2210" s="37" t="s">
        <v>505</v>
      </c>
      <c r="C2210" s="35">
        <v>9343</v>
      </c>
    </row>
    <row r="2211" spans="1:3" ht="24.75">
      <c r="A2211" s="12">
        <v>2013079</v>
      </c>
      <c r="B2211" s="37" t="s">
        <v>505</v>
      </c>
      <c r="C2211" s="35">
        <v>9343</v>
      </c>
    </row>
    <row r="2212" spans="1:3" ht="24.75">
      <c r="A2212" s="12">
        <v>2013080</v>
      </c>
      <c r="B2212" s="37" t="s">
        <v>505</v>
      </c>
      <c r="C2212" s="35">
        <v>9343</v>
      </c>
    </row>
    <row r="2213" spans="1:3" ht="24.75">
      <c r="A2213" s="12">
        <v>2013081</v>
      </c>
      <c r="B2213" s="37" t="s">
        <v>505</v>
      </c>
      <c r="C2213" s="35">
        <v>9343</v>
      </c>
    </row>
    <row r="2214" spans="1:3" ht="24.75">
      <c r="A2214" s="12">
        <v>2013085</v>
      </c>
      <c r="B2214" s="37" t="s">
        <v>505</v>
      </c>
      <c r="C2214" s="35">
        <v>9343</v>
      </c>
    </row>
    <row r="2215" spans="1:3" ht="24.75">
      <c r="A2215" s="8">
        <v>2013086</v>
      </c>
      <c r="B2215" s="37" t="s">
        <v>505</v>
      </c>
      <c r="C2215" s="35">
        <v>9343</v>
      </c>
    </row>
    <row r="2216" spans="1:3" ht="24.75">
      <c r="A2216" s="12">
        <v>2013087</v>
      </c>
      <c r="B2216" s="37" t="s">
        <v>505</v>
      </c>
      <c r="C2216" s="35">
        <v>9343</v>
      </c>
    </row>
    <row r="2217" spans="1:3" ht="24.75">
      <c r="A2217" s="8">
        <v>2013088</v>
      </c>
      <c r="B2217" s="37" t="s">
        <v>505</v>
      </c>
      <c r="C2217" s="35">
        <v>9343</v>
      </c>
    </row>
    <row r="2218" spans="1:3" ht="24.75">
      <c r="A2218" s="12">
        <v>2013089</v>
      </c>
      <c r="B2218" s="37" t="s">
        <v>505</v>
      </c>
      <c r="C2218" s="35">
        <v>9343</v>
      </c>
    </row>
    <row r="2219" spans="1:3" ht="24.75">
      <c r="A2219" s="8">
        <v>2013090</v>
      </c>
      <c r="B2219" s="37" t="s">
        <v>505</v>
      </c>
      <c r="C2219" s="35">
        <v>9343</v>
      </c>
    </row>
    <row r="2220" spans="1:3" ht="24.75">
      <c r="A2220" s="12">
        <v>2013091</v>
      </c>
      <c r="B2220" s="37" t="s">
        <v>505</v>
      </c>
      <c r="C2220" s="35">
        <v>9343</v>
      </c>
    </row>
    <row r="2221" spans="1:3" ht="24.75">
      <c r="A2221" s="8">
        <v>2013092</v>
      </c>
      <c r="B2221" s="37" t="s">
        <v>505</v>
      </c>
      <c r="C2221" s="35">
        <v>9343</v>
      </c>
    </row>
    <row r="2222" spans="1:3" ht="24.75">
      <c r="A2222" s="12">
        <v>2013093</v>
      </c>
      <c r="B2222" s="37" t="s">
        <v>505</v>
      </c>
      <c r="C2222" s="35">
        <v>9343</v>
      </c>
    </row>
    <row r="2223" spans="1:3" ht="24.75">
      <c r="A2223" s="8">
        <v>2013094</v>
      </c>
      <c r="B2223" s="37" t="s">
        <v>505</v>
      </c>
      <c r="C2223" s="35">
        <v>9343</v>
      </c>
    </row>
    <row r="2224" spans="1:3" ht="24.75">
      <c r="A2224" s="12">
        <v>2013095</v>
      </c>
      <c r="B2224" s="37" t="s">
        <v>505</v>
      </c>
      <c r="C2224" s="35">
        <v>9343</v>
      </c>
    </row>
    <row r="2225" spans="1:3" ht="24.75">
      <c r="A2225" s="8">
        <v>2013096</v>
      </c>
      <c r="B2225" s="37" t="s">
        <v>505</v>
      </c>
      <c r="C2225" s="35">
        <v>9343</v>
      </c>
    </row>
    <row r="2226" spans="1:3" ht="24.75">
      <c r="A2226" s="12">
        <v>2013097</v>
      </c>
      <c r="B2226" s="37" t="s">
        <v>505</v>
      </c>
      <c r="C2226" s="35">
        <v>9343</v>
      </c>
    </row>
    <row r="2227" spans="1:3" ht="24.75">
      <c r="A2227" s="8">
        <v>2013098</v>
      </c>
      <c r="B2227" s="37" t="s">
        <v>505</v>
      </c>
      <c r="C2227" s="35">
        <v>9343</v>
      </c>
    </row>
    <row r="2228" spans="1:3" ht="24.75">
      <c r="A2228" s="12">
        <v>2013099</v>
      </c>
      <c r="B2228" s="37" t="s">
        <v>505</v>
      </c>
      <c r="C2228" s="35">
        <v>9343</v>
      </c>
    </row>
    <row r="2229" spans="1:3" ht="24.75">
      <c r="A2229" s="8">
        <v>2013100</v>
      </c>
      <c r="B2229" s="37" t="s">
        <v>505</v>
      </c>
      <c r="C2229" s="35">
        <v>9343</v>
      </c>
    </row>
    <row r="2230" spans="1:3" ht="24.75">
      <c r="A2230" s="12">
        <v>2013101</v>
      </c>
      <c r="B2230" s="37" t="s">
        <v>505</v>
      </c>
      <c r="C2230" s="35">
        <v>9343</v>
      </c>
    </row>
    <row r="2231" spans="1:3" ht="24.75">
      <c r="A2231" s="8">
        <v>2013102</v>
      </c>
      <c r="B2231" s="37" t="s">
        <v>505</v>
      </c>
      <c r="C2231" s="35">
        <v>9343</v>
      </c>
    </row>
    <row r="2232" spans="1:3" ht="24.75">
      <c r="A2232" s="12">
        <v>2013103</v>
      </c>
      <c r="B2232" s="37" t="s">
        <v>505</v>
      </c>
      <c r="C2232" s="35">
        <v>9343</v>
      </c>
    </row>
    <row r="2233" spans="1:3" ht="24.75">
      <c r="A2233" s="8">
        <v>2013104</v>
      </c>
      <c r="B2233" s="37" t="s">
        <v>505</v>
      </c>
      <c r="C2233" s="35">
        <v>9343</v>
      </c>
    </row>
    <row r="2234" spans="1:3" ht="24.75">
      <c r="A2234" s="12">
        <v>2013105</v>
      </c>
      <c r="B2234" s="37" t="s">
        <v>505</v>
      </c>
      <c r="C2234" s="35">
        <v>9343</v>
      </c>
    </row>
    <row r="2235" spans="1:3" ht="24.75">
      <c r="A2235" s="8">
        <v>2013106</v>
      </c>
      <c r="B2235" s="37" t="s">
        <v>505</v>
      </c>
      <c r="C2235" s="35">
        <v>9343</v>
      </c>
    </row>
    <row r="2236" spans="1:3" ht="24.75">
      <c r="A2236" s="12">
        <v>2013107</v>
      </c>
      <c r="B2236" s="37" t="s">
        <v>505</v>
      </c>
      <c r="C2236" s="35">
        <v>9343</v>
      </c>
    </row>
    <row r="2237" spans="1:3" ht="24.75">
      <c r="A2237" s="8">
        <v>2013108</v>
      </c>
      <c r="B2237" s="37" t="s">
        <v>505</v>
      </c>
      <c r="C2237" s="35">
        <v>9343</v>
      </c>
    </row>
    <row r="2238" spans="1:3" ht="24.75">
      <c r="A2238" s="12">
        <v>2013109</v>
      </c>
      <c r="B2238" s="37" t="s">
        <v>505</v>
      </c>
      <c r="C2238" s="35">
        <v>9343</v>
      </c>
    </row>
    <row r="2239" spans="1:3" ht="24.75">
      <c r="A2239" s="8">
        <v>2013110</v>
      </c>
      <c r="B2239" s="37" t="s">
        <v>505</v>
      </c>
      <c r="C2239" s="35">
        <v>9343</v>
      </c>
    </row>
    <row r="2240" spans="1:3" ht="24.75">
      <c r="A2240" s="12">
        <v>2013111</v>
      </c>
      <c r="B2240" s="37" t="s">
        <v>505</v>
      </c>
      <c r="C2240" s="35">
        <v>9343</v>
      </c>
    </row>
    <row r="2241" spans="1:3" ht="24.75">
      <c r="A2241" s="8">
        <v>2013112</v>
      </c>
      <c r="B2241" s="37" t="s">
        <v>505</v>
      </c>
      <c r="C2241" s="35">
        <v>9343</v>
      </c>
    </row>
    <row r="2242" spans="1:3" ht="24.75">
      <c r="A2242" s="12">
        <v>2013113</v>
      </c>
      <c r="B2242" s="37" t="s">
        <v>505</v>
      </c>
      <c r="C2242" s="35">
        <v>9343</v>
      </c>
    </row>
    <row r="2243" spans="1:3" ht="24.75">
      <c r="A2243" s="8">
        <v>2013114</v>
      </c>
      <c r="B2243" s="37" t="s">
        <v>505</v>
      </c>
      <c r="C2243" s="35">
        <v>9343</v>
      </c>
    </row>
    <row r="2244" spans="1:3" ht="24.75">
      <c r="A2244" s="12">
        <v>2013115</v>
      </c>
      <c r="B2244" s="37" t="s">
        <v>505</v>
      </c>
      <c r="C2244" s="35">
        <v>9343</v>
      </c>
    </row>
    <row r="2245" spans="1:3" ht="24.75">
      <c r="A2245" s="8">
        <v>2013116</v>
      </c>
      <c r="B2245" s="37" t="s">
        <v>505</v>
      </c>
      <c r="C2245" s="35">
        <v>9343</v>
      </c>
    </row>
    <row r="2246" spans="1:3" ht="24.75">
      <c r="A2246" s="12">
        <v>2013117</v>
      </c>
      <c r="B2246" s="37" t="s">
        <v>505</v>
      </c>
      <c r="C2246" s="35">
        <v>9343</v>
      </c>
    </row>
    <row r="2247" spans="1:3" ht="24.75">
      <c r="A2247" s="8">
        <v>2013118</v>
      </c>
      <c r="B2247" s="37" t="s">
        <v>505</v>
      </c>
      <c r="C2247" s="35">
        <v>9343</v>
      </c>
    </row>
    <row r="2248" spans="1:3" ht="24.75">
      <c r="A2248" s="12">
        <v>2013119</v>
      </c>
      <c r="B2248" s="37" t="s">
        <v>505</v>
      </c>
      <c r="C2248" s="35">
        <v>9343</v>
      </c>
    </row>
    <row r="2249" spans="1:3" ht="24.75">
      <c r="A2249" s="8">
        <v>2013120</v>
      </c>
      <c r="B2249" s="37" t="s">
        <v>505</v>
      </c>
      <c r="C2249" s="35">
        <v>9343</v>
      </c>
    </row>
    <row r="2250" spans="1:3" ht="24.75">
      <c r="A2250" s="12">
        <v>2013121</v>
      </c>
      <c r="B2250" s="37" t="s">
        <v>505</v>
      </c>
      <c r="C2250" s="35">
        <v>9343</v>
      </c>
    </row>
    <row r="2251" spans="1:3" ht="24.75">
      <c r="A2251" s="8">
        <v>2013122</v>
      </c>
      <c r="B2251" s="37" t="s">
        <v>505</v>
      </c>
      <c r="C2251" s="35">
        <v>9343</v>
      </c>
    </row>
    <row r="2252" spans="1:3" ht="24.75">
      <c r="A2252" s="12">
        <v>2013123</v>
      </c>
      <c r="B2252" s="37" t="s">
        <v>505</v>
      </c>
      <c r="C2252" s="35">
        <v>9343</v>
      </c>
    </row>
    <row r="2253" spans="1:3" ht="24.75">
      <c r="A2253" s="8">
        <v>2013124</v>
      </c>
      <c r="B2253" s="37" t="s">
        <v>505</v>
      </c>
      <c r="C2253" s="35">
        <v>9343</v>
      </c>
    </row>
    <row r="2254" spans="1:3" ht="24.75">
      <c r="A2254" s="12">
        <v>2013125</v>
      </c>
      <c r="B2254" s="37" t="s">
        <v>505</v>
      </c>
      <c r="C2254" s="35">
        <v>9343</v>
      </c>
    </row>
    <row r="2255" spans="1:3" ht="24.75">
      <c r="A2255" s="8">
        <v>2013126</v>
      </c>
      <c r="B2255" s="37" t="s">
        <v>505</v>
      </c>
      <c r="C2255" s="35">
        <v>9343</v>
      </c>
    </row>
    <row r="2256" spans="1:3" ht="24.75">
      <c r="A2256" s="12">
        <v>2013127</v>
      </c>
      <c r="B2256" s="37" t="s">
        <v>505</v>
      </c>
      <c r="C2256" s="35">
        <v>9343</v>
      </c>
    </row>
    <row r="2257" spans="1:3" ht="24.75">
      <c r="A2257" s="8">
        <v>2013128</v>
      </c>
      <c r="B2257" s="37" t="s">
        <v>505</v>
      </c>
      <c r="C2257" s="35">
        <v>9343</v>
      </c>
    </row>
    <row r="2258" spans="1:3" ht="24.75">
      <c r="A2258" s="12">
        <v>2013129</v>
      </c>
      <c r="B2258" s="37" t="s">
        <v>505</v>
      </c>
      <c r="C2258" s="35">
        <v>9343</v>
      </c>
    </row>
    <row r="2259" spans="1:3" ht="24.75">
      <c r="A2259" s="8">
        <v>2013130</v>
      </c>
      <c r="B2259" s="37" t="s">
        <v>505</v>
      </c>
      <c r="C2259" s="35">
        <v>9343</v>
      </c>
    </row>
    <row r="2260" spans="1:3" ht="24.75">
      <c r="A2260" s="12">
        <v>2013131</v>
      </c>
      <c r="B2260" s="37" t="s">
        <v>505</v>
      </c>
      <c r="C2260" s="35">
        <v>9343</v>
      </c>
    </row>
    <row r="2261" spans="1:3" ht="24.75">
      <c r="A2261" s="8">
        <v>2013132</v>
      </c>
      <c r="B2261" s="37" t="s">
        <v>505</v>
      </c>
      <c r="C2261" s="35">
        <v>9343</v>
      </c>
    </row>
    <row r="2262" spans="1:3" ht="24.75">
      <c r="A2262" s="12">
        <v>2013133</v>
      </c>
      <c r="B2262" s="37" t="s">
        <v>505</v>
      </c>
      <c r="C2262" s="35">
        <v>9343</v>
      </c>
    </row>
    <row r="2263" spans="1:3" ht="24.75">
      <c r="A2263" s="8">
        <v>2013134</v>
      </c>
      <c r="B2263" s="37" t="s">
        <v>505</v>
      </c>
      <c r="C2263" s="35">
        <v>9343</v>
      </c>
    </row>
    <row r="2264" spans="1:3" ht="24.75">
      <c r="A2264" s="12">
        <v>2013135</v>
      </c>
      <c r="B2264" s="37" t="s">
        <v>505</v>
      </c>
      <c r="C2264" s="35">
        <v>9343</v>
      </c>
    </row>
    <row r="2265" spans="1:3" ht="24.75">
      <c r="A2265" s="8">
        <v>2013136</v>
      </c>
      <c r="B2265" s="37" t="s">
        <v>505</v>
      </c>
      <c r="C2265" s="35">
        <v>9343</v>
      </c>
    </row>
    <row r="2266" spans="1:3" ht="24.75">
      <c r="A2266" s="12">
        <v>2013137</v>
      </c>
      <c r="B2266" s="37" t="s">
        <v>505</v>
      </c>
      <c r="C2266" s="35">
        <v>9343</v>
      </c>
    </row>
    <row r="2267" spans="1:3" ht="24.75">
      <c r="A2267" s="8">
        <v>2013138</v>
      </c>
      <c r="B2267" s="37" t="s">
        <v>505</v>
      </c>
      <c r="C2267" s="35">
        <v>9343</v>
      </c>
    </row>
    <row r="2268" spans="1:3" ht="24.75">
      <c r="A2268" s="12">
        <v>2013139</v>
      </c>
      <c r="B2268" s="37" t="s">
        <v>505</v>
      </c>
      <c r="C2268" s="35">
        <v>9343</v>
      </c>
    </row>
    <row r="2269" spans="1:3" ht="24.75">
      <c r="A2269" s="8">
        <v>2013140</v>
      </c>
      <c r="B2269" s="37" t="s">
        <v>505</v>
      </c>
      <c r="C2269" s="35">
        <v>9343</v>
      </c>
    </row>
    <row r="2270" spans="1:3" ht="24.75">
      <c r="A2270" s="12">
        <v>2013141</v>
      </c>
      <c r="B2270" s="37" t="s">
        <v>505</v>
      </c>
      <c r="C2270" s="35">
        <v>9343</v>
      </c>
    </row>
    <row r="2271" spans="1:3" ht="24.75">
      <c r="A2271" s="8">
        <v>2013142</v>
      </c>
      <c r="B2271" s="37" t="s">
        <v>505</v>
      </c>
      <c r="C2271" s="35">
        <v>9343</v>
      </c>
    </row>
    <row r="2272" spans="1:3" ht="24.75">
      <c r="A2272" s="12">
        <v>2013143</v>
      </c>
      <c r="B2272" s="37" t="s">
        <v>505</v>
      </c>
      <c r="C2272" s="35">
        <v>9343</v>
      </c>
    </row>
    <row r="2273" spans="1:3" ht="24.75">
      <c r="A2273" s="8">
        <v>2013144</v>
      </c>
      <c r="B2273" s="37" t="s">
        <v>505</v>
      </c>
      <c r="C2273" s="35">
        <v>9343</v>
      </c>
    </row>
    <row r="2274" spans="1:3" ht="24.75">
      <c r="A2274" s="12">
        <v>2013145</v>
      </c>
      <c r="B2274" s="37" t="s">
        <v>505</v>
      </c>
      <c r="C2274" s="35">
        <v>9343</v>
      </c>
    </row>
    <row r="2275" spans="1:3" ht="24.75">
      <c r="A2275" s="8">
        <v>2013146</v>
      </c>
      <c r="B2275" s="37" t="s">
        <v>505</v>
      </c>
      <c r="C2275" s="35">
        <v>9343</v>
      </c>
    </row>
    <row r="2276" spans="1:3" ht="24.75">
      <c r="A2276" s="12">
        <v>2013147</v>
      </c>
      <c r="B2276" s="37" t="s">
        <v>505</v>
      </c>
      <c r="C2276" s="35">
        <v>9343</v>
      </c>
    </row>
    <row r="2277" spans="1:3" ht="24.75">
      <c r="A2277" s="8">
        <v>2013148</v>
      </c>
      <c r="B2277" s="37" t="s">
        <v>505</v>
      </c>
      <c r="C2277" s="35">
        <v>9343</v>
      </c>
    </row>
    <row r="2278" spans="1:3" ht="24.75">
      <c r="A2278" s="12">
        <v>2013149</v>
      </c>
      <c r="B2278" s="37" t="s">
        <v>505</v>
      </c>
      <c r="C2278" s="35">
        <v>9343</v>
      </c>
    </row>
    <row r="2279" spans="1:3" ht="24.75">
      <c r="A2279" s="12">
        <v>2013150</v>
      </c>
      <c r="B2279" s="37" t="s">
        <v>505</v>
      </c>
      <c r="C2279" s="35">
        <v>9343</v>
      </c>
    </row>
    <row r="2280" spans="1:3" ht="24.75">
      <c r="A2280" s="12">
        <v>2013300</v>
      </c>
      <c r="B2280" s="37" t="s">
        <v>505</v>
      </c>
      <c r="C2280" s="35">
        <v>9343</v>
      </c>
    </row>
    <row r="2281" spans="1:3" ht="24.75">
      <c r="A2281" s="12">
        <v>2013301</v>
      </c>
      <c r="B2281" s="37" t="s">
        <v>505</v>
      </c>
      <c r="C2281" s="35">
        <v>9343</v>
      </c>
    </row>
    <row r="2282" spans="1:3" ht="24.75">
      <c r="A2282" s="12">
        <v>2013302</v>
      </c>
      <c r="B2282" s="37" t="s">
        <v>505</v>
      </c>
      <c r="C2282" s="35">
        <v>9343</v>
      </c>
    </row>
    <row r="2283" spans="1:3" ht="24.75">
      <c r="A2283" s="12">
        <v>2013304</v>
      </c>
      <c r="B2283" s="37" t="s">
        <v>505</v>
      </c>
      <c r="C2283" s="35">
        <v>9343</v>
      </c>
    </row>
    <row r="2284" spans="1:3" ht="24.75">
      <c r="A2284" s="12">
        <v>2013305</v>
      </c>
      <c r="B2284" s="37" t="s">
        <v>505</v>
      </c>
      <c r="C2284" s="35">
        <v>9343</v>
      </c>
    </row>
    <row r="2285" spans="1:3" ht="24.75">
      <c r="A2285" s="12">
        <v>2013306</v>
      </c>
      <c r="B2285" s="37" t="s">
        <v>505</v>
      </c>
      <c r="C2285" s="35">
        <v>9343</v>
      </c>
    </row>
    <row r="2286" spans="1:3" ht="24.75">
      <c r="A2286" s="12">
        <v>2013307</v>
      </c>
      <c r="B2286" s="37" t="s">
        <v>505</v>
      </c>
      <c r="C2286" s="35">
        <v>9343</v>
      </c>
    </row>
    <row r="2287" spans="1:3" ht="24.75">
      <c r="A2287" s="12">
        <v>2013308</v>
      </c>
      <c r="B2287" s="37" t="s">
        <v>505</v>
      </c>
      <c r="C2287" s="35">
        <v>9343</v>
      </c>
    </row>
    <row r="2288" spans="1:3" ht="24.75">
      <c r="A2288" s="12">
        <v>2013309</v>
      </c>
      <c r="B2288" s="37" t="s">
        <v>505</v>
      </c>
      <c r="C2288" s="35">
        <v>9343</v>
      </c>
    </row>
    <row r="2289" spans="1:3" ht="24.75">
      <c r="A2289" s="12">
        <v>2013310</v>
      </c>
      <c r="B2289" s="37" t="s">
        <v>505</v>
      </c>
      <c r="C2289" s="35">
        <v>9343</v>
      </c>
    </row>
    <row r="2290" spans="1:3" ht="24.75">
      <c r="A2290" s="12">
        <v>2013311</v>
      </c>
      <c r="B2290" s="37" t="s">
        <v>505</v>
      </c>
      <c r="C2290" s="35">
        <v>9343</v>
      </c>
    </row>
    <row r="2291" spans="1:3" ht="24.75">
      <c r="A2291" s="12">
        <v>2013312</v>
      </c>
      <c r="B2291" s="37" t="s">
        <v>505</v>
      </c>
      <c r="C2291" s="35">
        <v>9343</v>
      </c>
    </row>
    <row r="2292" spans="1:3" ht="24.75">
      <c r="A2292" s="12">
        <v>2013313</v>
      </c>
      <c r="B2292" s="37" t="s">
        <v>505</v>
      </c>
      <c r="C2292" s="35">
        <v>9343</v>
      </c>
    </row>
    <row r="2293" spans="1:3" ht="24.75">
      <c r="A2293" s="12">
        <v>2013314</v>
      </c>
      <c r="B2293" s="37" t="s">
        <v>505</v>
      </c>
      <c r="C2293" s="35">
        <v>9343</v>
      </c>
    </row>
    <row r="2294" spans="1:3" ht="24.75">
      <c r="A2294" s="12">
        <v>2013315</v>
      </c>
      <c r="B2294" s="37" t="s">
        <v>505</v>
      </c>
      <c r="C2294" s="35">
        <v>9343</v>
      </c>
    </row>
    <row r="2295" spans="1:3" ht="24.75">
      <c r="A2295" s="12">
        <v>2013316</v>
      </c>
      <c r="B2295" s="37" t="s">
        <v>505</v>
      </c>
      <c r="C2295" s="35">
        <v>9343</v>
      </c>
    </row>
    <row r="2296" spans="1:3" ht="24.75">
      <c r="A2296" s="12">
        <v>2013317</v>
      </c>
      <c r="B2296" s="37" t="s">
        <v>505</v>
      </c>
      <c r="C2296" s="35">
        <v>9343</v>
      </c>
    </row>
    <row r="2297" spans="1:3" ht="24.75">
      <c r="A2297" s="12">
        <v>2013318</v>
      </c>
      <c r="B2297" s="37" t="s">
        <v>505</v>
      </c>
      <c r="C2297" s="35">
        <v>9343</v>
      </c>
    </row>
    <row r="2298" spans="1:3" ht="24.75">
      <c r="A2298" s="12">
        <v>2013319</v>
      </c>
      <c r="B2298" s="37" t="s">
        <v>505</v>
      </c>
      <c r="C2298" s="35">
        <v>9343</v>
      </c>
    </row>
    <row r="2299" spans="1:3" ht="24.75">
      <c r="A2299" s="12">
        <v>2013320</v>
      </c>
      <c r="B2299" s="37" t="s">
        <v>505</v>
      </c>
      <c r="C2299" s="35">
        <v>9343</v>
      </c>
    </row>
    <row r="2300" spans="1:3" ht="24.75">
      <c r="A2300" s="12">
        <v>2013321</v>
      </c>
      <c r="B2300" s="37" t="s">
        <v>505</v>
      </c>
      <c r="C2300" s="35">
        <v>9343</v>
      </c>
    </row>
    <row r="2301" spans="1:3" ht="24.75">
      <c r="A2301" s="12">
        <v>2013322</v>
      </c>
      <c r="B2301" s="37" t="s">
        <v>505</v>
      </c>
      <c r="C2301" s="35">
        <v>9343</v>
      </c>
    </row>
    <row r="2302" spans="1:3" ht="24.75">
      <c r="A2302" s="12">
        <v>2013323</v>
      </c>
      <c r="B2302" s="37" t="s">
        <v>505</v>
      </c>
      <c r="C2302" s="35">
        <v>9343</v>
      </c>
    </row>
    <row r="2303" spans="1:3" ht="24.75">
      <c r="A2303" s="12">
        <v>2013324</v>
      </c>
      <c r="B2303" s="37" t="s">
        <v>505</v>
      </c>
      <c r="C2303" s="35">
        <v>9343</v>
      </c>
    </row>
    <row r="2304" spans="1:3" ht="24.75">
      <c r="A2304" s="12">
        <v>2013325</v>
      </c>
      <c r="B2304" s="37" t="s">
        <v>505</v>
      </c>
      <c r="C2304" s="35">
        <v>9343</v>
      </c>
    </row>
    <row r="2305" spans="1:3" ht="24.75">
      <c r="A2305" s="12">
        <v>2013326</v>
      </c>
      <c r="B2305" s="37" t="s">
        <v>505</v>
      </c>
      <c r="C2305" s="35">
        <v>9343</v>
      </c>
    </row>
    <row r="2306" spans="1:3">
      <c r="A2306" s="12">
        <v>2013351</v>
      </c>
      <c r="B2306" s="33" t="s">
        <v>499</v>
      </c>
      <c r="C2306" s="35">
        <v>12360.96</v>
      </c>
    </row>
    <row r="2307" spans="1:3">
      <c r="A2307" s="12">
        <v>2013350</v>
      </c>
      <c r="B2307" s="33" t="s">
        <v>499</v>
      </c>
      <c r="C2307" s="35">
        <v>12360.96</v>
      </c>
    </row>
    <row r="2308" spans="1:3" ht="24.75">
      <c r="A2308" s="12">
        <v>2013200</v>
      </c>
      <c r="B2308" s="37" t="s">
        <v>505</v>
      </c>
      <c r="C2308" s="35">
        <v>9343</v>
      </c>
    </row>
    <row r="2309" spans="1:3" ht="24.75">
      <c r="A2309" s="8">
        <v>2013201</v>
      </c>
      <c r="B2309" s="37" t="s">
        <v>505</v>
      </c>
      <c r="C2309" s="35">
        <v>9343</v>
      </c>
    </row>
    <row r="2310" spans="1:3" ht="24.75">
      <c r="A2310" s="12">
        <v>2013202</v>
      </c>
      <c r="B2310" s="37" t="s">
        <v>505</v>
      </c>
      <c r="C2310" s="35">
        <v>9343</v>
      </c>
    </row>
    <row r="2311" spans="1:3" ht="24.75">
      <c r="A2311" s="8">
        <v>2013203</v>
      </c>
      <c r="B2311" s="37" t="s">
        <v>505</v>
      </c>
      <c r="C2311" s="35">
        <v>9343</v>
      </c>
    </row>
    <row r="2312" spans="1:3" ht="24.75">
      <c r="A2312" s="12">
        <v>2013204</v>
      </c>
      <c r="B2312" s="37" t="s">
        <v>505</v>
      </c>
      <c r="C2312" s="35">
        <v>9343</v>
      </c>
    </row>
    <row r="2313" spans="1:3" ht="24.75">
      <c r="A2313" s="8">
        <v>2013205</v>
      </c>
      <c r="B2313" s="37" t="s">
        <v>505</v>
      </c>
      <c r="C2313" s="35">
        <v>9343</v>
      </c>
    </row>
    <row r="2314" spans="1:3" ht="24.75">
      <c r="A2314" s="12">
        <v>2013206</v>
      </c>
      <c r="B2314" s="37" t="s">
        <v>505</v>
      </c>
      <c r="C2314" s="35">
        <v>9343</v>
      </c>
    </row>
    <row r="2315" spans="1:3" ht="24.75">
      <c r="A2315" s="8">
        <v>2013207</v>
      </c>
      <c r="B2315" s="37" t="s">
        <v>505</v>
      </c>
      <c r="C2315" s="35">
        <v>9343</v>
      </c>
    </row>
    <row r="2316" spans="1:3" ht="24.75">
      <c r="A2316" s="12">
        <v>2013208</v>
      </c>
      <c r="B2316" s="37" t="s">
        <v>505</v>
      </c>
      <c r="C2316" s="35">
        <v>9343</v>
      </c>
    </row>
    <row r="2317" spans="1:3" ht="24.75">
      <c r="A2317" s="8">
        <v>2013209</v>
      </c>
      <c r="B2317" s="37" t="s">
        <v>505</v>
      </c>
      <c r="C2317" s="35">
        <v>9343</v>
      </c>
    </row>
    <row r="2318" spans="1:3" ht="24.75">
      <c r="A2318" s="12">
        <v>2013210</v>
      </c>
      <c r="B2318" s="37" t="s">
        <v>505</v>
      </c>
      <c r="C2318" s="35">
        <v>9343</v>
      </c>
    </row>
    <row r="2319" spans="1:3" ht="24.75">
      <c r="A2319" s="8">
        <v>2013211</v>
      </c>
      <c r="B2319" s="37" t="s">
        <v>505</v>
      </c>
      <c r="C2319" s="35">
        <v>9343</v>
      </c>
    </row>
    <row r="2320" spans="1:3" ht="24.75">
      <c r="A2320" s="12">
        <v>2013212</v>
      </c>
      <c r="B2320" s="37" t="s">
        <v>505</v>
      </c>
      <c r="C2320" s="35">
        <v>9343</v>
      </c>
    </row>
    <row r="2321" spans="1:3" ht="24.75">
      <c r="A2321" s="8">
        <v>2013213</v>
      </c>
      <c r="B2321" s="37" t="s">
        <v>505</v>
      </c>
      <c r="C2321" s="35">
        <v>9343</v>
      </c>
    </row>
    <row r="2322" spans="1:3" ht="24.75">
      <c r="A2322" s="12">
        <v>2013214</v>
      </c>
      <c r="B2322" s="37" t="s">
        <v>505</v>
      </c>
      <c r="C2322" s="35">
        <v>9343</v>
      </c>
    </row>
    <row r="2323" spans="1:3" ht="24.75">
      <c r="A2323" s="8">
        <v>2013215</v>
      </c>
      <c r="B2323" s="37" t="s">
        <v>505</v>
      </c>
      <c r="C2323" s="35">
        <v>9343</v>
      </c>
    </row>
    <row r="2324" spans="1:3" ht="24.75">
      <c r="A2324" s="12">
        <v>2013216</v>
      </c>
      <c r="B2324" s="37" t="s">
        <v>505</v>
      </c>
      <c r="C2324" s="35">
        <v>9343</v>
      </c>
    </row>
    <row r="2325" spans="1:3" ht="24.75">
      <c r="A2325" s="8">
        <v>2013217</v>
      </c>
      <c r="B2325" s="37" t="s">
        <v>505</v>
      </c>
      <c r="C2325" s="35">
        <v>9343</v>
      </c>
    </row>
    <row r="2326" spans="1:3" ht="24.75">
      <c r="A2326" s="12">
        <v>2013218</v>
      </c>
      <c r="B2326" s="37" t="s">
        <v>505</v>
      </c>
      <c r="C2326" s="35">
        <v>9343</v>
      </c>
    </row>
    <row r="2327" spans="1:3" ht="24.75">
      <c r="A2327" s="8">
        <v>2013219</v>
      </c>
      <c r="B2327" s="37" t="s">
        <v>505</v>
      </c>
      <c r="C2327" s="35">
        <v>9343</v>
      </c>
    </row>
    <row r="2328" spans="1:3" ht="24.75">
      <c r="A2328" s="12">
        <v>2013220</v>
      </c>
      <c r="B2328" s="37" t="s">
        <v>505</v>
      </c>
      <c r="C2328" s="35">
        <v>9343</v>
      </c>
    </row>
    <row r="2329" spans="1:3" ht="24.75">
      <c r="A2329" s="8">
        <v>2013221</v>
      </c>
      <c r="B2329" s="37" t="s">
        <v>505</v>
      </c>
      <c r="C2329" s="35">
        <v>9343</v>
      </c>
    </row>
    <row r="2330" spans="1:3" ht="24.75">
      <c r="A2330" s="12">
        <v>2013222</v>
      </c>
      <c r="B2330" s="37" t="s">
        <v>505</v>
      </c>
      <c r="C2330" s="35">
        <v>9343</v>
      </c>
    </row>
    <row r="2331" spans="1:3" ht="24.75">
      <c r="A2331" s="8">
        <v>2013223</v>
      </c>
      <c r="B2331" s="37" t="s">
        <v>505</v>
      </c>
      <c r="C2331" s="35">
        <v>9343</v>
      </c>
    </row>
    <row r="2332" spans="1:3" ht="24.75">
      <c r="A2332" s="12">
        <v>2013224</v>
      </c>
      <c r="B2332" s="37" t="s">
        <v>505</v>
      </c>
      <c r="C2332" s="35">
        <v>9343</v>
      </c>
    </row>
    <row r="2333" spans="1:3" ht="24.75">
      <c r="A2333" s="8">
        <v>2013225</v>
      </c>
      <c r="B2333" s="37" t="s">
        <v>505</v>
      </c>
      <c r="C2333" s="35">
        <v>9343</v>
      </c>
    </row>
    <row r="2334" spans="1:3" ht="24.75">
      <c r="A2334" s="12">
        <v>2013226</v>
      </c>
      <c r="B2334" s="37" t="s">
        <v>505</v>
      </c>
      <c r="C2334" s="35">
        <v>9343</v>
      </c>
    </row>
    <row r="2335" spans="1:3" ht="24.75">
      <c r="A2335" s="8">
        <v>2013227</v>
      </c>
      <c r="B2335" s="37" t="s">
        <v>505</v>
      </c>
      <c r="C2335" s="35">
        <v>9343</v>
      </c>
    </row>
    <row r="2336" spans="1:3" ht="24.75">
      <c r="A2336" s="12">
        <v>2013228</v>
      </c>
      <c r="B2336" s="37" t="s">
        <v>505</v>
      </c>
      <c r="C2336" s="35">
        <v>9343</v>
      </c>
    </row>
    <row r="2337" spans="1:3" ht="24.75">
      <c r="A2337" s="8">
        <v>2013229</v>
      </c>
      <c r="B2337" s="37" t="s">
        <v>505</v>
      </c>
      <c r="C2337" s="35">
        <v>9343</v>
      </c>
    </row>
    <row r="2338" spans="1:3" ht="24.75">
      <c r="A2338" s="12">
        <v>2013230</v>
      </c>
      <c r="B2338" s="37" t="s">
        <v>505</v>
      </c>
      <c r="C2338" s="35">
        <v>9343</v>
      </c>
    </row>
    <row r="2339" spans="1:3" ht="24.75">
      <c r="A2339" s="8">
        <v>2013231</v>
      </c>
      <c r="B2339" s="37" t="s">
        <v>505</v>
      </c>
      <c r="C2339" s="35">
        <v>9343</v>
      </c>
    </row>
    <row r="2340" spans="1:3" ht="24.75">
      <c r="A2340" s="12">
        <v>2013232</v>
      </c>
      <c r="B2340" s="37" t="s">
        <v>505</v>
      </c>
      <c r="C2340" s="35">
        <v>9343</v>
      </c>
    </row>
    <row r="2341" spans="1:3" ht="24.75">
      <c r="A2341" s="8">
        <v>2013233</v>
      </c>
      <c r="B2341" s="37" t="s">
        <v>505</v>
      </c>
      <c r="C2341" s="35">
        <v>9343</v>
      </c>
    </row>
    <row r="2342" spans="1:3" ht="24.75">
      <c r="A2342" s="12">
        <v>2013234</v>
      </c>
      <c r="B2342" s="37" t="s">
        <v>505</v>
      </c>
      <c r="C2342" s="35">
        <v>9343</v>
      </c>
    </row>
    <row r="2343" spans="1:3" ht="24.75">
      <c r="A2343" s="8">
        <v>2013235</v>
      </c>
      <c r="B2343" s="37" t="s">
        <v>505</v>
      </c>
      <c r="C2343" s="35">
        <v>9343</v>
      </c>
    </row>
    <row r="2344" spans="1:3" ht="24.75">
      <c r="A2344" s="12">
        <v>2013236</v>
      </c>
      <c r="B2344" s="37" t="s">
        <v>505</v>
      </c>
      <c r="C2344" s="35">
        <v>9343</v>
      </c>
    </row>
    <row r="2345" spans="1:3" ht="24.75">
      <c r="A2345" s="8">
        <v>2013237</v>
      </c>
      <c r="B2345" s="37" t="s">
        <v>505</v>
      </c>
      <c r="C2345" s="35">
        <v>9343</v>
      </c>
    </row>
    <row r="2346" spans="1:3" ht="24.75">
      <c r="A2346" s="12">
        <v>2013238</v>
      </c>
      <c r="B2346" s="37" t="s">
        <v>505</v>
      </c>
      <c r="C2346" s="35">
        <v>9343</v>
      </c>
    </row>
    <row r="2347" spans="1:3" ht="24.75">
      <c r="A2347" s="8">
        <v>2013239</v>
      </c>
      <c r="B2347" s="37" t="s">
        <v>505</v>
      </c>
      <c r="C2347" s="35">
        <v>9343</v>
      </c>
    </row>
    <row r="2348" spans="1:3" ht="24.75">
      <c r="A2348" s="12">
        <v>2013240</v>
      </c>
      <c r="B2348" s="37" t="s">
        <v>505</v>
      </c>
      <c r="C2348" s="35">
        <v>9343</v>
      </c>
    </row>
    <row r="2349" spans="1:3" ht="24.75">
      <c r="A2349" s="8">
        <v>2013241</v>
      </c>
      <c r="B2349" s="37" t="s">
        <v>505</v>
      </c>
      <c r="C2349" s="35">
        <v>9343</v>
      </c>
    </row>
    <row r="2350" spans="1:3" ht="24.75">
      <c r="A2350" s="12">
        <v>2013242</v>
      </c>
      <c r="B2350" s="37" t="s">
        <v>505</v>
      </c>
      <c r="C2350" s="35">
        <v>9343</v>
      </c>
    </row>
    <row r="2351" spans="1:3" ht="24.75">
      <c r="A2351" s="8">
        <v>2013243</v>
      </c>
      <c r="B2351" s="37" t="s">
        <v>505</v>
      </c>
      <c r="C2351" s="35">
        <v>9343</v>
      </c>
    </row>
    <row r="2352" spans="1:3" ht="24.75">
      <c r="A2352" s="12">
        <v>2013244</v>
      </c>
      <c r="B2352" s="37" t="s">
        <v>505</v>
      </c>
      <c r="C2352" s="35">
        <v>9343</v>
      </c>
    </row>
    <row r="2353" spans="1:3" ht="24.75">
      <c r="A2353" s="8">
        <v>2013245</v>
      </c>
      <c r="B2353" s="37" t="s">
        <v>505</v>
      </c>
      <c r="C2353" s="35">
        <v>9343</v>
      </c>
    </row>
    <row r="2354" spans="1:3" ht="24.75">
      <c r="A2354" s="12">
        <v>2013246</v>
      </c>
      <c r="B2354" s="37" t="s">
        <v>505</v>
      </c>
      <c r="C2354" s="35">
        <v>9343</v>
      </c>
    </row>
    <row r="2355" spans="1:3" ht="24.75">
      <c r="A2355" s="8">
        <v>2013247</v>
      </c>
      <c r="B2355" s="37" t="s">
        <v>505</v>
      </c>
      <c r="C2355" s="35">
        <v>9343</v>
      </c>
    </row>
    <row r="2356" spans="1:3" ht="24.75">
      <c r="A2356" s="12">
        <v>2013248</v>
      </c>
      <c r="B2356" s="37" t="s">
        <v>505</v>
      </c>
      <c r="C2356" s="35">
        <v>9343</v>
      </c>
    </row>
    <row r="2357" spans="1:3" ht="24.75">
      <c r="A2357" s="8">
        <v>2013249</v>
      </c>
      <c r="B2357" s="37" t="s">
        <v>505</v>
      </c>
      <c r="C2357" s="35">
        <v>9343</v>
      </c>
    </row>
    <row r="2358" spans="1:3" ht="24.75">
      <c r="A2358" s="12">
        <v>2013250</v>
      </c>
      <c r="B2358" s="37" t="s">
        <v>505</v>
      </c>
      <c r="C2358" s="35">
        <v>9343</v>
      </c>
    </row>
    <row r="2359" spans="1:3" ht="24.75">
      <c r="A2359" s="8">
        <v>2013251</v>
      </c>
      <c r="B2359" s="37" t="s">
        <v>505</v>
      </c>
      <c r="C2359" s="35">
        <v>9343</v>
      </c>
    </row>
    <row r="2360" spans="1:3" ht="24.75">
      <c r="A2360" s="12">
        <v>2013252</v>
      </c>
      <c r="B2360" s="37" t="s">
        <v>505</v>
      </c>
      <c r="C2360" s="35">
        <v>9343</v>
      </c>
    </row>
    <row r="2361" spans="1:3" ht="24.75">
      <c r="A2361" s="8">
        <v>2013253</v>
      </c>
      <c r="B2361" s="37" t="s">
        <v>505</v>
      </c>
      <c r="C2361" s="35">
        <v>9343</v>
      </c>
    </row>
    <row r="2362" spans="1:3" ht="24.75">
      <c r="A2362" s="12">
        <v>2013254</v>
      </c>
      <c r="B2362" s="37" t="s">
        <v>505</v>
      </c>
      <c r="C2362" s="35">
        <v>9343</v>
      </c>
    </row>
    <row r="2363" spans="1:3" ht="24.75">
      <c r="A2363" s="8">
        <v>2013255</v>
      </c>
      <c r="B2363" s="37" t="s">
        <v>505</v>
      </c>
      <c r="C2363" s="35">
        <v>9343</v>
      </c>
    </row>
    <row r="2364" spans="1:3" ht="24.75">
      <c r="A2364" s="12">
        <v>2013256</v>
      </c>
      <c r="B2364" s="37" t="s">
        <v>505</v>
      </c>
      <c r="C2364" s="35">
        <v>9343</v>
      </c>
    </row>
    <row r="2365" spans="1:3" ht="24.75">
      <c r="A2365" s="8">
        <v>2013257</v>
      </c>
      <c r="B2365" s="37" t="s">
        <v>505</v>
      </c>
      <c r="C2365" s="35">
        <v>9343</v>
      </c>
    </row>
    <row r="2366" spans="1:3" ht="24.75">
      <c r="A2366" s="12">
        <v>2013258</v>
      </c>
      <c r="B2366" s="37" t="s">
        <v>505</v>
      </c>
      <c r="C2366" s="35">
        <v>9343</v>
      </c>
    </row>
    <row r="2367" spans="1:3" ht="24.75">
      <c r="A2367" s="8">
        <v>2013259</v>
      </c>
      <c r="B2367" s="37" t="s">
        <v>505</v>
      </c>
      <c r="C2367" s="35">
        <v>9343</v>
      </c>
    </row>
    <row r="2368" spans="1:3" ht="24.75">
      <c r="A2368" s="12">
        <v>2013260</v>
      </c>
      <c r="B2368" s="37" t="s">
        <v>505</v>
      </c>
      <c r="C2368" s="35">
        <v>9343</v>
      </c>
    </row>
    <row r="2369" spans="1:3" ht="24.75">
      <c r="A2369" s="8">
        <v>2013261</v>
      </c>
      <c r="B2369" s="37" t="s">
        <v>505</v>
      </c>
      <c r="C2369" s="35">
        <v>9343</v>
      </c>
    </row>
    <row r="2370" spans="1:3" ht="24.75">
      <c r="A2370" s="12">
        <v>2013262</v>
      </c>
      <c r="B2370" s="37" t="s">
        <v>505</v>
      </c>
      <c r="C2370" s="35">
        <v>9343</v>
      </c>
    </row>
    <row r="2371" spans="1:3" ht="24.75">
      <c r="A2371" s="8">
        <v>2013263</v>
      </c>
      <c r="B2371" s="37" t="s">
        <v>505</v>
      </c>
      <c r="C2371" s="35">
        <v>9343</v>
      </c>
    </row>
    <row r="2372" spans="1:3" ht="24.75">
      <c r="A2372" s="12">
        <v>2013264</v>
      </c>
      <c r="B2372" s="37" t="s">
        <v>505</v>
      </c>
      <c r="C2372" s="35">
        <v>9343</v>
      </c>
    </row>
    <row r="2373" spans="1:3" ht="24.75">
      <c r="A2373" s="8">
        <v>2013265</v>
      </c>
      <c r="B2373" s="37" t="s">
        <v>505</v>
      </c>
      <c r="C2373" s="35">
        <v>9343</v>
      </c>
    </row>
    <row r="2374" spans="1:3" ht="24.75">
      <c r="A2374" s="12">
        <v>2013266</v>
      </c>
      <c r="B2374" s="37" t="s">
        <v>505</v>
      </c>
      <c r="C2374" s="35">
        <v>9343</v>
      </c>
    </row>
    <row r="2375" spans="1:3" ht="24.75">
      <c r="A2375" s="8">
        <v>2013267</v>
      </c>
      <c r="B2375" s="37" t="s">
        <v>505</v>
      </c>
      <c r="C2375" s="35">
        <v>9343</v>
      </c>
    </row>
    <row r="2376" spans="1:3" ht="24.75">
      <c r="A2376" s="12">
        <v>2013268</v>
      </c>
      <c r="B2376" s="37" t="s">
        <v>505</v>
      </c>
      <c r="C2376" s="35">
        <v>9343</v>
      </c>
    </row>
    <row r="2377" spans="1:3" ht="24.75">
      <c r="A2377" s="8">
        <v>2013269</v>
      </c>
      <c r="B2377" s="37" t="s">
        <v>505</v>
      </c>
      <c r="C2377" s="35">
        <v>9343</v>
      </c>
    </row>
    <row r="2378" spans="1:3" ht="24.75">
      <c r="A2378" s="12">
        <v>2013270</v>
      </c>
      <c r="B2378" s="37" t="s">
        <v>505</v>
      </c>
      <c r="C2378" s="35">
        <v>9343</v>
      </c>
    </row>
    <row r="2379" spans="1:3" ht="24.75">
      <c r="A2379" s="8">
        <v>2013271</v>
      </c>
      <c r="B2379" s="37" t="s">
        <v>505</v>
      </c>
      <c r="C2379" s="35">
        <v>9343</v>
      </c>
    </row>
    <row r="2380" spans="1:3" ht="24.75">
      <c r="A2380" s="12">
        <v>2013272</v>
      </c>
      <c r="B2380" s="37" t="s">
        <v>505</v>
      </c>
      <c r="C2380" s="35">
        <v>9343</v>
      </c>
    </row>
    <row r="2381" spans="1:3" ht="24.75">
      <c r="A2381" s="8">
        <v>2013273</v>
      </c>
      <c r="B2381" s="37" t="s">
        <v>505</v>
      </c>
      <c r="C2381" s="35">
        <v>9343</v>
      </c>
    </row>
    <row r="2382" spans="1:3" ht="24.75">
      <c r="A2382" s="12">
        <v>2013274</v>
      </c>
      <c r="B2382" s="37" t="s">
        <v>505</v>
      </c>
      <c r="C2382" s="35">
        <v>9343</v>
      </c>
    </row>
    <row r="2383" spans="1:3" ht="24.75">
      <c r="A2383" s="8">
        <v>2013275</v>
      </c>
      <c r="B2383" s="37" t="s">
        <v>505</v>
      </c>
      <c r="C2383" s="35">
        <v>9343</v>
      </c>
    </row>
    <row r="2384" spans="1:3" ht="24.75">
      <c r="A2384" s="12">
        <v>2013276</v>
      </c>
      <c r="B2384" s="37" t="s">
        <v>505</v>
      </c>
      <c r="C2384" s="35">
        <v>9343</v>
      </c>
    </row>
    <row r="2385" spans="1:3" ht="24.75">
      <c r="A2385" s="8">
        <v>2013277</v>
      </c>
      <c r="B2385" s="37" t="s">
        <v>505</v>
      </c>
      <c r="C2385" s="35">
        <v>9343</v>
      </c>
    </row>
    <row r="2386" spans="1:3" ht="24.75">
      <c r="A2386" s="12">
        <v>2013278</v>
      </c>
      <c r="B2386" s="37" t="s">
        <v>505</v>
      </c>
      <c r="C2386" s="35">
        <v>9343</v>
      </c>
    </row>
    <row r="2387" spans="1:3" ht="24.75">
      <c r="A2387" s="8">
        <v>2013279</v>
      </c>
      <c r="B2387" s="37" t="s">
        <v>505</v>
      </c>
      <c r="C2387" s="35">
        <v>9343</v>
      </c>
    </row>
    <row r="2388" spans="1:3" ht="24.75">
      <c r="A2388" s="12">
        <v>2013280</v>
      </c>
      <c r="B2388" s="37" t="s">
        <v>505</v>
      </c>
      <c r="C2388" s="35">
        <v>9343</v>
      </c>
    </row>
    <row r="2389" spans="1:3" ht="24.75">
      <c r="A2389" s="8">
        <v>2013281</v>
      </c>
      <c r="B2389" s="37" t="s">
        <v>505</v>
      </c>
      <c r="C2389" s="35">
        <v>9343</v>
      </c>
    </row>
    <row r="2390" spans="1:3" ht="24.75">
      <c r="A2390" s="12">
        <v>2013282</v>
      </c>
      <c r="B2390" s="37" t="s">
        <v>505</v>
      </c>
      <c r="C2390" s="35">
        <v>9343</v>
      </c>
    </row>
    <row r="2391" spans="1:3" ht="24.75">
      <c r="A2391" s="8">
        <v>2013283</v>
      </c>
      <c r="B2391" s="37" t="s">
        <v>505</v>
      </c>
      <c r="C2391" s="35">
        <v>9343</v>
      </c>
    </row>
    <row r="2392" spans="1:3" ht="24.75">
      <c r="A2392" s="12">
        <v>2013284</v>
      </c>
      <c r="B2392" s="37" t="s">
        <v>505</v>
      </c>
      <c r="C2392" s="35">
        <v>9343</v>
      </c>
    </row>
    <row r="2393" spans="1:3" ht="24.75">
      <c r="A2393" s="8">
        <v>2013285</v>
      </c>
      <c r="B2393" s="37" t="s">
        <v>505</v>
      </c>
      <c r="C2393" s="35">
        <v>9343</v>
      </c>
    </row>
    <row r="2394" spans="1:3" ht="24.75">
      <c r="A2394" s="12">
        <v>2013286</v>
      </c>
      <c r="B2394" s="37" t="s">
        <v>505</v>
      </c>
      <c r="C2394" s="35">
        <v>9343</v>
      </c>
    </row>
    <row r="2395" spans="1:3" ht="24.75">
      <c r="A2395" s="8">
        <v>2013287</v>
      </c>
      <c r="B2395" s="37" t="s">
        <v>505</v>
      </c>
      <c r="C2395" s="35">
        <v>9343</v>
      </c>
    </row>
    <row r="2396" spans="1:3" ht="24.75">
      <c r="A2396" s="12">
        <v>2013288</v>
      </c>
      <c r="B2396" s="37" t="s">
        <v>505</v>
      </c>
      <c r="C2396" s="35">
        <v>9343</v>
      </c>
    </row>
    <row r="2397" spans="1:3" ht="24.75">
      <c r="A2397" s="8">
        <v>2013289</v>
      </c>
      <c r="B2397" s="37" t="s">
        <v>505</v>
      </c>
      <c r="C2397" s="35">
        <v>9343</v>
      </c>
    </row>
    <row r="2398" spans="1:3" ht="24.75">
      <c r="A2398" s="12">
        <v>2013290</v>
      </c>
      <c r="B2398" s="37" t="s">
        <v>505</v>
      </c>
      <c r="C2398" s="35">
        <v>9343</v>
      </c>
    </row>
    <row r="2399" spans="1:3" ht="24.75">
      <c r="A2399" s="8">
        <v>2013291</v>
      </c>
      <c r="B2399" s="37" t="s">
        <v>505</v>
      </c>
      <c r="C2399" s="35">
        <v>9343</v>
      </c>
    </row>
    <row r="2400" spans="1:3" ht="24.75">
      <c r="A2400" s="12">
        <v>2013292</v>
      </c>
      <c r="B2400" s="37" t="s">
        <v>505</v>
      </c>
      <c r="C2400" s="35">
        <v>9343</v>
      </c>
    </row>
    <row r="2401" spans="1:3" ht="24.75">
      <c r="A2401" s="8">
        <v>2013293</v>
      </c>
      <c r="B2401" s="37" t="s">
        <v>505</v>
      </c>
      <c r="C2401" s="35">
        <v>9343</v>
      </c>
    </row>
    <row r="2402" spans="1:3" ht="24.75">
      <c r="A2402" s="12">
        <v>2013294</v>
      </c>
      <c r="B2402" s="37" t="s">
        <v>505</v>
      </c>
      <c r="C2402" s="35">
        <v>9343</v>
      </c>
    </row>
    <row r="2403" spans="1:3" ht="24.75">
      <c r="A2403" s="8">
        <v>2013295</v>
      </c>
      <c r="B2403" s="37" t="s">
        <v>505</v>
      </c>
      <c r="C2403" s="35">
        <v>9343</v>
      </c>
    </row>
    <row r="2404" spans="1:3" ht="24.75">
      <c r="A2404" s="12">
        <v>2013296</v>
      </c>
      <c r="B2404" s="37" t="s">
        <v>505</v>
      </c>
      <c r="C2404" s="35">
        <v>9343</v>
      </c>
    </row>
    <row r="2405" spans="1:3" ht="24.75">
      <c r="A2405" s="8">
        <v>2013297</v>
      </c>
      <c r="B2405" s="37" t="s">
        <v>505</v>
      </c>
      <c r="C2405" s="35">
        <v>9343</v>
      </c>
    </row>
    <row r="2406" spans="1:3" ht="24.75">
      <c r="A2406" s="12">
        <v>2013298</v>
      </c>
      <c r="B2406" s="37" t="s">
        <v>505</v>
      </c>
      <c r="C2406" s="35">
        <v>9343</v>
      </c>
    </row>
    <row r="2407" spans="1:3" ht="24.75">
      <c r="A2407" s="12">
        <v>2013299</v>
      </c>
      <c r="B2407" s="37" t="s">
        <v>505</v>
      </c>
      <c r="C2407" s="35">
        <v>9343</v>
      </c>
    </row>
    <row r="2408" spans="1:3">
      <c r="A2408" s="12">
        <v>2013363</v>
      </c>
      <c r="B2408" s="39" t="s">
        <v>506</v>
      </c>
      <c r="C2408" s="38">
        <v>9146.6</v>
      </c>
    </row>
    <row r="2409" spans="1:3">
      <c r="A2409" s="12">
        <v>2013346</v>
      </c>
      <c r="B2409" s="33" t="s">
        <v>507</v>
      </c>
      <c r="C2409" s="35">
        <v>2827.51</v>
      </c>
    </row>
    <row r="2410" spans="1:3">
      <c r="A2410" s="12">
        <v>2013347</v>
      </c>
      <c r="B2410" s="33" t="s">
        <v>507</v>
      </c>
      <c r="C2410" s="35">
        <v>14514.49</v>
      </c>
    </row>
    <row r="2411" spans="1:3">
      <c r="A2411" s="12">
        <v>2013348</v>
      </c>
      <c r="B2411" s="33" t="s">
        <v>508</v>
      </c>
      <c r="C2411" s="35">
        <v>13340</v>
      </c>
    </row>
    <row r="2412" spans="1:3">
      <c r="A2412" s="12">
        <v>2013349</v>
      </c>
      <c r="B2412" s="33" t="s">
        <v>508</v>
      </c>
      <c r="C2412" s="35">
        <v>13340</v>
      </c>
    </row>
    <row r="2413" spans="1:3">
      <c r="A2413" s="12">
        <v>2013335</v>
      </c>
      <c r="B2413" s="33" t="s">
        <v>509</v>
      </c>
      <c r="C2413" s="35">
        <v>19812.8</v>
      </c>
    </row>
    <row r="2414" spans="1:3">
      <c r="A2414" s="12">
        <v>2013356</v>
      </c>
      <c r="B2414" s="33" t="s">
        <v>510</v>
      </c>
      <c r="C2414" s="35">
        <v>3346.99</v>
      </c>
    </row>
    <row r="2415" spans="1:3">
      <c r="A2415" s="12">
        <v>2013357</v>
      </c>
      <c r="B2415" s="33" t="s">
        <v>503</v>
      </c>
      <c r="C2415" s="38">
        <v>486</v>
      </c>
    </row>
    <row r="2416" spans="1:3">
      <c r="A2416" s="12">
        <v>2013358</v>
      </c>
      <c r="B2416" s="33" t="s">
        <v>503</v>
      </c>
      <c r="C2416" s="38">
        <v>486</v>
      </c>
    </row>
    <row r="2417" spans="1:3">
      <c r="A2417" s="12">
        <v>2013396</v>
      </c>
      <c r="B2417" s="33" t="s">
        <v>504</v>
      </c>
      <c r="C2417" s="38">
        <v>1606.72</v>
      </c>
    </row>
    <row r="2418" spans="1:3">
      <c r="A2418" s="12">
        <v>2013352</v>
      </c>
      <c r="B2418" s="33" t="s">
        <v>510</v>
      </c>
      <c r="C2418" s="35">
        <v>3346.99</v>
      </c>
    </row>
    <row r="2419" spans="1:3">
      <c r="A2419" s="12">
        <v>2013353</v>
      </c>
      <c r="B2419" s="33" t="s">
        <v>503</v>
      </c>
      <c r="C2419" s="38">
        <v>486</v>
      </c>
    </row>
    <row r="2420" spans="1:3">
      <c r="A2420" s="12">
        <v>2013354</v>
      </c>
      <c r="B2420" s="33" t="s">
        <v>503</v>
      </c>
      <c r="C2420" s="38">
        <v>486</v>
      </c>
    </row>
    <row r="2421" spans="1:3">
      <c r="A2421" s="12">
        <v>2013355</v>
      </c>
      <c r="B2421" s="33" t="s">
        <v>504</v>
      </c>
      <c r="C2421" s="38">
        <v>1606.72</v>
      </c>
    </row>
    <row r="2422" spans="1:3">
      <c r="A2422" s="12">
        <v>2013361</v>
      </c>
      <c r="B2422" s="33" t="s">
        <v>511</v>
      </c>
      <c r="C2422" s="35">
        <v>61828</v>
      </c>
    </row>
    <row r="2423" spans="1:3">
      <c r="A2423" s="12">
        <v>2013362</v>
      </c>
      <c r="B2423" s="33" t="s">
        <v>512</v>
      </c>
      <c r="C2423" s="35">
        <v>4640</v>
      </c>
    </row>
    <row r="2424" spans="1:3">
      <c r="A2424" s="12">
        <v>2013364</v>
      </c>
      <c r="B2424" s="33" t="s">
        <v>513</v>
      </c>
      <c r="C2424" s="35">
        <v>2318.34</v>
      </c>
    </row>
    <row r="2425" spans="1:3">
      <c r="A2425" s="12">
        <v>2013365</v>
      </c>
      <c r="B2425" s="33" t="s">
        <v>514</v>
      </c>
      <c r="C2425" s="35">
        <v>2723.68</v>
      </c>
    </row>
    <row r="2426" spans="1:3">
      <c r="A2426" s="12">
        <v>2013392</v>
      </c>
      <c r="B2426" s="39" t="s">
        <v>506</v>
      </c>
      <c r="C2426" s="38">
        <v>9430</v>
      </c>
    </row>
    <row r="2427" spans="1:3">
      <c r="A2427" s="12">
        <v>2013393</v>
      </c>
      <c r="B2427" s="39" t="s">
        <v>506</v>
      </c>
      <c r="C2427" s="38">
        <v>9430</v>
      </c>
    </row>
    <row r="2428" spans="1:3">
      <c r="A2428" s="12">
        <v>2013341</v>
      </c>
      <c r="B2428" s="39" t="s">
        <v>515</v>
      </c>
      <c r="C2428" s="38">
        <v>3452</v>
      </c>
    </row>
    <row r="2429" spans="1:3">
      <c r="A2429" s="12">
        <v>2013340</v>
      </c>
      <c r="B2429" s="33" t="s">
        <v>516</v>
      </c>
      <c r="C2429" s="36">
        <v>2100</v>
      </c>
    </row>
    <row r="2430" spans="1:3">
      <c r="A2430" s="12">
        <v>2013366</v>
      </c>
      <c r="B2430" s="33" t="s">
        <v>499</v>
      </c>
      <c r="C2430" s="36">
        <v>12006</v>
      </c>
    </row>
    <row r="2431" spans="1:3">
      <c r="A2431" s="12">
        <v>2013367</v>
      </c>
      <c r="B2431" s="33" t="s">
        <v>499</v>
      </c>
      <c r="C2431" s="36">
        <v>12006</v>
      </c>
    </row>
    <row r="2432" spans="1:3">
      <c r="A2432" s="12">
        <v>2013368</v>
      </c>
      <c r="B2432" s="33" t="s">
        <v>517</v>
      </c>
      <c r="C2432" s="36">
        <v>3272.165</v>
      </c>
    </row>
    <row r="2433" spans="1:3">
      <c r="A2433" s="12">
        <v>2013369</v>
      </c>
      <c r="B2433" s="33" t="s">
        <v>517</v>
      </c>
      <c r="C2433" s="36">
        <v>3272.165</v>
      </c>
    </row>
    <row r="2434" spans="1:3">
      <c r="A2434" s="12">
        <v>2013370</v>
      </c>
      <c r="B2434" s="39" t="s">
        <v>518</v>
      </c>
      <c r="C2434" s="38">
        <v>53094.94</v>
      </c>
    </row>
    <row r="2435" spans="1:3">
      <c r="A2435" s="12">
        <v>2013371</v>
      </c>
      <c r="B2435" s="39" t="s">
        <v>519</v>
      </c>
      <c r="C2435" s="38">
        <v>53094.94</v>
      </c>
    </row>
    <row r="2436" spans="1:3">
      <c r="A2436" s="12">
        <v>2013372</v>
      </c>
      <c r="B2436" s="39" t="s">
        <v>520</v>
      </c>
      <c r="C2436" s="38">
        <v>2900</v>
      </c>
    </row>
    <row r="2437" spans="1:3">
      <c r="A2437" s="12">
        <v>2013373</v>
      </c>
      <c r="B2437" s="39" t="s">
        <v>520</v>
      </c>
      <c r="C2437" s="38">
        <v>2900</v>
      </c>
    </row>
    <row r="2438" spans="1:3">
      <c r="A2438" s="12">
        <v>2013374</v>
      </c>
      <c r="B2438" s="39" t="s">
        <v>520</v>
      </c>
      <c r="C2438" s="38">
        <v>2900</v>
      </c>
    </row>
    <row r="2439" spans="1:3">
      <c r="A2439" s="12">
        <v>2013375</v>
      </c>
      <c r="B2439" s="39" t="s">
        <v>520</v>
      </c>
      <c r="C2439" s="38">
        <v>2900</v>
      </c>
    </row>
    <row r="2440" spans="1:3">
      <c r="A2440" s="12">
        <v>2013376</v>
      </c>
      <c r="B2440" s="39" t="s">
        <v>520</v>
      </c>
      <c r="C2440" s="38">
        <v>2900</v>
      </c>
    </row>
    <row r="2441" spans="1:3">
      <c r="A2441" s="12">
        <v>2013377</v>
      </c>
      <c r="B2441" s="39" t="s">
        <v>520</v>
      </c>
      <c r="C2441" s="38">
        <v>2900</v>
      </c>
    </row>
    <row r="2442" spans="1:3">
      <c r="A2442" s="12">
        <v>2013378</v>
      </c>
      <c r="B2442" s="39" t="s">
        <v>520</v>
      </c>
      <c r="C2442" s="38">
        <v>2900</v>
      </c>
    </row>
    <row r="2443" spans="1:3">
      <c r="A2443" s="12">
        <v>2013379</v>
      </c>
      <c r="B2443" s="39" t="s">
        <v>520</v>
      </c>
      <c r="C2443" s="38">
        <v>2900</v>
      </c>
    </row>
    <row r="2444" spans="1:3">
      <c r="A2444" s="12">
        <v>2013380</v>
      </c>
      <c r="B2444" s="39" t="s">
        <v>520</v>
      </c>
      <c r="C2444" s="38">
        <v>2900</v>
      </c>
    </row>
    <row r="2445" spans="1:3">
      <c r="A2445" s="12">
        <v>2013381</v>
      </c>
      <c r="B2445" s="39" t="s">
        <v>520</v>
      </c>
      <c r="C2445" s="38">
        <v>2900</v>
      </c>
    </row>
    <row r="2446" spans="1:3">
      <c r="A2446" s="12">
        <v>2013382</v>
      </c>
      <c r="B2446" s="39" t="s">
        <v>520</v>
      </c>
      <c r="C2446" s="38">
        <v>2900</v>
      </c>
    </row>
    <row r="2447" spans="1:3">
      <c r="A2447" s="12">
        <v>2013383</v>
      </c>
      <c r="B2447" s="39" t="s">
        <v>520</v>
      </c>
      <c r="C2447" s="38">
        <v>2900</v>
      </c>
    </row>
    <row r="2448" spans="1:3">
      <c r="A2448" s="12">
        <v>2013384</v>
      </c>
      <c r="B2448" s="39" t="s">
        <v>520</v>
      </c>
      <c r="C2448" s="38">
        <v>2900</v>
      </c>
    </row>
    <row r="2449" spans="1:3">
      <c r="A2449" s="12">
        <v>2013385</v>
      </c>
      <c r="B2449" s="39" t="s">
        <v>520</v>
      </c>
      <c r="C2449" s="38">
        <v>2900</v>
      </c>
    </row>
    <row r="2450" spans="1:3">
      <c r="A2450" s="12">
        <v>2013386</v>
      </c>
      <c r="B2450" s="39" t="s">
        <v>520</v>
      </c>
      <c r="C2450" s="38">
        <v>2900</v>
      </c>
    </row>
    <row r="2451" spans="1:3">
      <c r="A2451" s="12">
        <v>2013387</v>
      </c>
      <c r="B2451" s="39" t="s">
        <v>520</v>
      </c>
      <c r="C2451" s="38">
        <v>2900</v>
      </c>
    </row>
    <row r="2452" spans="1:3">
      <c r="A2452" s="12">
        <v>2013388</v>
      </c>
      <c r="B2452" s="39" t="s">
        <v>520</v>
      </c>
      <c r="C2452" s="38">
        <v>2900</v>
      </c>
    </row>
    <row r="2453" spans="1:3">
      <c r="A2453" s="12">
        <v>2013389</v>
      </c>
      <c r="B2453" s="39" t="s">
        <v>520</v>
      </c>
      <c r="C2453" s="38">
        <v>2900</v>
      </c>
    </row>
    <row r="2454" spans="1:3">
      <c r="A2454" s="12">
        <v>2013390</v>
      </c>
      <c r="B2454" s="33" t="s">
        <v>521</v>
      </c>
      <c r="C2454" s="36">
        <v>77720</v>
      </c>
    </row>
    <row r="2455" spans="1:3">
      <c r="A2455" s="12">
        <v>2013411</v>
      </c>
      <c r="B2455" s="33" t="s">
        <v>522</v>
      </c>
      <c r="C2455" s="36">
        <v>46400</v>
      </c>
    </row>
    <row r="2456" spans="1:3">
      <c r="A2456" s="12">
        <v>2013391</v>
      </c>
      <c r="B2456" s="39" t="s">
        <v>523</v>
      </c>
      <c r="C2456" s="38">
        <v>19174.8</v>
      </c>
    </row>
    <row r="2457" spans="1:3">
      <c r="A2457" s="12">
        <v>2013406</v>
      </c>
      <c r="B2457" s="33" t="s">
        <v>524</v>
      </c>
      <c r="C2457" s="40">
        <v>13340</v>
      </c>
    </row>
    <row r="2458" spans="1:3">
      <c r="A2458" s="12">
        <v>2013407</v>
      </c>
      <c r="B2458" s="33" t="s">
        <v>525</v>
      </c>
      <c r="C2458" s="40">
        <v>6380</v>
      </c>
    </row>
    <row r="2459" spans="1:3">
      <c r="A2459" s="12">
        <v>2013408</v>
      </c>
      <c r="B2459" s="33" t="s">
        <v>526</v>
      </c>
      <c r="C2459" s="40">
        <v>6324.32</v>
      </c>
    </row>
    <row r="2460" spans="1:3">
      <c r="A2460" s="12">
        <v>2013409</v>
      </c>
      <c r="B2460" s="33" t="s">
        <v>527</v>
      </c>
      <c r="C2460" s="40">
        <v>23780</v>
      </c>
    </row>
    <row r="2461" spans="1:3">
      <c r="A2461" s="12">
        <v>2013410</v>
      </c>
      <c r="B2461" s="33" t="s">
        <v>528</v>
      </c>
      <c r="C2461" s="40">
        <v>15776</v>
      </c>
    </row>
    <row r="2462" spans="1:3">
      <c r="A2462" s="12">
        <v>2013411</v>
      </c>
      <c r="B2462" s="33" t="s">
        <v>529</v>
      </c>
      <c r="C2462" s="40">
        <v>15080</v>
      </c>
    </row>
    <row r="2463" spans="1:3">
      <c r="A2463" s="12">
        <v>2013431</v>
      </c>
      <c r="B2463" s="33" t="s">
        <v>530</v>
      </c>
      <c r="C2463" s="36">
        <v>17374.48</v>
      </c>
    </row>
    <row r="2464" spans="1:3">
      <c r="A2464" s="12">
        <v>2013425</v>
      </c>
      <c r="B2464" s="33" t="s">
        <v>531</v>
      </c>
      <c r="C2464" s="36">
        <v>16356.115</v>
      </c>
    </row>
    <row r="2465" spans="1:3">
      <c r="A2465" s="12">
        <v>2013426</v>
      </c>
      <c r="B2465" s="33" t="s">
        <v>531</v>
      </c>
      <c r="C2465" s="36">
        <v>16356.115</v>
      </c>
    </row>
    <row r="2466" spans="1:3">
      <c r="A2466" s="12">
        <v>2013432</v>
      </c>
      <c r="B2466" s="33" t="s">
        <v>532</v>
      </c>
      <c r="C2466" s="36">
        <v>597</v>
      </c>
    </row>
    <row r="2467" spans="1:3">
      <c r="A2467" s="12">
        <v>2013433</v>
      </c>
      <c r="B2467" s="33" t="s">
        <v>532</v>
      </c>
      <c r="C2467" s="36">
        <v>597</v>
      </c>
    </row>
    <row r="2468" spans="1:3">
      <c r="A2468" s="12">
        <v>2013434</v>
      </c>
      <c r="B2468" s="33" t="s">
        <v>532</v>
      </c>
      <c r="C2468" s="36">
        <v>597</v>
      </c>
    </row>
    <row r="2469" spans="1:3">
      <c r="A2469" s="12">
        <v>2013435</v>
      </c>
      <c r="B2469" s="33" t="s">
        <v>532</v>
      </c>
      <c r="C2469" s="36">
        <v>597</v>
      </c>
    </row>
    <row r="2470" spans="1:3">
      <c r="A2470" s="12">
        <v>2013422</v>
      </c>
      <c r="B2470" s="33" t="s">
        <v>533</v>
      </c>
      <c r="C2470" s="36">
        <v>2759</v>
      </c>
    </row>
    <row r="2471" spans="1:3">
      <c r="A2471" s="12">
        <v>2013423</v>
      </c>
      <c r="B2471" s="33" t="s">
        <v>533</v>
      </c>
      <c r="C2471" s="36">
        <v>2759</v>
      </c>
    </row>
    <row r="2472" spans="1:3">
      <c r="A2472" s="12">
        <v>2013424</v>
      </c>
      <c r="B2472" s="33" t="s">
        <v>533</v>
      </c>
      <c r="C2472" s="36">
        <v>2759</v>
      </c>
    </row>
    <row r="2473" spans="1:3">
      <c r="A2473" s="12">
        <v>2013427</v>
      </c>
      <c r="B2473" s="33" t="s">
        <v>534</v>
      </c>
      <c r="C2473" s="36">
        <v>1705.2</v>
      </c>
    </row>
    <row r="2474" spans="1:3">
      <c r="A2474" s="12">
        <v>2013428</v>
      </c>
      <c r="B2474" s="33" t="s">
        <v>534</v>
      </c>
      <c r="C2474" s="36">
        <v>1705.2</v>
      </c>
    </row>
    <row r="2475" spans="1:3">
      <c r="A2475" s="12">
        <v>2013429</v>
      </c>
      <c r="B2475" s="33" t="s">
        <v>534</v>
      </c>
      <c r="C2475" s="36">
        <v>1705.2</v>
      </c>
    </row>
    <row r="2476" spans="1:3">
      <c r="A2476" s="12">
        <v>2013430</v>
      </c>
      <c r="B2476" s="33" t="s">
        <v>534</v>
      </c>
      <c r="C2476" s="36">
        <v>1705.2</v>
      </c>
    </row>
    <row r="2477" spans="1:3">
      <c r="A2477" s="12">
        <v>2013412</v>
      </c>
      <c r="B2477" s="33" t="s">
        <v>535</v>
      </c>
      <c r="C2477" s="40">
        <v>45530</v>
      </c>
    </row>
    <row r="2478" spans="1:3">
      <c r="A2478" s="12">
        <v>2013413</v>
      </c>
      <c r="B2478" s="33" t="s">
        <v>535</v>
      </c>
      <c r="C2478" s="40">
        <v>45530</v>
      </c>
    </row>
    <row r="2479" spans="1:3">
      <c r="A2479" s="12">
        <v>2013414</v>
      </c>
      <c r="B2479" s="33" t="s">
        <v>536</v>
      </c>
      <c r="C2479" s="40">
        <v>21692</v>
      </c>
    </row>
    <row r="2480" spans="1:3">
      <c r="A2480" s="12">
        <v>2013415</v>
      </c>
      <c r="B2480" s="33" t="s">
        <v>536</v>
      </c>
      <c r="C2480" s="40">
        <v>21692</v>
      </c>
    </row>
    <row r="2481" spans="1:3">
      <c r="A2481" s="12">
        <v>2013421</v>
      </c>
      <c r="B2481" s="33" t="s">
        <v>537</v>
      </c>
      <c r="C2481" s="36">
        <v>72355</v>
      </c>
    </row>
    <row r="2482" spans="1:3">
      <c r="A2482" s="12">
        <v>2013396</v>
      </c>
      <c r="B2482" s="33" t="s">
        <v>538</v>
      </c>
      <c r="C2482" s="36">
        <v>89001</v>
      </c>
    </row>
    <row r="2483" spans="1:3">
      <c r="A2483" s="12">
        <v>2013398</v>
      </c>
      <c r="B2483" s="33" t="s">
        <v>538</v>
      </c>
      <c r="C2483" s="36">
        <v>89001</v>
      </c>
    </row>
    <row r="2484" spans="1:3">
      <c r="A2484" s="12">
        <v>2013399</v>
      </c>
      <c r="B2484" s="33" t="s">
        <v>538</v>
      </c>
      <c r="C2484" s="36">
        <v>89001</v>
      </c>
    </row>
    <row r="2485" spans="1:3">
      <c r="A2485" s="12">
        <v>2013397</v>
      </c>
      <c r="B2485" s="33" t="s">
        <v>539</v>
      </c>
      <c r="C2485" s="36">
        <v>89001.63</v>
      </c>
    </row>
    <row r="2486" spans="1:3">
      <c r="A2486" s="12">
        <v>2013400</v>
      </c>
      <c r="B2486" s="33" t="s">
        <v>540</v>
      </c>
      <c r="C2486" s="36">
        <v>129456.84</v>
      </c>
    </row>
    <row r="2487" spans="1:3">
      <c r="A2487" s="12">
        <v>2013401</v>
      </c>
      <c r="B2487" s="33" t="s">
        <v>541</v>
      </c>
      <c r="C2487" s="36">
        <v>89001.625</v>
      </c>
    </row>
    <row r="2488" spans="1:3">
      <c r="A2488" s="12">
        <v>2013402</v>
      </c>
      <c r="B2488" s="33" t="s">
        <v>541</v>
      </c>
      <c r="C2488" s="36">
        <v>89001.625</v>
      </c>
    </row>
    <row r="2489" spans="1:3">
      <c r="A2489" s="12">
        <v>2013403</v>
      </c>
      <c r="B2489" s="33" t="s">
        <v>542</v>
      </c>
      <c r="C2489" s="36">
        <v>89001.63</v>
      </c>
    </row>
    <row r="2490" spans="1:3">
      <c r="A2490" s="12">
        <v>2013404</v>
      </c>
      <c r="B2490" s="33" t="s">
        <v>543</v>
      </c>
      <c r="C2490" s="36">
        <v>129456.84</v>
      </c>
    </row>
    <row r="2491" spans="1:3">
      <c r="A2491" s="12">
        <v>2013436</v>
      </c>
      <c r="B2491" s="33" t="s">
        <v>544</v>
      </c>
      <c r="C2491" s="36">
        <v>76864.92</v>
      </c>
    </row>
    <row r="2492" spans="1:3">
      <c r="A2492" s="12">
        <v>2013394</v>
      </c>
      <c r="B2492" s="33" t="s">
        <v>545</v>
      </c>
      <c r="C2492" s="36">
        <v>2446</v>
      </c>
    </row>
    <row r="2493" spans="1:3">
      <c r="A2493" s="12">
        <v>2013395</v>
      </c>
      <c r="B2493" s="33" t="s">
        <v>545</v>
      </c>
      <c r="C2493" s="36">
        <v>2446</v>
      </c>
    </row>
    <row r="2494" spans="1:3">
      <c r="A2494" s="12"/>
      <c r="B2494" s="41"/>
      <c r="C2494" s="42"/>
    </row>
    <row r="2495" spans="1:3">
      <c r="A2495" s="12"/>
      <c r="B2495" s="41"/>
      <c r="C2495" s="42"/>
    </row>
    <row r="2496" spans="1:3">
      <c r="A2496" s="12"/>
      <c r="B2496" s="41"/>
      <c r="C2496" s="42"/>
    </row>
    <row r="2497" spans="1:3">
      <c r="A2497" s="12"/>
      <c r="B2497" s="41"/>
      <c r="C2497" s="42"/>
    </row>
    <row r="2498" spans="1:3">
      <c r="A2498" s="12"/>
      <c r="B2498" s="41"/>
      <c r="C2498" s="42"/>
    </row>
    <row r="2499" spans="1:3">
      <c r="A2499" s="12"/>
      <c r="B2499" s="41"/>
      <c r="C2499" s="42"/>
    </row>
    <row r="2500" spans="1:3">
      <c r="A2500" s="12"/>
      <c r="B2500" s="41"/>
      <c r="C2500" s="42"/>
    </row>
    <row r="2501" spans="1:3">
      <c r="A2501" s="12"/>
      <c r="B2501" s="41"/>
      <c r="C2501" s="42"/>
    </row>
    <row r="2502" spans="1:3">
      <c r="A2502" s="12"/>
      <c r="B2502" s="41"/>
      <c r="C2502" s="42"/>
    </row>
    <row r="2503" spans="1:3">
      <c r="A2503" s="12"/>
      <c r="B2503" s="41"/>
      <c r="C2503" s="42"/>
    </row>
    <row r="2504" spans="1:3">
      <c r="A2504" s="12"/>
      <c r="B2504" s="41"/>
      <c r="C2504" s="42"/>
    </row>
    <row r="2505" spans="1:3">
      <c r="A2505" s="12"/>
      <c r="B2505" s="41"/>
      <c r="C2505" s="42"/>
    </row>
    <row r="2506" spans="1:3">
      <c r="A2506" s="12"/>
      <c r="B2506" s="41"/>
      <c r="C2506" s="42"/>
    </row>
    <row r="2507" spans="1:3">
      <c r="A2507" s="12"/>
      <c r="B2507" s="41"/>
      <c r="C2507" s="42"/>
    </row>
    <row r="2508" spans="1:3">
      <c r="A2508" s="12"/>
      <c r="B2508" s="41"/>
      <c r="C2508" s="42"/>
    </row>
    <row r="2509" spans="1:3">
      <c r="A2509" s="12"/>
      <c r="B2509" s="41"/>
      <c r="C2509" s="42"/>
    </row>
    <row r="2510" spans="1:3">
      <c r="A2510" s="12"/>
      <c r="B2510" s="41"/>
      <c r="C2510" s="42"/>
    </row>
    <row r="2511" spans="1:3">
      <c r="A2511" s="12"/>
      <c r="B2511" s="41"/>
      <c r="C2511" s="42"/>
    </row>
    <row r="2512" spans="1:3">
      <c r="A2512" s="12"/>
      <c r="B2512" s="41"/>
      <c r="C2512" s="42"/>
    </row>
    <row r="2513" spans="1:5">
      <c r="A2513" s="12"/>
      <c r="B2513" s="41"/>
      <c r="C2513" s="42"/>
    </row>
    <row r="2514" spans="1:5">
      <c r="A2514" s="12"/>
      <c r="B2514" s="41"/>
      <c r="C2514" s="42"/>
    </row>
    <row r="2515" spans="1:5">
      <c r="A2515" s="12"/>
      <c r="B2515" s="41"/>
      <c r="C2515" s="42"/>
    </row>
    <row r="2516" spans="1:5">
      <c r="A2516" s="12"/>
      <c r="B2516" s="41"/>
      <c r="C2516" s="42"/>
    </row>
    <row r="2517" spans="1:5">
      <c r="A2517" s="12"/>
      <c r="B2517" s="41"/>
      <c r="C2517" s="42"/>
    </row>
    <row r="2518" spans="1:5">
      <c r="A2518" s="12"/>
      <c r="B2518" s="41"/>
      <c r="C2518" s="42"/>
    </row>
    <row r="2519" spans="1:5">
      <c r="A2519" s="12"/>
      <c r="B2519" s="41" t="s">
        <v>569</v>
      </c>
      <c r="C2519" s="42">
        <v>25000000</v>
      </c>
    </row>
    <row r="2520" spans="1:5">
      <c r="A2520" s="15">
        <v>2006027</v>
      </c>
      <c r="B2520" s="43" t="s">
        <v>90</v>
      </c>
      <c r="C2520" s="44"/>
      <c r="E2520" s="14"/>
    </row>
    <row r="2521" spans="1:5">
      <c r="A2521" s="12">
        <v>2013151</v>
      </c>
      <c r="B2521" s="45" t="s">
        <v>546</v>
      </c>
      <c r="C2521" s="46"/>
    </row>
    <row r="2522" spans="1:5">
      <c r="A2522" s="16"/>
      <c r="B2522" s="47" t="s">
        <v>547</v>
      </c>
      <c r="C2522" s="46">
        <v>75300</v>
      </c>
    </row>
    <row r="2523" spans="1:5">
      <c r="A2523" s="16"/>
      <c r="B2523" s="47" t="s">
        <v>547</v>
      </c>
      <c r="C2523" s="46">
        <v>75300</v>
      </c>
    </row>
    <row r="2524" spans="1:5">
      <c r="A2524" s="16"/>
      <c r="B2524" s="47" t="s">
        <v>548</v>
      </c>
      <c r="C2524" s="46">
        <v>196900</v>
      </c>
    </row>
    <row r="2525" spans="1:5">
      <c r="A2525" s="16"/>
      <c r="B2525" s="47" t="s">
        <v>549</v>
      </c>
      <c r="C2525" s="46">
        <v>145600</v>
      </c>
    </row>
    <row r="2526" spans="1:5">
      <c r="A2526" s="16"/>
      <c r="B2526" s="47" t="s">
        <v>549</v>
      </c>
      <c r="C2526" s="46">
        <v>145600</v>
      </c>
    </row>
    <row r="2527" spans="1:5">
      <c r="A2527" s="16"/>
      <c r="B2527" s="47" t="s">
        <v>550</v>
      </c>
      <c r="C2527" s="46">
        <v>69689.83</v>
      </c>
    </row>
    <row r="2528" spans="1:5">
      <c r="A2528" s="16"/>
      <c r="B2528" s="47" t="s">
        <v>551</v>
      </c>
      <c r="C2528" s="46">
        <v>146409</v>
      </c>
    </row>
    <row r="2529" spans="1:4">
      <c r="A2529" s="16"/>
      <c r="B2529" s="47" t="s">
        <v>552</v>
      </c>
      <c r="C2529" s="46">
        <v>272158</v>
      </c>
    </row>
    <row r="2530" spans="1:4">
      <c r="A2530" s="16"/>
      <c r="B2530" s="47" t="s">
        <v>553</v>
      </c>
      <c r="C2530" s="46">
        <v>85100</v>
      </c>
    </row>
    <row r="2531" spans="1:4">
      <c r="A2531" s="16"/>
      <c r="B2531" s="47" t="s">
        <v>554</v>
      </c>
      <c r="C2531" s="46">
        <v>305452</v>
      </c>
    </row>
    <row r="2532" spans="1:4">
      <c r="A2532" s="16"/>
      <c r="B2532" s="47" t="s">
        <v>555</v>
      </c>
      <c r="C2532" s="46">
        <v>18500</v>
      </c>
    </row>
    <row r="2533" spans="1:4">
      <c r="A2533" s="16"/>
      <c r="B2533" s="47" t="s">
        <v>555</v>
      </c>
      <c r="C2533" s="46">
        <v>18500</v>
      </c>
    </row>
    <row r="2534" spans="1:4">
      <c r="A2534" s="16">
        <v>1832</v>
      </c>
      <c r="B2534" s="47" t="s">
        <v>556</v>
      </c>
      <c r="C2534" s="46">
        <v>67570</v>
      </c>
    </row>
    <row r="2535" spans="1:4">
      <c r="A2535" s="16">
        <v>883</v>
      </c>
      <c r="B2535" s="47" t="s">
        <v>557</v>
      </c>
      <c r="C2535" s="46">
        <v>340000</v>
      </c>
    </row>
    <row r="2536" spans="1:4">
      <c r="A2536" s="16">
        <v>3687</v>
      </c>
      <c r="B2536" s="47" t="s">
        <v>558</v>
      </c>
      <c r="C2536" s="46"/>
    </row>
    <row r="2537" spans="1:4">
      <c r="A2537" s="16"/>
      <c r="B2537" s="48" t="s">
        <v>559</v>
      </c>
      <c r="C2537" s="46"/>
      <c r="D2537" s="1" t="s">
        <v>611</v>
      </c>
    </row>
    <row r="2538" spans="1:4">
      <c r="A2538" s="16">
        <v>2013157</v>
      </c>
      <c r="B2538" s="48" t="s">
        <v>560</v>
      </c>
      <c r="C2538" s="46"/>
    </row>
    <row r="2539" spans="1:4">
      <c r="A2539" s="16"/>
      <c r="B2539" s="48" t="s">
        <v>561</v>
      </c>
      <c r="C2539" s="46"/>
    </row>
    <row r="2540" spans="1:4">
      <c r="A2540" s="16"/>
      <c r="B2540" s="48" t="s">
        <v>562</v>
      </c>
      <c r="C2540" s="46"/>
    </row>
    <row r="2541" spans="1:4">
      <c r="A2541" s="16"/>
      <c r="B2541" s="48" t="s">
        <v>562</v>
      </c>
      <c r="C2541" s="46"/>
    </row>
    <row r="2542" spans="1:4">
      <c r="A2542" s="16"/>
      <c r="B2542" s="48" t="s">
        <v>562</v>
      </c>
      <c r="C2542" s="46"/>
    </row>
    <row r="2543" spans="1:4">
      <c r="A2543" s="16"/>
      <c r="B2543" s="48"/>
      <c r="C2543" s="46"/>
    </row>
    <row r="2544" spans="1:4">
      <c r="A2544" s="16"/>
      <c r="B2544" s="48" t="s">
        <v>564</v>
      </c>
      <c r="C2544" s="46"/>
    </row>
    <row r="2545" spans="1:3">
      <c r="A2545" s="16"/>
      <c r="B2545" s="48" t="s">
        <v>565</v>
      </c>
      <c r="C2545" s="46"/>
    </row>
    <row r="2546" spans="1:3">
      <c r="A2546" s="16"/>
      <c r="B2546" s="47" t="s">
        <v>566</v>
      </c>
      <c r="C2546" s="46">
        <v>845000</v>
      </c>
    </row>
    <row r="2547" spans="1:3">
      <c r="A2547" s="16"/>
      <c r="B2547" s="48" t="s">
        <v>563</v>
      </c>
      <c r="C2547" s="46">
        <v>432700</v>
      </c>
    </row>
    <row r="2548" spans="1:3">
      <c r="A2548" s="16"/>
      <c r="B2548" s="48" t="s">
        <v>567</v>
      </c>
      <c r="C2548" s="46"/>
    </row>
    <row r="2549" spans="1:3">
      <c r="A2549" s="16">
        <v>8232</v>
      </c>
      <c r="B2549" s="47" t="s">
        <v>568</v>
      </c>
      <c r="C2549" s="46">
        <v>90591.25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624"/>
  <sheetViews>
    <sheetView topLeftCell="A1162" workbookViewId="0">
      <selection activeCell="A25" sqref="A25:C4624"/>
    </sheetView>
  </sheetViews>
  <sheetFormatPr baseColWidth="10" defaultRowHeight="12.75"/>
  <cols>
    <col min="1" max="1" width="15.7109375" style="2" customWidth="1"/>
    <col min="2" max="2" width="42.28515625" style="1" customWidth="1"/>
    <col min="3" max="3" width="27.28515625" style="1" customWidth="1"/>
    <col min="4" max="252" width="11.42578125" style="1"/>
    <col min="253" max="253" width="7.140625" style="1" bestFit="1" customWidth="1"/>
    <col min="254" max="254" width="41.5703125" style="1" customWidth="1"/>
    <col min="255" max="255" width="16.85546875" style="1" customWidth="1"/>
    <col min="256" max="256" width="15" style="1" customWidth="1"/>
    <col min="257" max="257" width="15.28515625" style="1" customWidth="1"/>
    <col min="258" max="258" width="16.85546875" style="1" customWidth="1"/>
    <col min="259" max="259" width="15.7109375" style="1" customWidth="1"/>
    <col min="260" max="508" width="11.42578125" style="1"/>
    <col min="509" max="509" width="7.140625" style="1" bestFit="1" customWidth="1"/>
    <col min="510" max="510" width="41.5703125" style="1" customWidth="1"/>
    <col min="511" max="511" width="16.85546875" style="1" customWidth="1"/>
    <col min="512" max="512" width="15" style="1" customWidth="1"/>
    <col min="513" max="513" width="15.28515625" style="1" customWidth="1"/>
    <col min="514" max="514" width="16.85546875" style="1" customWidth="1"/>
    <col min="515" max="515" width="15.7109375" style="1" customWidth="1"/>
    <col min="516" max="764" width="11.42578125" style="1"/>
    <col min="765" max="765" width="7.140625" style="1" bestFit="1" customWidth="1"/>
    <col min="766" max="766" width="41.5703125" style="1" customWidth="1"/>
    <col min="767" max="767" width="16.85546875" style="1" customWidth="1"/>
    <col min="768" max="768" width="15" style="1" customWidth="1"/>
    <col min="769" max="769" width="15.28515625" style="1" customWidth="1"/>
    <col min="770" max="770" width="16.85546875" style="1" customWidth="1"/>
    <col min="771" max="771" width="15.7109375" style="1" customWidth="1"/>
    <col min="772" max="1020" width="11.42578125" style="1"/>
    <col min="1021" max="1021" width="7.140625" style="1" bestFit="1" customWidth="1"/>
    <col min="1022" max="1022" width="41.5703125" style="1" customWidth="1"/>
    <col min="1023" max="1023" width="16.85546875" style="1" customWidth="1"/>
    <col min="1024" max="1024" width="15" style="1" customWidth="1"/>
    <col min="1025" max="1025" width="15.28515625" style="1" customWidth="1"/>
    <col min="1026" max="1026" width="16.85546875" style="1" customWidth="1"/>
    <col min="1027" max="1027" width="15.7109375" style="1" customWidth="1"/>
    <col min="1028" max="1276" width="11.42578125" style="1"/>
    <col min="1277" max="1277" width="7.140625" style="1" bestFit="1" customWidth="1"/>
    <col min="1278" max="1278" width="41.5703125" style="1" customWidth="1"/>
    <col min="1279" max="1279" width="16.85546875" style="1" customWidth="1"/>
    <col min="1280" max="1280" width="15" style="1" customWidth="1"/>
    <col min="1281" max="1281" width="15.28515625" style="1" customWidth="1"/>
    <col min="1282" max="1282" width="16.85546875" style="1" customWidth="1"/>
    <col min="1283" max="1283" width="15.7109375" style="1" customWidth="1"/>
    <col min="1284" max="1532" width="11.42578125" style="1"/>
    <col min="1533" max="1533" width="7.140625" style="1" bestFit="1" customWidth="1"/>
    <col min="1534" max="1534" width="41.5703125" style="1" customWidth="1"/>
    <col min="1535" max="1535" width="16.85546875" style="1" customWidth="1"/>
    <col min="1536" max="1536" width="15" style="1" customWidth="1"/>
    <col min="1537" max="1537" width="15.28515625" style="1" customWidth="1"/>
    <col min="1538" max="1538" width="16.85546875" style="1" customWidth="1"/>
    <col min="1539" max="1539" width="15.7109375" style="1" customWidth="1"/>
    <col min="1540" max="1788" width="11.42578125" style="1"/>
    <col min="1789" max="1789" width="7.140625" style="1" bestFit="1" customWidth="1"/>
    <col min="1790" max="1790" width="41.5703125" style="1" customWidth="1"/>
    <col min="1791" max="1791" width="16.85546875" style="1" customWidth="1"/>
    <col min="1792" max="1792" width="15" style="1" customWidth="1"/>
    <col min="1793" max="1793" width="15.28515625" style="1" customWidth="1"/>
    <col min="1794" max="1794" width="16.85546875" style="1" customWidth="1"/>
    <col min="1795" max="1795" width="15.7109375" style="1" customWidth="1"/>
    <col min="1796" max="2044" width="11.42578125" style="1"/>
    <col min="2045" max="2045" width="7.140625" style="1" bestFit="1" customWidth="1"/>
    <col min="2046" max="2046" width="41.5703125" style="1" customWidth="1"/>
    <col min="2047" max="2047" width="16.85546875" style="1" customWidth="1"/>
    <col min="2048" max="2048" width="15" style="1" customWidth="1"/>
    <col min="2049" max="2049" width="15.28515625" style="1" customWidth="1"/>
    <col min="2050" max="2050" width="16.85546875" style="1" customWidth="1"/>
    <col min="2051" max="2051" width="15.7109375" style="1" customWidth="1"/>
    <col min="2052" max="2300" width="11.42578125" style="1"/>
    <col min="2301" max="2301" width="7.140625" style="1" bestFit="1" customWidth="1"/>
    <col min="2302" max="2302" width="41.5703125" style="1" customWidth="1"/>
    <col min="2303" max="2303" width="16.85546875" style="1" customWidth="1"/>
    <col min="2304" max="2304" width="15" style="1" customWidth="1"/>
    <col min="2305" max="2305" width="15.28515625" style="1" customWidth="1"/>
    <col min="2306" max="2306" width="16.85546875" style="1" customWidth="1"/>
    <col min="2307" max="2307" width="15.7109375" style="1" customWidth="1"/>
    <col min="2308" max="2556" width="11.42578125" style="1"/>
    <col min="2557" max="2557" width="7.140625" style="1" bestFit="1" customWidth="1"/>
    <col min="2558" max="2558" width="41.5703125" style="1" customWidth="1"/>
    <col min="2559" max="2559" width="16.85546875" style="1" customWidth="1"/>
    <col min="2560" max="2560" width="15" style="1" customWidth="1"/>
    <col min="2561" max="2561" width="15.28515625" style="1" customWidth="1"/>
    <col min="2562" max="2562" width="16.85546875" style="1" customWidth="1"/>
    <col min="2563" max="2563" width="15.7109375" style="1" customWidth="1"/>
    <col min="2564" max="2812" width="11.42578125" style="1"/>
    <col min="2813" max="2813" width="7.140625" style="1" bestFit="1" customWidth="1"/>
    <col min="2814" max="2814" width="41.5703125" style="1" customWidth="1"/>
    <col min="2815" max="2815" width="16.85546875" style="1" customWidth="1"/>
    <col min="2816" max="2816" width="15" style="1" customWidth="1"/>
    <col min="2817" max="2817" width="15.28515625" style="1" customWidth="1"/>
    <col min="2818" max="2818" width="16.85546875" style="1" customWidth="1"/>
    <col min="2819" max="2819" width="15.7109375" style="1" customWidth="1"/>
    <col min="2820" max="3068" width="11.42578125" style="1"/>
    <col min="3069" max="3069" width="7.140625" style="1" bestFit="1" customWidth="1"/>
    <col min="3070" max="3070" width="41.5703125" style="1" customWidth="1"/>
    <col min="3071" max="3071" width="16.85546875" style="1" customWidth="1"/>
    <col min="3072" max="3072" width="15" style="1" customWidth="1"/>
    <col min="3073" max="3073" width="15.28515625" style="1" customWidth="1"/>
    <col min="3074" max="3074" width="16.85546875" style="1" customWidth="1"/>
    <col min="3075" max="3075" width="15.7109375" style="1" customWidth="1"/>
    <col min="3076" max="3324" width="11.42578125" style="1"/>
    <col min="3325" max="3325" width="7.140625" style="1" bestFit="1" customWidth="1"/>
    <col min="3326" max="3326" width="41.5703125" style="1" customWidth="1"/>
    <col min="3327" max="3327" width="16.85546875" style="1" customWidth="1"/>
    <col min="3328" max="3328" width="15" style="1" customWidth="1"/>
    <col min="3329" max="3329" width="15.28515625" style="1" customWidth="1"/>
    <col min="3330" max="3330" width="16.85546875" style="1" customWidth="1"/>
    <col min="3331" max="3331" width="15.7109375" style="1" customWidth="1"/>
    <col min="3332" max="3580" width="11.42578125" style="1"/>
    <col min="3581" max="3581" width="7.140625" style="1" bestFit="1" customWidth="1"/>
    <col min="3582" max="3582" width="41.5703125" style="1" customWidth="1"/>
    <col min="3583" max="3583" width="16.85546875" style="1" customWidth="1"/>
    <col min="3584" max="3584" width="15" style="1" customWidth="1"/>
    <col min="3585" max="3585" width="15.28515625" style="1" customWidth="1"/>
    <col min="3586" max="3586" width="16.85546875" style="1" customWidth="1"/>
    <col min="3587" max="3587" width="15.7109375" style="1" customWidth="1"/>
    <col min="3588" max="3836" width="11.42578125" style="1"/>
    <col min="3837" max="3837" width="7.140625" style="1" bestFit="1" customWidth="1"/>
    <col min="3838" max="3838" width="41.5703125" style="1" customWidth="1"/>
    <col min="3839" max="3839" width="16.85546875" style="1" customWidth="1"/>
    <col min="3840" max="3840" width="15" style="1" customWidth="1"/>
    <col min="3841" max="3841" width="15.28515625" style="1" customWidth="1"/>
    <col min="3842" max="3842" width="16.85546875" style="1" customWidth="1"/>
    <col min="3843" max="3843" width="15.7109375" style="1" customWidth="1"/>
    <col min="3844" max="4092" width="11.42578125" style="1"/>
    <col min="4093" max="4093" width="7.140625" style="1" bestFit="1" customWidth="1"/>
    <col min="4094" max="4094" width="41.5703125" style="1" customWidth="1"/>
    <col min="4095" max="4095" width="16.85546875" style="1" customWidth="1"/>
    <col min="4096" max="4096" width="15" style="1" customWidth="1"/>
    <col min="4097" max="4097" width="15.28515625" style="1" customWidth="1"/>
    <col min="4098" max="4098" width="16.85546875" style="1" customWidth="1"/>
    <col min="4099" max="4099" width="15.7109375" style="1" customWidth="1"/>
    <col min="4100" max="4348" width="11.42578125" style="1"/>
    <col min="4349" max="4349" width="7.140625" style="1" bestFit="1" customWidth="1"/>
    <col min="4350" max="4350" width="41.5703125" style="1" customWidth="1"/>
    <col min="4351" max="4351" width="16.85546875" style="1" customWidth="1"/>
    <col min="4352" max="4352" width="15" style="1" customWidth="1"/>
    <col min="4353" max="4353" width="15.28515625" style="1" customWidth="1"/>
    <col min="4354" max="4354" width="16.85546875" style="1" customWidth="1"/>
    <col min="4355" max="4355" width="15.7109375" style="1" customWidth="1"/>
    <col min="4356" max="4604" width="11.42578125" style="1"/>
    <col min="4605" max="4605" width="7.140625" style="1" bestFit="1" customWidth="1"/>
    <col min="4606" max="4606" width="41.5703125" style="1" customWidth="1"/>
    <col min="4607" max="4607" width="16.85546875" style="1" customWidth="1"/>
    <col min="4608" max="4608" width="15" style="1" customWidth="1"/>
    <col min="4609" max="4609" width="15.28515625" style="1" customWidth="1"/>
    <col min="4610" max="4610" width="16.85546875" style="1" customWidth="1"/>
    <col min="4611" max="4611" width="15.7109375" style="1" customWidth="1"/>
    <col min="4612" max="4860" width="11.42578125" style="1"/>
    <col min="4861" max="4861" width="7.140625" style="1" bestFit="1" customWidth="1"/>
    <col min="4862" max="4862" width="41.5703125" style="1" customWidth="1"/>
    <col min="4863" max="4863" width="16.85546875" style="1" customWidth="1"/>
    <col min="4864" max="4864" width="15" style="1" customWidth="1"/>
    <col min="4865" max="4865" width="15.28515625" style="1" customWidth="1"/>
    <col min="4866" max="4866" width="16.85546875" style="1" customWidth="1"/>
    <col min="4867" max="4867" width="15.7109375" style="1" customWidth="1"/>
    <col min="4868" max="5116" width="11.42578125" style="1"/>
    <col min="5117" max="5117" width="7.140625" style="1" bestFit="1" customWidth="1"/>
    <col min="5118" max="5118" width="41.5703125" style="1" customWidth="1"/>
    <col min="5119" max="5119" width="16.85546875" style="1" customWidth="1"/>
    <col min="5120" max="5120" width="15" style="1" customWidth="1"/>
    <col min="5121" max="5121" width="15.28515625" style="1" customWidth="1"/>
    <col min="5122" max="5122" width="16.85546875" style="1" customWidth="1"/>
    <col min="5123" max="5123" width="15.7109375" style="1" customWidth="1"/>
    <col min="5124" max="5372" width="11.42578125" style="1"/>
    <col min="5373" max="5373" width="7.140625" style="1" bestFit="1" customWidth="1"/>
    <col min="5374" max="5374" width="41.5703125" style="1" customWidth="1"/>
    <col min="5375" max="5375" width="16.85546875" style="1" customWidth="1"/>
    <col min="5376" max="5376" width="15" style="1" customWidth="1"/>
    <col min="5377" max="5377" width="15.28515625" style="1" customWidth="1"/>
    <col min="5378" max="5378" width="16.85546875" style="1" customWidth="1"/>
    <col min="5379" max="5379" width="15.7109375" style="1" customWidth="1"/>
    <col min="5380" max="5628" width="11.42578125" style="1"/>
    <col min="5629" max="5629" width="7.140625" style="1" bestFit="1" customWidth="1"/>
    <col min="5630" max="5630" width="41.5703125" style="1" customWidth="1"/>
    <col min="5631" max="5631" width="16.85546875" style="1" customWidth="1"/>
    <col min="5632" max="5632" width="15" style="1" customWidth="1"/>
    <col min="5633" max="5633" width="15.28515625" style="1" customWidth="1"/>
    <col min="5634" max="5634" width="16.85546875" style="1" customWidth="1"/>
    <col min="5635" max="5635" width="15.7109375" style="1" customWidth="1"/>
    <col min="5636" max="5884" width="11.42578125" style="1"/>
    <col min="5885" max="5885" width="7.140625" style="1" bestFit="1" customWidth="1"/>
    <col min="5886" max="5886" width="41.5703125" style="1" customWidth="1"/>
    <col min="5887" max="5887" width="16.85546875" style="1" customWidth="1"/>
    <col min="5888" max="5888" width="15" style="1" customWidth="1"/>
    <col min="5889" max="5889" width="15.28515625" style="1" customWidth="1"/>
    <col min="5890" max="5890" width="16.85546875" style="1" customWidth="1"/>
    <col min="5891" max="5891" width="15.7109375" style="1" customWidth="1"/>
    <col min="5892" max="6140" width="11.42578125" style="1"/>
    <col min="6141" max="6141" width="7.140625" style="1" bestFit="1" customWidth="1"/>
    <col min="6142" max="6142" width="41.5703125" style="1" customWidth="1"/>
    <col min="6143" max="6143" width="16.85546875" style="1" customWidth="1"/>
    <col min="6144" max="6144" width="15" style="1" customWidth="1"/>
    <col min="6145" max="6145" width="15.28515625" style="1" customWidth="1"/>
    <col min="6146" max="6146" width="16.85546875" style="1" customWidth="1"/>
    <col min="6147" max="6147" width="15.7109375" style="1" customWidth="1"/>
    <col min="6148" max="6396" width="11.42578125" style="1"/>
    <col min="6397" max="6397" width="7.140625" style="1" bestFit="1" customWidth="1"/>
    <col min="6398" max="6398" width="41.5703125" style="1" customWidth="1"/>
    <col min="6399" max="6399" width="16.85546875" style="1" customWidth="1"/>
    <col min="6400" max="6400" width="15" style="1" customWidth="1"/>
    <col min="6401" max="6401" width="15.28515625" style="1" customWidth="1"/>
    <col min="6402" max="6402" width="16.85546875" style="1" customWidth="1"/>
    <col min="6403" max="6403" width="15.7109375" style="1" customWidth="1"/>
    <col min="6404" max="6652" width="11.42578125" style="1"/>
    <col min="6653" max="6653" width="7.140625" style="1" bestFit="1" customWidth="1"/>
    <col min="6654" max="6654" width="41.5703125" style="1" customWidth="1"/>
    <col min="6655" max="6655" width="16.85546875" style="1" customWidth="1"/>
    <col min="6656" max="6656" width="15" style="1" customWidth="1"/>
    <col min="6657" max="6657" width="15.28515625" style="1" customWidth="1"/>
    <col min="6658" max="6658" width="16.85546875" style="1" customWidth="1"/>
    <col min="6659" max="6659" width="15.7109375" style="1" customWidth="1"/>
    <col min="6660" max="6908" width="11.42578125" style="1"/>
    <col min="6909" max="6909" width="7.140625" style="1" bestFit="1" customWidth="1"/>
    <col min="6910" max="6910" width="41.5703125" style="1" customWidth="1"/>
    <col min="6911" max="6911" width="16.85546875" style="1" customWidth="1"/>
    <col min="6912" max="6912" width="15" style="1" customWidth="1"/>
    <col min="6913" max="6913" width="15.28515625" style="1" customWidth="1"/>
    <col min="6914" max="6914" width="16.85546875" style="1" customWidth="1"/>
    <col min="6915" max="6915" width="15.7109375" style="1" customWidth="1"/>
    <col min="6916" max="7164" width="11.42578125" style="1"/>
    <col min="7165" max="7165" width="7.140625" style="1" bestFit="1" customWidth="1"/>
    <col min="7166" max="7166" width="41.5703125" style="1" customWidth="1"/>
    <col min="7167" max="7167" width="16.85546875" style="1" customWidth="1"/>
    <col min="7168" max="7168" width="15" style="1" customWidth="1"/>
    <col min="7169" max="7169" width="15.28515625" style="1" customWidth="1"/>
    <col min="7170" max="7170" width="16.85546875" style="1" customWidth="1"/>
    <col min="7171" max="7171" width="15.7109375" style="1" customWidth="1"/>
    <col min="7172" max="7420" width="11.42578125" style="1"/>
    <col min="7421" max="7421" width="7.140625" style="1" bestFit="1" customWidth="1"/>
    <col min="7422" max="7422" width="41.5703125" style="1" customWidth="1"/>
    <col min="7423" max="7423" width="16.85546875" style="1" customWidth="1"/>
    <col min="7424" max="7424" width="15" style="1" customWidth="1"/>
    <col min="7425" max="7425" width="15.28515625" style="1" customWidth="1"/>
    <col min="7426" max="7426" width="16.85546875" style="1" customWidth="1"/>
    <col min="7427" max="7427" width="15.7109375" style="1" customWidth="1"/>
    <col min="7428" max="7676" width="11.42578125" style="1"/>
    <col min="7677" max="7677" width="7.140625" style="1" bestFit="1" customWidth="1"/>
    <col min="7678" max="7678" width="41.5703125" style="1" customWidth="1"/>
    <col min="7679" max="7679" width="16.85546875" style="1" customWidth="1"/>
    <col min="7680" max="7680" width="15" style="1" customWidth="1"/>
    <col min="7681" max="7681" width="15.28515625" style="1" customWidth="1"/>
    <col min="7682" max="7682" width="16.85546875" style="1" customWidth="1"/>
    <col min="7683" max="7683" width="15.7109375" style="1" customWidth="1"/>
    <col min="7684" max="7932" width="11.42578125" style="1"/>
    <col min="7933" max="7933" width="7.140625" style="1" bestFit="1" customWidth="1"/>
    <col min="7934" max="7934" width="41.5703125" style="1" customWidth="1"/>
    <col min="7935" max="7935" width="16.85546875" style="1" customWidth="1"/>
    <col min="7936" max="7936" width="15" style="1" customWidth="1"/>
    <col min="7937" max="7937" width="15.28515625" style="1" customWidth="1"/>
    <col min="7938" max="7938" width="16.85546875" style="1" customWidth="1"/>
    <col min="7939" max="7939" width="15.7109375" style="1" customWidth="1"/>
    <col min="7940" max="8188" width="11.42578125" style="1"/>
    <col min="8189" max="8189" width="7.140625" style="1" bestFit="1" customWidth="1"/>
    <col min="8190" max="8190" width="41.5703125" style="1" customWidth="1"/>
    <col min="8191" max="8191" width="16.85546875" style="1" customWidth="1"/>
    <col min="8192" max="8192" width="15" style="1" customWidth="1"/>
    <col min="8193" max="8193" width="15.28515625" style="1" customWidth="1"/>
    <col min="8194" max="8194" width="16.85546875" style="1" customWidth="1"/>
    <col min="8195" max="8195" width="15.7109375" style="1" customWidth="1"/>
    <col min="8196" max="8444" width="11.42578125" style="1"/>
    <col min="8445" max="8445" width="7.140625" style="1" bestFit="1" customWidth="1"/>
    <col min="8446" max="8446" width="41.5703125" style="1" customWidth="1"/>
    <col min="8447" max="8447" width="16.85546875" style="1" customWidth="1"/>
    <col min="8448" max="8448" width="15" style="1" customWidth="1"/>
    <col min="8449" max="8449" width="15.28515625" style="1" customWidth="1"/>
    <col min="8450" max="8450" width="16.85546875" style="1" customWidth="1"/>
    <col min="8451" max="8451" width="15.7109375" style="1" customWidth="1"/>
    <col min="8452" max="8700" width="11.42578125" style="1"/>
    <col min="8701" max="8701" width="7.140625" style="1" bestFit="1" customWidth="1"/>
    <col min="8702" max="8702" width="41.5703125" style="1" customWidth="1"/>
    <col min="8703" max="8703" width="16.85546875" style="1" customWidth="1"/>
    <col min="8704" max="8704" width="15" style="1" customWidth="1"/>
    <col min="8705" max="8705" width="15.28515625" style="1" customWidth="1"/>
    <col min="8706" max="8706" width="16.85546875" style="1" customWidth="1"/>
    <col min="8707" max="8707" width="15.7109375" style="1" customWidth="1"/>
    <col min="8708" max="8956" width="11.42578125" style="1"/>
    <col min="8957" max="8957" width="7.140625" style="1" bestFit="1" customWidth="1"/>
    <col min="8958" max="8958" width="41.5703125" style="1" customWidth="1"/>
    <col min="8959" max="8959" width="16.85546875" style="1" customWidth="1"/>
    <col min="8960" max="8960" width="15" style="1" customWidth="1"/>
    <col min="8961" max="8961" width="15.28515625" style="1" customWidth="1"/>
    <col min="8962" max="8962" width="16.85546875" style="1" customWidth="1"/>
    <col min="8963" max="8963" width="15.7109375" style="1" customWidth="1"/>
    <col min="8964" max="9212" width="11.42578125" style="1"/>
    <col min="9213" max="9213" width="7.140625" style="1" bestFit="1" customWidth="1"/>
    <col min="9214" max="9214" width="41.5703125" style="1" customWidth="1"/>
    <col min="9215" max="9215" width="16.85546875" style="1" customWidth="1"/>
    <col min="9216" max="9216" width="15" style="1" customWidth="1"/>
    <col min="9217" max="9217" width="15.28515625" style="1" customWidth="1"/>
    <col min="9218" max="9218" width="16.85546875" style="1" customWidth="1"/>
    <col min="9219" max="9219" width="15.7109375" style="1" customWidth="1"/>
    <col min="9220" max="9468" width="11.42578125" style="1"/>
    <col min="9469" max="9469" width="7.140625" style="1" bestFit="1" customWidth="1"/>
    <col min="9470" max="9470" width="41.5703125" style="1" customWidth="1"/>
    <col min="9471" max="9471" width="16.85546875" style="1" customWidth="1"/>
    <col min="9472" max="9472" width="15" style="1" customWidth="1"/>
    <col min="9473" max="9473" width="15.28515625" style="1" customWidth="1"/>
    <col min="9474" max="9474" width="16.85546875" style="1" customWidth="1"/>
    <col min="9475" max="9475" width="15.7109375" style="1" customWidth="1"/>
    <col min="9476" max="9724" width="11.42578125" style="1"/>
    <col min="9725" max="9725" width="7.140625" style="1" bestFit="1" customWidth="1"/>
    <col min="9726" max="9726" width="41.5703125" style="1" customWidth="1"/>
    <col min="9727" max="9727" width="16.85546875" style="1" customWidth="1"/>
    <col min="9728" max="9728" width="15" style="1" customWidth="1"/>
    <col min="9729" max="9729" width="15.28515625" style="1" customWidth="1"/>
    <col min="9730" max="9730" width="16.85546875" style="1" customWidth="1"/>
    <col min="9731" max="9731" width="15.7109375" style="1" customWidth="1"/>
    <col min="9732" max="9980" width="11.42578125" style="1"/>
    <col min="9981" max="9981" width="7.140625" style="1" bestFit="1" customWidth="1"/>
    <col min="9982" max="9982" width="41.5703125" style="1" customWidth="1"/>
    <col min="9983" max="9983" width="16.85546875" style="1" customWidth="1"/>
    <col min="9984" max="9984" width="15" style="1" customWidth="1"/>
    <col min="9985" max="9985" width="15.28515625" style="1" customWidth="1"/>
    <col min="9986" max="9986" width="16.85546875" style="1" customWidth="1"/>
    <col min="9987" max="9987" width="15.7109375" style="1" customWidth="1"/>
    <col min="9988" max="10236" width="11.42578125" style="1"/>
    <col min="10237" max="10237" width="7.140625" style="1" bestFit="1" customWidth="1"/>
    <col min="10238" max="10238" width="41.5703125" style="1" customWidth="1"/>
    <col min="10239" max="10239" width="16.85546875" style="1" customWidth="1"/>
    <col min="10240" max="10240" width="15" style="1" customWidth="1"/>
    <col min="10241" max="10241" width="15.28515625" style="1" customWidth="1"/>
    <col min="10242" max="10242" width="16.85546875" style="1" customWidth="1"/>
    <col min="10243" max="10243" width="15.7109375" style="1" customWidth="1"/>
    <col min="10244" max="10492" width="11.42578125" style="1"/>
    <col min="10493" max="10493" width="7.140625" style="1" bestFit="1" customWidth="1"/>
    <col min="10494" max="10494" width="41.5703125" style="1" customWidth="1"/>
    <col min="10495" max="10495" width="16.85546875" style="1" customWidth="1"/>
    <col min="10496" max="10496" width="15" style="1" customWidth="1"/>
    <col min="10497" max="10497" width="15.28515625" style="1" customWidth="1"/>
    <col min="10498" max="10498" width="16.85546875" style="1" customWidth="1"/>
    <col min="10499" max="10499" width="15.7109375" style="1" customWidth="1"/>
    <col min="10500" max="10748" width="11.42578125" style="1"/>
    <col min="10749" max="10749" width="7.140625" style="1" bestFit="1" customWidth="1"/>
    <col min="10750" max="10750" width="41.5703125" style="1" customWidth="1"/>
    <col min="10751" max="10751" width="16.85546875" style="1" customWidth="1"/>
    <col min="10752" max="10752" width="15" style="1" customWidth="1"/>
    <col min="10753" max="10753" width="15.28515625" style="1" customWidth="1"/>
    <col min="10754" max="10754" width="16.85546875" style="1" customWidth="1"/>
    <col min="10755" max="10755" width="15.7109375" style="1" customWidth="1"/>
    <col min="10756" max="11004" width="11.42578125" style="1"/>
    <col min="11005" max="11005" width="7.140625" style="1" bestFit="1" customWidth="1"/>
    <col min="11006" max="11006" width="41.5703125" style="1" customWidth="1"/>
    <col min="11007" max="11007" width="16.85546875" style="1" customWidth="1"/>
    <col min="11008" max="11008" width="15" style="1" customWidth="1"/>
    <col min="11009" max="11009" width="15.28515625" style="1" customWidth="1"/>
    <col min="11010" max="11010" width="16.85546875" style="1" customWidth="1"/>
    <col min="11011" max="11011" width="15.7109375" style="1" customWidth="1"/>
    <col min="11012" max="11260" width="11.42578125" style="1"/>
    <col min="11261" max="11261" width="7.140625" style="1" bestFit="1" customWidth="1"/>
    <col min="11262" max="11262" width="41.5703125" style="1" customWidth="1"/>
    <col min="11263" max="11263" width="16.85546875" style="1" customWidth="1"/>
    <col min="11264" max="11264" width="15" style="1" customWidth="1"/>
    <col min="11265" max="11265" width="15.28515625" style="1" customWidth="1"/>
    <col min="11266" max="11266" width="16.85546875" style="1" customWidth="1"/>
    <col min="11267" max="11267" width="15.7109375" style="1" customWidth="1"/>
    <col min="11268" max="11516" width="11.42578125" style="1"/>
    <col min="11517" max="11517" width="7.140625" style="1" bestFit="1" customWidth="1"/>
    <col min="11518" max="11518" width="41.5703125" style="1" customWidth="1"/>
    <col min="11519" max="11519" width="16.85546875" style="1" customWidth="1"/>
    <col min="11520" max="11520" width="15" style="1" customWidth="1"/>
    <col min="11521" max="11521" width="15.28515625" style="1" customWidth="1"/>
    <col min="11522" max="11522" width="16.85546875" style="1" customWidth="1"/>
    <col min="11523" max="11523" width="15.7109375" style="1" customWidth="1"/>
    <col min="11524" max="11772" width="11.42578125" style="1"/>
    <col min="11773" max="11773" width="7.140625" style="1" bestFit="1" customWidth="1"/>
    <col min="11774" max="11774" width="41.5703125" style="1" customWidth="1"/>
    <col min="11775" max="11775" width="16.85546875" style="1" customWidth="1"/>
    <col min="11776" max="11776" width="15" style="1" customWidth="1"/>
    <col min="11777" max="11777" width="15.28515625" style="1" customWidth="1"/>
    <col min="11778" max="11778" width="16.85546875" style="1" customWidth="1"/>
    <col min="11779" max="11779" width="15.7109375" style="1" customWidth="1"/>
    <col min="11780" max="12028" width="11.42578125" style="1"/>
    <col min="12029" max="12029" width="7.140625" style="1" bestFit="1" customWidth="1"/>
    <col min="12030" max="12030" width="41.5703125" style="1" customWidth="1"/>
    <col min="12031" max="12031" width="16.85546875" style="1" customWidth="1"/>
    <col min="12032" max="12032" width="15" style="1" customWidth="1"/>
    <col min="12033" max="12033" width="15.28515625" style="1" customWidth="1"/>
    <col min="12034" max="12034" width="16.85546875" style="1" customWidth="1"/>
    <col min="12035" max="12035" width="15.7109375" style="1" customWidth="1"/>
    <col min="12036" max="12284" width="11.42578125" style="1"/>
    <col min="12285" max="12285" width="7.140625" style="1" bestFit="1" customWidth="1"/>
    <col min="12286" max="12286" width="41.5703125" style="1" customWidth="1"/>
    <col min="12287" max="12287" width="16.85546875" style="1" customWidth="1"/>
    <col min="12288" max="12288" width="15" style="1" customWidth="1"/>
    <col min="12289" max="12289" width="15.28515625" style="1" customWidth="1"/>
    <col min="12290" max="12290" width="16.85546875" style="1" customWidth="1"/>
    <col min="12291" max="12291" width="15.7109375" style="1" customWidth="1"/>
    <col min="12292" max="12540" width="11.42578125" style="1"/>
    <col min="12541" max="12541" width="7.140625" style="1" bestFit="1" customWidth="1"/>
    <col min="12542" max="12542" width="41.5703125" style="1" customWidth="1"/>
    <col min="12543" max="12543" width="16.85546875" style="1" customWidth="1"/>
    <col min="12544" max="12544" width="15" style="1" customWidth="1"/>
    <col min="12545" max="12545" width="15.28515625" style="1" customWidth="1"/>
    <col min="12546" max="12546" width="16.85546875" style="1" customWidth="1"/>
    <col min="12547" max="12547" width="15.7109375" style="1" customWidth="1"/>
    <col min="12548" max="12796" width="11.42578125" style="1"/>
    <col min="12797" max="12797" width="7.140625" style="1" bestFit="1" customWidth="1"/>
    <col min="12798" max="12798" width="41.5703125" style="1" customWidth="1"/>
    <col min="12799" max="12799" width="16.85546875" style="1" customWidth="1"/>
    <col min="12800" max="12800" width="15" style="1" customWidth="1"/>
    <col min="12801" max="12801" width="15.28515625" style="1" customWidth="1"/>
    <col min="12802" max="12802" width="16.85546875" style="1" customWidth="1"/>
    <col min="12803" max="12803" width="15.7109375" style="1" customWidth="1"/>
    <col min="12804" max="13052" width="11.42578125" style="1"/>
    <col min="13053" max="13053" width="7.140625" style="1" bestFit="1" customWidth="1"/>
    <col min="13054" max="13054" width="41.5703125" style="1" customWidth="1"/>
    <col min="13055" max="13055" width="16.85546875" style="1" customWidth="1"/>
    <col min="13056" max="13056" width="15" style="1" customWidth="1"/>
    <col min="13057" max="13057" width="15.28515625" style="1" customWidth="1"/>
    <col min="13058" max="13058" width="16.85546875" style="1" customWidth="1"/>
    <col min="13059" max="13059" width="15.7109375" style="1" customWidth="1"/>
    <col min="13060" max="13308" width="11.42578125" style="1"/>
    <col min="13309" max="13309" width="7.140625" style="1" bestFit="1" customWidth="1"/>
    <col min="13310" max="13310" width="41.5703125" style="1" customWidth="1"/>
    <col min="13311" max="13311" width="16.85546875" style="1" customWidth="1"/>
    <col min="13312" max="13312" width="15" style="1" customWidth="1"/>
    <col min="13313" max="13313" width="15.28515625" style="1" customWidth="1"/>
    <col min="13314" max="13314" width="16.85546875" style="1" customWidth="1"/>
    <col min="13315" max="13315" width="15.7109375" style="1" customWidth="1"/>
    <col min="13316" max="13564" width="11.42578125" style="1"/>
    <col min="13565" max="13565" width="7.140625" style="1" bestFit="1" customWidth="1"/>
    <col min="13566" max="13566" width="41.5703125" style="1" customWidth="1"/>
    <col min="13567" max="13567" width="16.85546875" style="1" customWidth="1"/>
    <col min="13568" max="13568" width="15" style="1" customWidth="1"/>
    <col min="13569" max="13569" width="15.28515625" style="1" customWidth="1"/>
    <col min="13570" max="13570" width="16.85546875" style="1" customWidth="1"/>
    <col min="13571" max="13571" width="15.7109375" style="1" customWidth="1"/>
    <col min="13572" max="13820" width="11.42578125" style="1"/>
    <col min="13821" max="13821" width="7.140625" style="1" bestFit="1" customWidth="1"/>
    <col min="13822" max="13822" width="41.5703125" style="1" customWidth="1"/>
    <col min="13823" max="13823" width="16.85546875" style="1" customWidth="1"/>
    <col min="13824" max="13824" width="15" style="1" customWidth="1"/>
    <col min="13825" max="13825" width="15.28515625" style="1" customWidth="1"/>
    <col min="13826" max="13826" width="16.85546875" style="1" customWidth="1"/>
    <col min="13827" max="13827" width="15.7109375" style="1" customWidth="1"/>
    <col min="13828" max="14076" width="11.42578125" style="1"/>
    <col min="14077" max="14077" width="7.140625" style="1" bestFit="1" customWidth="1"/>
    <col min="14078" max="14078" width="41.5703125" style="1" customWidth="1"/>
    <col min="14079" max="14079" width="16.85546875" style="1" customWidth="1"/>
    <col min="14080" max="14080" width="15" style="1" customWidth="1"/>
    <col min="14081" max="14081" width="15.28515625" style="1" customWidth="1"/>
    <col min="14082" max="14082" width="16.85546875" style="1" customWidth="1"/>
    <col min="14083" max="14083" width="15.7109375" style="1" customWidth="1"/>
    <col min="14084" max="14332" width="11.42578125" style="1"/>
    <col min="14333" max="14333" width="7.140625" style="1" bestFit="1" customWidth="1"/>
    <col min="14334" max="14334" width="41.5703125" style="1" customWidth="1"/>
    <col min="14335" max="14335" width="16.85546875" style="1" customWidth="1"/>
    <col min="14336" max="14336" width="15" style="1" customWidth="1"/>
    <col min="14337" max="14337" width="15.28515625" style="1" customWidth="1"/>
    <col min="14338" max="14338" width="16.85546875" style="1" customWidth="1"/>
    <col min="14339" max="14339" width="15.7109375" style="1" customWidth="1"/>
    <col min="14340" max="14588" width="11.42578125" style="1"/>
    <col min="14589" max="14589" width="7.140625" style="1" bestFit="1" customWidth="1"/>
    <col min="14590" max="14590" width="41.5703125" style="1" customWidth="1"/>
    <col min="14591" max="14591" width="16.85546875" style="1" customWidth="1"/>
    <col min="14592" max="14592" width="15" style="1" customWidth="1"/>
    <col min="14593" max="14593" width="15.28515625" style="1" customWidth="1"/>
    <col min="14594" max="14594" width="16.85546875" style="1" customWidth="1"/>
    <col min="14595" max="14595" width="15.7109375" style="1" customWidth="1"/>
    <col min="14596" max="14844" width="11.42578125" style="1"/>
    <col min="14845" max="14845" width="7.140625" style="1" bestFit="1" customWidth="1"/>
    <col min="14846" max="14846" width="41.5703125" style="1" customWidth="1"/>
    <col min="14847" max="14847" width="16.85546875" style="1" customWidth="1"/>
    <col min="14848" max="14848" width="15" style="1" customWidth="1"/>
    <col min="14849" max="14849" width="15.28515625" style="1" customWidth="1"/>
    <col min="14850" max="14850" width="16.85546875" style="1" customWidth="1"/>
    <col min="14851" max="14851" width="15.7109375" style="1" customWidth="1"/>
    <col min="14852" max="15100" width="11.42578125" style="1"/>
    <col min="15101" max="15101" width="7.140625" style="1" bestFit="1" customWidth="1"/>
    <col min="15102" max="15102" width="41.5703125" style="1" customWidth="1"/>
    <col min="15103" max="15103" width="16.85546875" style="1" customWidth="1"/>
    <col min="15104" max="15104" width="15" style="1" customWidth="1"/>
    <col min="15105" max="15105" width="15.28515625" style="1" customWidth="1"/>
    <col min="15106" max="15106" width="16.85546875" style="1" customWidth="1"/>
    <col min="15107" max="15107" width="15.7109375" style="1" customWidth="1"/>
    <col min="15108" max="15356" width="11.42578125" style="1"/>
    <col min="15357" max="15357" width="7.140625" style="1" bestFit="1" customWidth="1"/>
    <col min="15358" max="15358" width="41.5703125" style="1" customWidth="1"/>
    <col min="15359" max="15359" width="16.85546875" style="1" customWidth="1"/>
    <col min="15360" max="15360" width="15" style="1" customWidth="1"/>
    <col min="15361" max="15361" width="15.28515625" style="1" customWidth="1"/>
    <col min="15362" max="15362" width="16.85546875" style="1" customWidth="1"/>
    <col min="15363" max="15363" width="15.7109375" style="1" customWidth="1"/>
    <col min="15364" max="15612" width="11.42578125" style="1"/>
    <col min="15613" max="15613" width="7.140625" style="1" bestFit="1" customWidth="1"/>
    <col min="15614" max="15614" width="41.5703125" style="1" customWidth="1"/>
    <col min="15615" max="15615" width="16.85546875" style="1" customWidth="1"/>
    <col min="15616" max="15616" width="15" style="1" customWidth="1"/>
    <col min="15617" max="15617" width="15.28515625" style="1" customWidth="1"/>
    <col min="15618" max="15618" width="16.85546875" style="1" customWidth="1"/>
    <col min="15619" max="15619" width="15.7109375" style="1" customWidth="1"/>
    <col min="15620" max="15868" width="11.42578125" style="1"/>
    <col min="15869" max="15869" width="7.140625" style="1" bestFit="1" customWidth="1"/>
    <col min="15870" max="15870" width="41.5703125" style="1" customWidth="1"/>
    <col min="15871" max="15871" width="16.85546875" style="1" customWidth="1"/>
    <col min="15872" max="15872" width="15" style="1" customWidth="1"/>
    <col min="15873" max="15873" width="15.28515625" style="1" customWidth="1"/>
    <col min="15874" max="15874" width="16.85546875" style="1" customWidth="1"/>
    <col min="15875" max="15875" width="15.7109375" style="1" customWidth="1"/>
    <col min="15876" max="16124" width="11.42578125" style="1"/>
    <col min="16125" max="16125" width="7.140625" style="1" bestFit="1" customWidth="1"/>
    <col min="16126" max="16126" width="41.5703125" style="1" customWidth="1"/>
    <col min="16127" max="16127" width="16.85546875" style="1" customWidth="1"/>
    <col min="16128" max="16128" width="15" style="1" customWidth="1"/>
    <col min="16129" max="16129" width="15.28515625" style="1" customWidth="1"/>
    <col min="16130" max="16130" width="16.85546875" style="1" customWidth="1"/>
    <col min="16131" max="16131" width="15.7109375" style="1" customWidth="1"/>
    <col min="16132" max="16384" width="11.42578125" style="1"/>
  </cols>
  <sheetData>
    <row r="1" spans="1:4">
      <c r="A1" s="159"/>
      <c r="B1" s="160"/>
      <c r="C1" s="161"/>
      <c r="D1" s="4"/>
    </row>
    <row r="2" spans="1:4">
      <c r="A2" s="162" t="s">
        <v>5</v>
      </c>
      <c r="B2" s="163"/>
      <c r="C2" s="164"/>
      <c r="D2" s="4"/>
    </row>
    <row r="3" spans="1:4">
      <c r="A3" s="162" t="s">
        <v>3</v>
      </c>
      <c r="B3" s="163"/>
      <c r="C3" s="164"/>
      <c r="D3" s="4"/>
    </row>
    <row r="4" spans="1:4">
      <c r="A4" s="162" t="s">
        <v>0</v>
      </c>
      <c r="B4" s="163"/>
      <c r="C4" s="164"/>
      <c r="D4" s="4"/>
    </row>
    <row r="5" spans="1:4">
      <c r="A5" s="165" t="s">
        <v>6</v>
      </c>
      <c r="B5" s="166"/>
      <c r="C5" s="167"/>
      <c r="D5" s="4"/>
    </row>
    <row r="6" spans="1:4">
      <c r="A6" s="6"/>
      <c r="B6" s="57"/>
      <c r="C6" s="7"/>
      <c r="D6" s="4"/>
    </row>
    <row r="7" spans="1:4" s="3" customFormat="1" ht="12">
      <c r="A7" s="9" t="s">
        <v>4</v>
      </c>
      <c r="B7" s="10" t="s">
        <v>1</v>
      </c>
      <c r="C7" s="11" t="s">
        <v>2</v>
      </c>
      <c r="D7" s="5"/>
    </row>
    <row r="8" spans="1:4">
      <c r="A8" s="17"/>
      <c r="B8" s="18"/>
      <c r="C8" s="13"/>
    </row>
    <row r="9" spans="1:4">
      <c r="A9" s="17"/>
      <c r="B9" s="18"/>
      <c r="C9" s="13"/>
    </row>
    <row r="10" spans="1:4">
      <c r="A10" s="17"/>
      <c r="B10" s="18"/>
      <c r="C10" s="13"/>
    </row>
    <row r="11" spans="1:4">
      <c r="A11" s="17"/>
      <c r="B11" s="18"/>
      <c r="C11" s="13"/>
    </row>
    <row r="12" spans="1:4">
      <c r="A12" s="17"/>
      <c r="B12" s="18"/>
      <c r="C12" s="13"/>
    </row>
    <row r="13" spans="1:4">
      <c r="A13" s="17"/>
      <c r="B13" s="18"/>
      <c r="C13" s="13"/>
    </row>
    <row r="14" spans="1:4">
      <c r="A14" s="17"/>
      <c r="B14" s="18"/>
      <c r="C14" s="13"/>
    </row>
    <row r="15" spans="1:4">
      <c r="A15" s="17"/>
      <c r="B15" s="18"/>
      <c r="C15" s="13"/>
    </row>
    <row r="16" spans="1:4">
      <c r="A16" s="17"/>
      <c r="B16" s="18"/>
      <c r="C16" s="13"/>
    </row>
    <row r="17" spans="1:4">
      <c r="A17" s="17"/>
      <c r="B17" s="18"/>
      <c r="C17" s="13"/>
    </row>
    <row r="18" spans="1:4">
      <c r="A18" s="17"/>
      <c r="B18" s="18"/>
      <c r="C18" s="13"/>
    </row>
    <row r="19" spans="1:4">
      <c r="A19" s="17"/>
      <c r="B19" s="18"/>
      <c r="C19" s="13"/>
    </row>
    <row r="20" spans="1:4">
      <c r="A20" s="17"/>
      <c r="B20" s="18"/>
      <c r="C20" s="13"/>
    </row>
    <row r="21" spans="1:4">
      <c r="A21" s="17"/>
      <c r="B21" s="18"/>
      <c r="C21" s="13"/>
    </row>
    <row r="22" spans="1:4">
      <c r="A22" s="17"/>
      <c r="B22" s="18"/>
      <c r="C22" s="13"/>
    </row>
    <row r="23" spans="1:4">
      <c r="A23" s="17"/>
      <c r="B23" s="18"/>
      <c r="C23" s="13"/>
    </row>
    <row r="24" spans="1:4">
      <c r="A24" s="17"/>
      <c r="B24" s="18"/>
      <c r="C24" s="13"/>
    </row>
    <row r="25" spans="1:4">
      <c r="A25" s="19">
        <v>2007001</v>
      </c>
      <c r="B25" s="18" t="s">
        <v>122</v>
      </c>
      <c r="C25" s="13">
        <f t="shared" ref="C25:C39" si="0">3150*0.15+3150</f>
        <v>3622.5</v>
      </c>
      <c r="D25" s="1" t="s">
        <v>570</v>
      </c>
    </row>
    <row r="26" spans="1:4">
      <c r="A26" s="19">
        <v>2007002</v>
      </c>
      <c r="B26" s="18" t="s">
        <v>122</v>
      </c>
      <c r="C26" s="13">
        <f t="shared" si="0"/>
        <v>3622.5</v>
      </c>
      <c r="D26" s="1" t="s">
        <v>570</v>
      </c>
    </row>
    <row r="27" spans="1:4">
      <c r="A27" s="19">
        <v>2007003</v>
      </c>
      <c r="B27" s="18" t="s">
        <v>122</v>
      </c>
      <c r="C27" s="13">
        <f t="shared" si="0"/>
        <v>3622.5</v>
      </c>
      <c r="D27" s="1" t="s">
        <v>570</v>
      </c>
    </row>
    <row r="28" spans="1:4">
      <c r="A28" s="19">
        <v>2007004</v>
      </c>
      <c r="B28" s="18" t="s">
        <v>122</v>
      </c>
      <c r="C28" s="13">
        <f t="shared" si="0"/>
        <v>3622.5</v>
      </c>
      <c r="D28" s="1" t="s">
        <v>570</v>
      </c>
    </row>
    <row r="29" spans="1:4">
      <c r="A29" s="19">
        <v>2007005</v>
      </c>
      <c r="B29" s="18" t="s">
        <v>122</v>
      </c>
      <c r="C29" s="13">
        <f t="shared" si="0"/>
        <v>3622.5</v>
      </c>
      <c r="D29" s="1" t="s">
        <v>570</v>
      </c>
    </row>
    <row r="30" spans="1:4">
      <c r="A30" s="19">
        <v>2007006</v>
      </c>
      <c r="B30" s="18" t="s">
        <v>122</v>
      </c>
      <c r="C30" s="13">
        <f t="shared" si="0"/>
        <v>3622.5</v>
      </c>
      <c r="D30" s="1" t="s">
        <v>570</v>
      </c>
    </row>
    <row r="31" spans="1:4">
      <c r="A31" s="19">
        <v>2007007</v>
      </c>
      <c r="B31" s="18" t="s">
        <v>122</v>
      </c>
      <c r="C31" s="13">
        <f t="shared" si="0"/>
        <v>3622.5</v>
      </c>
      <c r="D31" s="1" t="s">
        <v>570</v>
      </c>
    </row>
    <row r="32" spans="1:4">
      <c r="A32" s="19">
        <v>2007008</v>
      </c>
      <c r="B32" s="18" t="s">
        <v>122</v>
      </c>
      <c r="C32" s="13">
        <f t="shared" si="0"/>
        <v>3622.5</v>
      </c>
      <c r="D32" s="1" t="s">
        <v>570</v>
      </c>
    </row>
    <row r="33" spans="1:4">
      <c r="A33" s="19">
        <v>2007009</v>
      </c>
      <c r="B33" s="18" t="s">
        <v>122</v>
      </c>
      <c r="C33" s="13">
        <f t="shared" si="0"/>
        <v>3622.5</v>
      </c>
      <c r="D33" s="1" t="s">
        <v>570</v>
      </c>
    </row>
    <row r="34" spans="1:4">
      <c r="A34" s="19">
        <v>2007010</v>
      </c>
      <c r="B34" s="18" t="s">
        <v>122</v>
      </c>
      <c r="C34" s="13">
        <f t="shared" si="0"/>
        <v>3622.5</v>
      </c>
      <c r="D34" s="1" t="s">
        <v>570</v>
      </c>
    </row>
    <row r="35" spans="1:4">
      <c r="A35" s="19">
        <v>2007011</v>
      </c>
      <c r="B35" s="18" t="s">
        <v>122</v>
      </c>
      <c r="C35" s="13">
        <f t="shared" si="0"/>
        <v>3622.5</v>
      </c>
      <c r="D35" s="1" t="s">
        <v>570</v>
      </c>
    </row>
    <row r="36" spans="1:4">
      <c r="A36" s="19">
        <v>2007012</v>
      </c>
      <c r="B36" s="18" t="s">
        <v>122</v>
      </c>
      <c r="C36" s="13">
        <f t="shared" si="0"/>
        <v>3622.5</v>
      </c>
      <c r="D36" s="1" t="s">
        <v>570</v>
      </c>
    </row>
    <row r="37" spans="1:4">
      <c r="A37" s="19">
        <v>2007013</v>
      </c>
      <c r="B37" s="18" t="s">
        <v>122</v>
      </c>
      <c r="C37" s="13">
        <f t="shared" si="0"/>
        <v>3622.5</v>
      </c>
      <c r="D37" s="1" t="s">
        <v>570</v>
      </c>
    </row>
    <row r="38" spans="1:4">
      <c r="A38" s="19">
        <v>2007014</v>
      </c>
      <c r="B38" s="18" t="s">
        <v>122</v>
      </c>
      <c r="C38" s="13">
        <f t="shared" si="0"/>
        <v>3622.5</v>
      </c>
      <c r="D38" s="1" t="s">
        <v>570</v>
      </c>
    </row>
    <row r="39" spans="1:4">
      <c r="A39" s="19">
        <v>2007015</v>
      </c>
      <c r="B39" s="18" t="s">
        <v>122</v>
      </c>
      <c r="C39" s="13">
        <f t="shared" si="0"/>
        <v>3622.5</v>
      </c>
      <c r="D39" s="1" t="s">
        <v>570</v>
      </c>
    </row>
    <row r="40" spans="1:4">
      <c r="A40" s="19">
        <v>2007016</v>
      </c>
      <c r="B40" s="18" t="s">
        <v>123</v>
      </c>
      <c r="C40" s="13">
        <f>43456*0.15+43456</f>
        <v>49974.400000000001</v>
      </c>
      <c r="D40" s="1" t="s">
        <v>570</v>
      </c>
    </row>
    <row r="41" spans="1:4">
      <c r="A41" s="19">
        <v>2007017</v>
      </c>
      <c r="B41" s="18" t="s">
        <v>123</v>
      </c>
      <c r="C41" s="13">
        <f>43456*0.15+43456</f>
        <v>49974.400000000001</v>
      </c>
      <c r="D41" s="1" t="s">
        <v>570</v>
      </c>
    </row>
    <row r="42" spans="1:4">
      <c r="A42" s="19">
        <v>2007018</v>
      </c>
      <c r="B42" s="18" t="s">
        <v>123</v>
      </c>
      <c r="C42" s="13">
        <f>43456*0.15+43456</f>
        <v>49974.400000000001</v>
      </c>
      <c r="D42" s="1" t="s">
        <v>570</v>
      </c>
    </row>
    <row r="43" spans="1:4">
      <c r="A43" s="19">
        <v>2007019</v>
      </c>
      <c r="B43" s="18" t="s">
        <v>123</v>
      </c>
      <c r="C43" s="13">
        <f>43456*0.15+43456</f>
        <v>49974.400000000001</v>
      </c>
      <c r="D43" s="1" t="s">
        <v>570</v>
      </c>
    </row>
    <row r="44" spans="1:4">
      <c r="A44" s="19">
        <v>2007020</v>
      </c>
      <c r="B44" s="18" t="s">
        <v>123</v>
      </c>
      <c r="C44" s="13">
        <f>43456*0.15+43456</f>
        <v>49974.400000000001</v>
      </c>
      <c r="D44" s="1" t="s">
        <v>570</v>
      </c>
    </row>
    <row r="45" spans="1:4">
      <c r="A45" s="19">
        <v>2007021</v>
      </c>
      <c r="B45" s="18" t="s">
        <v>124</v>
      </c>
      <c r="C45" s="13">
        <f t="shared" ref="C45:C54" si="1">4185.5*0.15+4185.5</f>
        <v>4813.3249999999998</v>
      </c>
      <c r="D45" s="1" t="s">
        <v>570</v>
      </c>
    </row>
    <row r="46" spans="1:4">
      <c r="A46" s="19">
        <v>2007022</v>
      </c>
      <c r="B46" s="18" t="s">
        <v>124</v>
      </c>
      <c r="C46" s="13">
        <f t="shared" si="1"/>
        <v>4813.3249999999998</v>
      </c>
      <c r="D46" s="1" t="s">
        <v>570</v>
      </c>
    </row>
    <row r="47" spans="1:4">
      <c r="A47" s="19">
        <v>2007023</v>
      </c>
      <c r="B47" s="18" t="s">
        <v>125</v>
      </c>
      <c r="C47" s="13">
        <f t="shared" si="1"/>
        <v>4813.3249999999998</v>
      </c>
      <c r="D47" s="1" t="s">
        <v>570</v>
      </c>
    </row>
    <row r="48" spans="1:4">
      <c r="A48" s="19">
        <v>2007024</v>
      </c>
      <c r="B48" s="18" t="s">
        <v>125</v>
      </c>
      <c r="C48" s="13">
        <f t="shared" si="1"/>
        <v>4813.3249999999998</v>
      </c>
      <c r="D48" s="1" t="s">
        <v>570</v>
      </c>
    </row>
    <row r="49" spans="1:4">
      <c r="A49" s="19">
        <v>2007025</v>
      </c>
      <c r="B49" s="18" t="s">
        <v>126</v>
      </c>
      <c r="C49" s="13">
        <f t="shared" si="1"/>
        <v>4813.3249999999998</v>
      </c>
      <c r="D49" s="1" t="s">
        <v>570</v>
      </c>
    </row>
    <row r="50" spans="1:4">
      <c r="A50" s="19">
        <v>2007026</v>
      </c>
      <c r="B50" s="18" t="s">
        <v>126</v>
      </c>
      <c r="C50" s="13">
        <f t="shared" si="1"/>
        <v>4813.3249999999998</v>
      </c>
      <c r="D50" s="1" t="s">
        <v>570</v>
      </c>
    </row>
    <row r="51" spans="1:4">
      <c r="A51" s="19">
        <v>2007027</v>
      </c>
      <c r="B51" s="18" t="s">
        <v>127</v>
      </c>
      <c r="C51" s="13">
        <f t="shared" si="1"/>
        <v>4813.3249999999998</v>
      </c>
      <c r="D51" s="1" t="s">
        <v>570</v>
      </c>
    </row>
    <row r="52" spans="1:4">
      <c r="A52" s="19">
        <v>2007028</v>
      </c>
      <c r="B52" s="18" t="s">
        <v>127</v>
      </c>
      <c r="C52" s="13">
        <f t="shared" si="1"/>
        <v>4813.3249999999998</v>
      </c>
      <c r="D52" s="1" t="s">
        <v>570</v>
      </c>
    </row>
    <row r="53" spans="1:4">
      <c r="A53" s="19">
        <v>2007029</v>
      </c>
      <c r="B53" s="18" t="s">
        <v>128</v>
      </c>
      <c r="C53" s="13">
        <f t="shared" si="1"/>
        <v>4813.3249999999998</v>
      </c>
      <c r="D53" s="1" t="s">
        <v>570</v>
      </c>
    </row>
    <row r="54" spans="1:4">
      <c r="A54" s="19">
        <v>2007030</v>
      </c>
      <c r="B54" s="18" t="s">
        <v>129</v>
      </c>
      <c r="C54" s="13">
        <f t="shared" si="1"/>
        <v>4813.3249999999998</v>
      </c>
      <c r="D54" s="1" t="s">
        <v>570</v>
      </c>
    </row>
    <row r="55" spans="1:4">
      <c r="A55" s="19">
        <v>2007031</v>
      </c>
      <c r="B55" s="18" t="s">
        <v>130</v>
      </c>
      <c r="C55" s="13">
        <f>24679.5*0.15+24679.5</f>
        <v>28381.424999999999</v>
      </c>
      <c r="D55" s="1" t="s">
        <v>570</v>
      </c>
    </row>
    <row r="56" spans="1:4">
      <c r="A56" s="19">
        <v>2007032</v>
      </c>
      <c r="B56" s="18" t="s">
        <v>130</v>
      </c>
      <c r="C56" s="13">
        <f>24679.5*0.15+24679.5</f>
        <v>28381.424999999999</v>
      </c>
      <c r="D56" s="1" t="s">
        <v>570</v>
      </c>
    </row>
    <row r="57" spans="1:4">
      <c r="A57" s="19">
        <v>2007033</v>
      </c>
      <c r="B57" s="18" t="s">
        <v>131</v>
      </c>
      <c r="C57" s="13">
        <f>38500*0.15+38500</f>
        <v>44275</v>
      </c>
      <c r="D57" s="1" t="s">
        <v>570</v>
      </c>
    </row>
    <row r="58" spans="1:4">
      <c r="A58" s="19">
        <v>2007034</v>
      </c>
      <c r="B58" s="18" t="s">
        <v>131</v>
      </c>
      <c r="C58" s="13">
        <f>38500*0.15+38500</f>
        <v>44275</v>
      </c>
      <c r="D58" s="1" t="s">
        <v>570</v>
      </c>
    </row>
    <row r="59" spans="1:4">
      <c r="A59" s="19">
        <v>2007035</v>
      </c>
      <c r="B59" s="18" t="s">
        <v>132</v>
      </c>
      <c r="C59" s="13">
        <f>2950*0.15+2950</f>
        <v>3392.5</v>
      </c>
      <c r="D59" s="1" t="s">
        <v>570</v>
      </c>
    </row>
    <row r="60" spans="1:4">
      <c r="A60" s="19">
        <v>2007036</v>
      </c>
      <c r="B60" s="18" t="s">
        <v>132</v>
      </c>
      <c r="C60" s="13">
        <f>2950*0.15+2950</f>
        <v>3392.5</v>
      </c>
      <c r="D60" s="1" t="s">
        <v>570</v>
      </c>
    </row>
    <row r="61" spans="1:4">
      <c r="A61" s="19">
        <v>2007037</v>
      </c>
      <c r="B61" s="18" t="s">
        <v>132</v>
      </c>
      <c r="C61" s="13">
        <f>2950*0.15+2950</f>
        <v>3392.5</v>
      </c>
      <c r="D61" s="1" t="s">
        <v>570</v>
      </c>
    </row>
    <row r="62" spans="1:4">
      <c r="A62" s="19">
        <v>2007038</v>
      </c>
      <c r="B62" s="18" t="s">
        <v>132</v>
      </c>
      <c r="C62" s="13">
        <f>2950*0.15+2950</f>
        <v>3392.5</v>
      </c>
      <c r="D62" s="1" t="s">
        <v>570</v>
      </c>
    </row>
    <row r="63" spans="1:4">
      <c r="A63" s="19">
        <v>2007039</v>
      </c>
      <c r="B63" s="18" t="s">
        <v>132</v>
      </c>
      <c r="C63" s="13">
        <f>2950*0.15+2950</f>
        <v>3392.5</v>
      </c>
      <c r="D63" s="1" t="s">
        <v>570</v>
      </c>
    </row>
    <row r="64" spans="1:4">
      <c r="A64" s="19">
        <v>2007040</v>
      </c>
      <c r="B64" s="18" t="s">
        <v>133</v>
      </c>
      <c r="C64" s="13">
        <v>3733.45</v>
      </c>
    </row>
    <row r="65" spans="1:4">
      <c r="A65" s="19">
        <v>2007041</v>
      </c>
      <c r="B65" s="18" t="s">
        <v>133</v>
      </c>
      <c r="C65" s="13">
        <v>3733.45</v>
      </c>
    </row>
    <row r="66" spans="1:4">
      <c r="A66" s="19">
        <v>2007042</v>
      </c>
      <c r="B66" s="18" t="s">
        <v>133</v>
      </c>
      <c r="C66" s="13">
        <v>3733.45</v>
      </c>
    </row>
    <row r="67" spans="1:4">
      <c r="A67" s="19">
        <v>2007043</v>
      </c>
      <c r="B67" s="18" t="s">
        <v>133</v>
      </c>
      <c r="C67" s="13">
        <v>3733.46</v>
      </c>
    </row>
    <row r="68" spans="1:4">
      <c r="A68" s="19">
        <v>2007044</v>
      </c>
      <c r="B68" s="18" t="s">
        <v>133</v>
      </c>
      <c r="C68" s="13">
        <v>3733.46</v>
      </c>
    </row>
    <row r="69" spans="1:4">
      <c r="A69" s="19">
        <v>2007045</v>
      </c>
      <c r="B69" s="18" t="s">
        <v>133</v>
      </c>
      <c r="C69" s="13">
        <v>3733.46</v>
      </c>
    </row>
    <row r="70" spans="1:4">
      <c r="A70" s="19">
        <v>2007046</v>
      </c>
      <c r="B70" s="18" t="s">
        <v>134</v>
      </c>
      <c r="C70" s="13">
        <f t="shared" ref="C70:C75" si="2">21758*0.15+21758</f>
        <v>25021.7</v>
      </c>
      <c r="D70" s="1" t="s">
        <v>570</v>
      </c>
    </row>
    <row r="71" spans="1:4">
      <c r="A71" s="19">
        <v>2007047</v>
      </c>
      <c r="B71" s="18" t="s">
        <v>134</v>
      </c>
      <c r="C71" s="13">
        <f t="shared" si="2"/>
        <v>25021.7</v>
      </c>
      <c r="D71" s="1" t="s">
        <v>570</v>
      </c>
    </row>
    <row r="72" spans="1:4">
      <c r="A72" s="19">
        <v>2007048</v>
      </c>
      <c r="B72" s="18" t="s">
        <v>135</v>
      </c>
      <c r="C72" s="13">
        <f t="shared" si="2"/>
        <v>25021.7</v>
      </c>
      <c r="D72" s="1" t="s">
        <v>570</v>
      </c>
    </row>
    <row r="73" spans="1:4">
      <c r="A73" s="19">
        <v>2007049</v>
      </c>
      <c r="B73" s="18" t="s">
        <v>135</v>
      </c>
      <c r="C73" s="13">
        <f t="shared" si="2"/>
        <v>25021.7</v>
      </c>
      <c r="D73" s="1" t="s">
        <v>570</v>
      </c>
    </row>
    <row r="74" spans="1:4">
      <c r="A74" s="19">
        <v>2007050</v>
      </c>
      <c r="B74" s="18" t="s">
        <v>135</v>
      </c>
      <c r="C74" s="13">
        <f t="shared" si="2"/>
        <v>25021.7</v>
      </c>
      <c r="D74" s="1" t="s">
        <v>570</v>
      </c>
    </row>
    <row r="75" spans="1:4">
      <c r="A75" s="19">
        <v>2007051</v>
      </c>
      <c r="B75" s="18" t="s">
        <v>135</v>
      </c>
      <c r="C75" s="13">
        <f t="shared" si="2"/>
        <v>25021.7</v>
      </c>
      <c r="D75" s="1" t="s">
        <v>570</v>
      </c>
    </row>
    <row r="76" spans="1:4">
      <c r="A76" s="19">
        <v>2007052</v>
      </c>
      <c r="B76" s="18" t="s">
        <v>136</v>
      </c>
      <c r="C76" s="13">
        <f t="shared" ref="C76:C85" si="3">2105.57*0.15+2105.57</f>
        <v>2421.4055000000003</v>
      </c>
      <c r="D76" s="1" t="s">
        <v>570</v>
      </c>
    </row>
    <row r="77" spans="1:4">
      <c r="A77" s="19">
        <v>2007053</v>
      </c>
      <c r="B77" s="18" t="s">
        <v>136</v>
      </c>
      <c r="C77" s="13">
        <f t="shared" si="3"/>
        <v>2421.4055000000003</v>
      </c>
      <c r="D77" s="1" t="s">
        <v>570</v>
      </c>
    </row>
    <row r="78" spans="1:4">
      <c r="A78" s="19">
        <v>2007054</v>
      </c>
      <c r="B78" s="18" t="s">
        <v>136</v>
      </c>
      <c r="C78" s="13">
        <f t="shared" si="3"/>
        <v>2421.4055000000003</v>
      </c>
      <c r="D78" s="1" t="s">
        <v>570</v>
      </c>
    </row>
    <row r="79" spans="1:4">
      <c r="A79" s="19">
        <v>2007055</v>
      </c>
      <c r="B79" s="18" t="s">
        <v>136</v>
      </c>
      <c r="C79" s="13">
        <f t="shared" si="3"/>
        <v>2421.4055000000003</v>
      </c>
      <c r="D79" s="1" t="s">
        <v>570</v>
      </c>
    </row>
    <row r="80" spans="1:4">
      <c r="A80" s="19">
        <v>2007056</v>
      </c>
      <c r="B80" s="18" t="s">
        <v>136</v>
      </c>
      <c r="C80" s="13">
        <f t="shared" si="3"/>
        <v>2421.4055000000003</v>
      </c>
      <c r="D80" s="1" t="s">
        <v>570</v>
      </c>
    </row>
    <row r="81" spans="1:4">
      <c r="A81" s="19">
        <v>2007057</v>
      </c>
      <c r="B81" s="18" t="s">
        <v>136</v>
      </c>
      <c r="C81" s="13">
        <f t="shared" si="3"/>
        <v>2421.4055000000003</v>
      </c>
      <c r="D81" s="1" t="s">
        <v>570</v>
      </c>
    </row>
    <row r="82" spans="1:4">
      <c r="A82" s="19">
        <v>2007058</v>
      </c>
      <c r="B82" s="18" t="s">
        <v>136</v>
      </c>
      <c r="C82" s="13">
        <f t="shared" si="3"/>
        <v>2421.4055000000003</v>
      </c>
      <c r="D82" s="1" t="s">
        <v>570</v>
      </c>
    </row>
    <row r="83" spans="1:4">
      <c r="A83" s="19">
        <v>2007059</v>
      </c>
      <c r="B83" s="18" t="s">
        <v>136</v>
      </c>
      <c r="C83" s="13">
        <f t="shared" si="3"/>
        <v>2421.4055000000003</v>
      </c>
      <c r="D83" s="1" t="s">
        <v>570</v>
      </c>
    </row>
    <row r="84" spans="1:4">
      <c r="A84" s="19">
        <v>2007060</v>
      </c>
      <c r="B84" s="18" t="s">
        <v>136</v>
      </c>
      <c r="C84" s="13">
        <f t="shared" si="3"/>
        <v>2421.4055000000003</v>
      </c>
      <c r="D84" s="1" t="s">
        <v>570</v>
      </c>
    </row>
    <row r="85" spans="1:4">
      <c r="A85" s="19">
        <v>2007061</v>
      </c>
      <c r="B85" s="18" t="s">
        <v>136</v>
      </c>
      <c r="C85" s="13">
        <f t="shared" si="3"/>
        <v>2421.4055000000003</v>
      </c>
      <c r="D85" s="1" t="s">
        <v>570</v>
      </c>
    </row>
    <row r="86" spans="1:4">
      <c r="A86" s="19">
        <v>2007062</v>
      </c>
      <c r="B86" s="18" t="s">
        <v>137</v>
      </c>
      <c r="C86" s="13">
        <f>2200*0.15+2200</f>
        <v>2530</v>
      </c>
      <c r="D86" s="1" t="s">
        <v>570</v>
      </c>
    </row>
    <row r="87" spans="1:4">
      <c r="A87" s="19">
        <v>2007063</v>
      </c>
      <c r="B87" s="18" t="s">
        <v>137</v>
      </c>
      <c r="C87" s="13">
        <f>2200*0.15+2200</f>
        <v>2530</v>
      </c>
      <c r="D87" s="1" t="s">
        <v>570</v>
      </c>
    </row>
    <row r="88" spans="1:4">
      <c r="A88" s="19">
        <v>2007064</v>
      </c>
      <c r="B88" s="18" t="s">
        <v>137</v>
      </c>
      <c r="C88" s="13">
        <f>2200*0.15+2200</f>
        <v>2530</v>
      </c>
      <c r="D88" s="1" t="s">
        <v>570</v>
      </c>
    </row>
    <row r="89" spans="1:4">
      <c r="A89" s="19">
        <v>2007065</v>
      </c>
      <c r="B89" s="18" t="s">
        <v>137</v>
      </c>
      <c r="C89" s="13">
        <f>2200*0.15+2200</f>
        <v>2530</v>
      </c>
      <c r="D89" s="1" t="s">
        <v>570</v>
      </c>
    </row>
    <row r="90" spans="1:4">
      <c r="A90" s="19">
        <v>2007066</v>
      </c>
      <c r="B90" s="18" t="s">
        <v>138</v>
      </c>
      <c r="C90" s="13">
        <f t="shared" ref="C90:C126" si="4">2639*0.15+2639</f>
        <v>3034.85</v>
      </c>
      <c r="D90" s="1" t="s">
        <v>570</v>
      </c>
    </row>
    <row r="91" spans="1:4">
      <c r="A91" s="19">
        <v>2007067</v>
      </c>
      <c r="B91" s="18" t="s">
        <v>138</v>
      </c>
      <c r="C91" s="13">
        <f t="shared" si="4"/>
        <v>3034.85</v>
      </c>
      <c r="D91" s="1" t="s">
        <v>570</v>
      </c>
    </row>
    <row r="92" spans="1:4">
      <c r="A92" s="19">
        <v>2007068</v>
      </c>
      <c r="B92" s="18" t="s">
        <v>138</v>
      </c>
      <c r="C92" s="13">
        <f t="shared" si="4"/>
        <v>3034.85</v>
      </c>
      <c r="D92" s="1" t="s">
        <v>570</v>
      </c>
    </row>
    <row r="93" spans="1:4">
      <c r="A93" s="19">
        <v>2007069</v>
      </c>
      <c r="B93" s="18" t="s">
        <v>138</v>
      </c>
      <c r="C93" s="13">
        <f t="shared" si="4"/>
        <v>3034.85</v>
      </c>
      <c r="D93" s="1" t="s">
        <v>570</v>
      </c>
    </row>
    <row r="94" spans="1:4">
      <c r="A94" s="19">
        <v>2007070</v>
      </c>
      <c r="B94" s="18" t="s">
        <v>138</v>
      </c>
      <c r="C94" s="13">
        <f t="shared" si="4"/>
        <v>3034.85</v>
      </c>
      <c r="D94" s="1" t="s">
        <v>570</v>
      </c>
    </row>
    <row r="95" spans="1:4">
      <c r="A95" s="19">
        <v>2007071</v>
      </c>
      <c r="B95" s="18" t="s">
        <v>138</v>
      </c>
      <c r="C95" s="13">
        <f t="shared" si="4"/>
        <v>3034.85</v>
      </c>
      <c r="D95" s="1" t="s">
        <v>570</v>
      </c>
    </row>
    <row r="96" spans="1:4">
      <c r="A96" s="19">
        <v>2007072</v>
      </c>
      <c r="B96" s="18" t="s">
        <v>138</v>
      </c>
      <c r="C96" s="13">
        <f t="shared" si="4"/>
        <v>3034.85</v>
      </c>
      <c r="D96" s="1" t="s">
        <v>570</v>
      </c>
    </row>
    <row r="97" spans="1:4">
      <c r="A97" s="19">
        <v>2007073</v>
      </c>
      <c r="B97" s="18" t="s">
        <v>138</v>
      </c>
      <c r="C97" s="13">
        <f t="shared" si="4"/>
        <v>3034.85</v>
      </c>
      <c r="D97" s="1" t="s">
        <v>570</v>
      </c>
    </row>
    <row r="98" spans="1:4">
      <c r="A98" s="19">
        <v>2007074</v>
      </c>
      <c r="B98" s="18" t="s">
        <v>138</v>
      </c>
      <c r="C98" s="13">
        <f t="shared" si="4"/>
        <v>3034.85</v>
      </c>
      <c r="D98" s="1" t="s">
        <v>570</v>
      </c>
    </row>
    <row r="99" spans="1:4">
      <c r="A99" s="19">
        <v>2007075</v>
      </c>
      <c r="B99" s="18" t="s">
        <v>138</v>
      </c>
      <c r="C99" s="13">
        <f t="shared" si="4"/>
        <v>3034.85</v>
      </c>
      <c r="D99" s="1" t="s">
        <v>570</v>
      </c>
    </row>
    <row r="100" spans="1:4">
      <c r="A100" s="19">
        <v>2007076</v>
      </c>
      <c r="B100" s="18" t="s">
        <v>138</v>
      </c>
      <c r="C100" s="13">
        <f t="shared" si="4"/>
        <v>3034.85</v>
      </c>
      <c r="D100" s="1" t="s">
        <v>570</v>
      </c>
    </row>
    <row r="101" spans="1:4">
      <c r="A101" s="19">
        <v>2007077</v>
      </c>
      <c r="B101" s="18" t="s">
        <v>138</v>
      </c>
      <c r="C101" s="13">
        <f t="shared" si="4"/>
        <v>3034.85</v>
      </c>
      <c r="D101" s="1" t="s">
        <v>570</v>
      </c>
    </row>
    <row r="102" spans="1:4">
      <c r="A102" s="19">
        <v>2007078</v>
      </c>
      <c r="B102" s="18" t="s">
        <v>138</v>
      </c>
      <c r="C102" s="13">
        <f t="shared" si="4"/>
        <v>3034.85</v>
      </c>
      <c r="D102" s="1" t="s">
        <v>570</v>
      </c>
    </row>
    <row r="103" spans="1:4">
      <c r="A103" s="19">
        <v>2007079</v>
      </c>
      <c r="B103" s="18" t="s">
        <v>138</v>
      </c>
      <c r="C103" s="13">
        <f t="shared" si="4"/>
        <v>3034.85</v>
      </c>
      <c r="D103" s="1" t="s">
        <v>570</v>
      </c>
    </row>
    <row r="104" spans="1:4">
      <c r="A104" s="19">
        <v>2007080</v>
      </c>
      <c r="B104" s="18" t="s">
        <v>138</v>
      </c>
      <c r="C104" s="13">
        <f t="shared" si="4"/>
        <v>3034.85</v>
      </c>
      <c r="D104" s="1" t="s">
        <v>570</v>
      </c>
    </row>
    <row r="105" spans="1:4">
      <c r="A105" s="19">
        <v>2007081</v>
      </c>
      <c r="B105" s="18" t="s">
        <v>138</v>
      </c>
      <c r="C105" s="13">
        <f t="shared" si="4"/>
        <v>3034.85</v>
      </c>
      <c r="D105" s="1" t="s">
        <v>570</v>
      </c>
    </row>
    <row r="106" spans="1:4">
      <c r="A106" s="19">
        <v>2007082</v>
      </c>
      <c r="B106" s="18" t="s">
        <v>138</v>
      </c>
      <c r="C106" s="13">
        <f t="shared" si="4"/>
        <v>3034.85</v>
      </c>
      <c r="D106" s="1" t="s">
        <v>570</v>
      </c>
    </row>
    <row r="107" spans="1:4">
      <c r="A107" s="19">
        <v>2007083</v>
      </c>
      <c r="B107" s="18" t="s">
        <v>138</v>
      </c>
      <c r="C107" s="13">
        <f t="shared" si="4"/>
        <v>3034.85</v>
      </c>
      <c r="D107" s="1" t="s">
        <v>570</v>
      </c>
    </row>
    <row r="108" spans="1:4">
      <c r="A108" s="19">
        <v>2007084</v>
      </c>
      <c r="B108" s="18" t="s">
        <v>138</v>
      </c>
      <c r="C108" s="13">
        <f t="shared" si="4"/>
        <v>3034.85</v>
      </c>
      <c r="D108" s="1" t="s">
        <v>570</v>
      </c>
    </row>
    <row r="109" spans="1:4">
      <c r="A109" s="19">
        <v>2007085</v>
      </c>
      <c r="B109" s="18" t="s">
        <v>138</v>
      </c>
      <c r="C109" s="13">
        <f t="shared" si="4"/>
        <v>3034.85</v>
      </c>
      <c r="D109" s="1" t="s">
        <v>570</v>
      </c>
    </row>
    <row r="110" spans="1:4">
      <c r="A110" s="19">
        <v>2007086</v>
      </c>
      <c r="B110" s="18" t="s">
        <v>138</v>
      </c>
      <c r="C110" s="13">
        <f t="shared" si="4"/>
        <v>3034.85</v>
      </c>
      <c r="D110" s="1" t="s">
        <v>570</v>
      </c>
    </row>
    <row r="111" spans="1:4">
      <c r="A111" s="19">
        <v>2007087</v>
      </c>
      <c r="B111" s="18" t="s">
        <v>138</v>
      </c>
      <c r="C111" s="13">
        <f t="shared" si="4"/>
        <v>3034.85</v>
      </c>
      <c r="D111" s="1" t="s">
        <v>570</v>
      </c>
    </row>
    <row r="112" spans="1:4">
      <c r="A112" s="19">
        <v>2007088</v>
      </c>
      <c r="B112" s="18" t="s">
        <v>138</v>
      </c>
      <c r="C112" s="13">
        <f t="shared" si="4"/>
        <v>3034.85</v>
      </c>
      <c r="D112" s="1" t="s">
        <v>570</v>
      </c>
    </row>
    <row r="113" spans="1:4">
      <c r="A113" s="19">
        <v>2007089</v>
      </c>
      <c r="B113" s="18" t="s">
        <v>138</v>
      </c>
      <c r="C113" s="13">
        <f t="shared" si="4"/>
        <v>3034.85</v>
      </c>
      <c r="D113" s="1" t="s">
        <v>570</v>
      </c>
    </row>
    <row r="114" spans="1:4">
      <c r="A114" s="19">
        <v>2007090</v>
      </c>
      <c r="B114" s="18" t="s">
        <v>138</v>
      </c>
      <c r="C114" s="13">
        <f t="shared" si="4"/>
        <v>3034.85</v>
      </c>
      <c r="D114" s="1" t="s">
        <v>570</v>
      </c>
    </row>
    <row r="115" spans="1:4">
      <c r="A115" s="19">
        <v>2007091</v>
      </c>
      <c r="B115" s="18" t="s">
        <v>138</v>
      </c>
      <c r="C115" s="13">
        <f t="shared" si="4"/>
        <v>3034.85</v>
      </c>
      <c r="D115" s="1" t="s">
        <v>570</v>
      </c>
    </row>
    <row r="116" spans="1:4">
      <c r="A116" s="19">
        <v>2007092</v>
      </c>
      <c r="B116" s="18" t="s">
        <v>138</v>
      </c>
      <c r="C116" s="13">
        <f t="shared" si="4"/>
        <v>3034.85</v>
      </c>
      <c r="D116" s="1" t="s">
        <v>570</v>
      </c>
    </row>
    <row r="117" spans="1:4">
      <c r="A117" s="19">
        <v>2007093</v>
      </c>
      <c r="B117" s="18" t="s">
        <v>138</v>
      </c>
      <c r="C117" s="13">
        <f t="shared" si="4"/>
        <v>3034.85</v>
      </c>
      <c r="D117" s="1" t="s">
        <v>570</v>
      </c>
    </row>
    <row r="118" spans="1:4">
      <c r="A118" s="19">
        <v>2007094</v>
      </c>
      <c r="B118" s="18" t="s">
        <v>138</v>
      </c>
      <c r="C118" s="13">
        <f t="shared" si="4"/>
        <v>3034.85</v>
      </c>
      <c r="D118" s="1" t="s">
        <v>570</v>
      </c>
    </row>
    <row r="119" spans="1:4">
      <c r="A119" s="19">
        <v>2007095</v>
      </c>
      <c r="B119" s="18" t="s">
        <v>138</v>
      </c>
      <c r="C119" s="13">
        <f t="shared" si="4"/>
        <v>3034.85</v>
      </c>
      <c r="D119" s="1" t="s">
        <v>570</v>
      </c>
    </row>
    <row r="120" spans="1:4">
      <c r="A120" s="19">
        <v>2007096</v>
      </c>
      <c r="B120" s="18" t="s">
        <v>138</v>
      </c>
      <c r="C120" s="13">
        <f t="shared" si="4"/>
        <v>3034.85</v>
      </c>
      <c r="D120" s="1" t="s">
        <v>570</v>
      </c>
    </row>
    <row r="121" spans="1:4">
      <c r="A121" s="19">
        <v>2007097</v>
      </c>
      <c r="B121" s="18" t="s">
        <v>138</v>
      </c>
      <c r="C121" s="13">
        <f t="shared" si="4"/>
        <v>3034.85</v>
      </c>
      <c r="D121" s="1" t="s">
        <v>570</v>
      </c>
    </row>
    <row r="122" spans="1:4">
      <c r="A122" s="19">
        <v>2007098</v>
      </c>
      <c r="B122" s="18" t="s">
        <v>138</v>
      </c>
      <c r="C122" s="13">
        <f t="shared" si="4"/>
        <v>3034.85</v>
      </c>
      <c r="D122" s="1" t="s">
        <v>570</v>
      </c>
    </row>
    <row r="123" spans="1:4">
      <c r="A123" s="19">
        <v>2007099</v>
      </c>
      <c r="B123" s="18" t="s">
        <v>138</v>
      </c>
      <c r="C123" s="13">
        <f t="shared" si="4"/>
        <v>3034.85</v>
      </c>
      <c r="D123" s="1" t="s">
        <v>570</v>
      </c>
    </row>
    <row r="124" spans="1:4">
      <c r="A124" s="19">
        <v>2007100</v>
      </c>
      <c r="B124" s="18" t="s">
        <v>138</v>
      </c>
      <c r="C124" s="13">
        <f t="shared" si="4"/>
        <v>3034.85</v>
      </c>
      <c r="D124" s="1" t="s">
        <v>570</v>
      </c>
    </row>
    <row r="125" spans="1:4">
      <c r="A125" s="19">
        <v>2007101</v>
      </c>
      <c r="B125" s="18" t="s">
        <v>138</v>
      </c>
      <c r="C125" s="13">
        <f t="shared" si="4"/>
        <v>3034.85</v>
      </c>
      <c r="D125" s="1" t="s">
        <v>570</v>
      </c>
    </row>
    <row r="126" spans="1:4">
      <c r="A126" s="19">
        <v>2007102</v>
      </c>
      <c r="B126" s="18" t="s">
        <v>138</v>
      </c>
      <c r="C126" s="13">
        <f t="shared" si="4"/>
        <v>3034.85</v>
      </c>
      <c r="D126" s="1" t="s">
        <v>570</v>
      </c>
    </row>
    <row r="127" spans="1:4">
      <c r="A127" s="19">
        <v>2007103</v>
      </c>
      <c r="B127" s="18" t="s">
        <v>139</v>
      </c>
      <c r="C127" s="13">
        <f>2750*0.15+2750</f>
        <v>3162.5</v>
      </c>
      <c r="D127" s="1" t="s">
        <v>570</v>
      </c>
    </row>
    <row r="128" spans="1:4">
      <c r="A128" s="19">
        <v>2007104</v>
      </c>
      <c r="B128" s="18" t="s">
        <v>140</v>
      </c>
      <c r="C128" s="13">
        <f>2750*0.15+2750</f>
        <v>3162.5</v>
      </c>
      <c r="D128" s="1" t="s">
        <v>570</v>
      </c>
    </row>
    <row r="129" spans="1:4">
      <c r="A129" s="19">
        <v>2007105</v>
      </c>
      <c r="B129" s="18" t="s">
        <v>141</v>
      </c>
      <c r="C129" s="13">
        <f t="shared" ref="C129:C153" si="5">2807.43*0.15+2807.43</f>
        <v>3228.5445</v>
      </c>
      <c r="D129" s="1" t="s">
        <v>570</v>
      </c>
    </row>
    <row r="130" spans="1:4">
      <c r="A130" s="19">
        <v>2007106</v>
      </c>
      <c r="B130" s="18" t="s">
        <v>141</v>
      </c>
      <c r="C130" s="13">
        <f t="shared" si="5"/>
        <v>3228.5445</v>
      </c>
      <c r="D130" s="1" t="s">
        <v>570</v>
      </c>
    </row>
    <row r="131" spans="1:4">
      <c r="A131" s="19">
        <v>2007107</v>
      </c>
      <c r="B131" s="18" t="s">
        <v>141</v>
      </c>
      <c r="C131" s="13">
        <f t="shared" si="5"/>
        <v>3228.5445</v>
      </c>
      <c r="D131" s="1" t="s">
        <v>570</v>
      </c>
    </row>
    <row r="132" spans="1:4">
      <c r="A132" s="19">
        <v>2007108</v>
      </c>
      <c r="B132" s="18" t="s">
        <v>141</v>
      </c>
      <c r="C132" s="13">
        <f t="shared" si="5"/>
        <v>3228.5445</v>
      </c>
      <c r="D132" s="1" t="s">
        <v>570</v>
      </c>
    </row>
    <row r="133" spans="1:4">
      <c r="A133" s="19">
        <v>2007109</v>
      </c>
      <c r="B133" s="18" t="s">
        <v>141</v>
      </c>
      <c r="C133" s="13">
        <f t="shared" si="5"/>
        <v>3228.5445</v>
      </c>
      <c r="D133" s="1" t="s">
        <v>570</v>
      </c>
    </row>
    <row r="134" spans="1:4">
      <c r="A134" s="19">
        <v>2007110</v>
      </c>
      <c r="B134" s="18" t="s">
        <v>141</v>
      </c>
      <c r="C134" s="13">
        <f t="shared" si="5"/>
        <v>3228.5445</v>
      </c>
      <c r="D134" s="1" t="s">
        <v>570</v>
      </c>
    </row>
    <row r="135" spans="1:4">
      <c r="A135" s="19">
        <v>2007111</v>
      </c>
      <c r="B135" s="18" t="s">
        <v>141</v>
      </c>
      <c r="C135" s="13">
        <f t="shared" si="5"/>
        <v>3228.5445</v>
      </c>
      <c r="D135" s="1" t="s">
        <v>570</v>
      </c>
    </row>
    <row r="136" spans="1:4">
      <c r="A136" s="19">
        <v>2007112</v>
      </c>
      <c r="B136" s="18" t="s">
        <v>141</v>
      </c>
      <c r="C136" s="13">
        <f t="shared" si="5"/>
        <v>3228.5445</v>
      </c>
      <c r="D136" s="1" t="s">
        <v>570</v>
      </c>
    </row>
    <row r="137" spans="1:4">
      <c r="A137" s="19">
        <v>2007113</v>
      </c>
      <c r="B137" s="18" t="s">
        <v>141</v>
      </c>
      <c r="C137" s="13">
        <f t="shared" si="5"/>
        <v>3228.5445</v>
      </c>
      <c r="D137" s="1" t="s">
        <v>570</v>
      </c>
    </row>
    <row r="138" spans="1:4">
      <c r="A138" s="19">
        <v>2007114</v>
      </c>
      <c r="B138" s="18" t="s">
        <v>141</v>
      </c>
      <c r="C138" s="13">
        <f t="shared" si="5"/>
        <v>3228.5445</v>
      </c>
      <c r="D138" s="1" t="s">
        <v>570</v>
      </c>
    </row>
    <row r="139" spans="1:4">
      <c r="A139" s="19">
        <v>2007115</v>
      </c>
      <c r="B139" s="18" t="s">
        <v>141</v>
      </c>
      <c r="C139" s="13">
        <f t="shared" si="5"/>
        <v>3228.5445</v>
      </c>
      <c r="D139" s="1" t="s">
        <v>570</v>
      </c>
    </row>
    <row r="140" spans="1:4">
      <c r="A140" s="19">
        <v>2007116</v>
      </c>
      <c r="B140" s="18" t="s">
        <v>141</v>
      </c>
      <c r="C140" s="13">
        <f t="shared" si="5"/>
        <v>3228.5445</v>
      </c>
      <c r="D140" s="1" t="s">
        <v>570</v>
      </c>
    </row>
    <row r="141" spans="1:4">
      <c r="A141" s="19">
        <v>2007117</v>
      </c>
      <c r="B141" s="18" t="s">
        <v>141</v>
      </c>
      <c r="C141" s="13">
        <f t="shared" si="5"/>
        <v>3228.5445</v>
      </c>
      <c r="D141" s="1" t="s">
        <v>570</v>
      </c>
    </row>
    <row r="142" spans="1:4">
      <c r="A142" s="19">
        <v>2007118</v>
      </c>
      <c r="B142" s="18" t="s">
        <v>141</v>
      </c>
      <c r="C142" s="13">
        <f t="shared" si="5"/>
        <v>3228.5445</v>
      </c>
      <c r="D142" s="1" t="s">
        <v>570</v>
      </c>
    </row>
    <row r="143" spans="1:4">
      <c r="A143" s="19">
        <v>2007119</v>
      </c>
      <c r="B143" s="18" t="s">
        <v>141</v>
      </c>
      <c r="C143" s="13">
        <f t="shared" si="5"/>
        <v>3228.5445</v>
      </c>
      <c r="D143" s="1" t="s">
        <v>570</v>
      </c>
    </row>
    <row r="144" spans="1:4">
      <c r="A144" s="19">
        <v>2007120</v>
      </c>
      <c r="B144" s="18" t="s">
        <v>141</v>
      </c>
      <c r="C144" s="13">
        <f t="shared" si="5"/>
        <v>3228.5445</v>
      </c>
      <c r="D144" s="1" t="s">
        <v>570</v>
      </c>
    </row>
    <row r="145" spans="1:4">
      <c r="A145" s="19">
        <v>2007121</v>
      </c>
      <c r="B145" s="18" t="s">
        <v>141</v>
      </c>
      <c r="C145" s="13">
        <f t="shared" si="5"/>
        <v>3228.5445</v>
      </c>
      <c r="D145" s="1" t="s">
        <v>570</v>
      </c>
    </row>
    <row r="146" spans="1:4">
      <c r="A146" s="19">
        <v>2007122</v>
      </c>
      <c r="B146" s="18" t="s">
        <v>141</v>
      </c>
      <c r="C146" s="13">
        <f t="shared" si="5"/>
        <v>3228.5445</v>
      </c>
      <c r="D146" s="1" t="s">
        <v>570</v>
      </c>
    </row>
    <row r="147" spans="1:4">
      <c r="A147" s="19">
        <v>2007123</v>
      </c>
      <c r="B147" s="18" t="s">
        <v>141</v>
      </c>
      <c r="C147" s="13">
        <f t="shared" si="5"/>
        <v>3228.5445</v>
      </c>
      <c r="D147" s="1" t="s">
        <v>570</v>
      </c>
    </row>
    <row r="148" spans="1:4">
      <c r="A148" s="19">
        <v>2007124</v>
      </c>
      <c r="B148" s="18" t="s">
        <v>141</v>
      </c>
      <c r="C148" s="13">
        <f t="shared" si="5"/>
        <v>3228.5445</v>
      </c>
      <c r="D148" s="1" t="s">
        <v>570</v>
      </c>
    </row>
    <row r="149" spans="1:4">
      <c r="A149" s="19">
        <v>2007125</v>
      </c>
      <c r="B149" s="18" t="s">
        <v>141</v>
      </c>
      <c r="C149" s="13">
        <f t="shared" si="5"/>
        <v>3228.5445</v>
      </c>
      <c r="D149" s="1" t="s">
        <v>570</v>
      </c>
    </row>
    <row r="150" spans="1:4">
      <c r="A150" s="19">
        <v>2007126</v>
      </c>
      <c r="B150" s="18" t="s">
        <v>141</v>
      </c>
      <c r="C150" s="13">
        <f t="shared" si="5"/>
        <v>3228.5445</v>
      </c>
      <c r="D150" s="1" t="s">
        <v>570</v>
      </c>
    </row>
    <row r="151" spans="1:4">
      <c r="A151" s="19">
        <v>2007127</v>
      </c>
      <c r="B151" s="18" t="s">
        <v>141</v>
      </c>
      <c r="C151" s="13">
        <f t="shared" si="5"/>
        <v>3228.5445</v>
      </c>
      <c r="D151" s="1" t="s">
        <v>570</v>
      </c>
    </row>
    <row r="152" spans="1:4">
      <c r="A152" s="19">
        <v>2007128</v>
      </c>
      <c r="B152" s="18" t="s">
        <v>141</v>
      </c>
      <c r="C152" s="13">
        <f t="shared" si="5"/>
        <v>3228.5445</v>
      </c>
      <c r="D152" s="1" t="s">
        <v>570</v>
      </c>
    </row>
    <row r="153" spans="1:4">
      <c r="A153" s="19">
        <v>2007129</v>
      </c>
      <c r="B153" s="18" t="s">
        <v>141</v>
      </c>
      <c r="C153" s="13">
        <f t="shared" si="5"/>
        <v>3228.5445</v>
      </c>
      <c r="D153" s="1" t="s">
        <v>570</v>
      </c>
    </row>
    <row r="154" spans="1:4">
      <c r="A154" s="19">
        <v>2007130</v>
      </c>
      <c r="B154" s="18" t="s">
        <v>142</v>
      </c>
      <c r="C154" s="13">
        <f t="shared" ref="C154:C159" si="6">4185.5*0.15+4185.5</f>
        <v>4813.3249999999998</v>
      </c>
      <c r="D154" s="1" t="s">
        <v>570</v>
      </c>
    </row>
    <row r="155" spans="1:4">
      <c r="A155" s="19">
        <v>2007131</v>
      </c>
      <c r="B155" s="18" t="s">
        <v>142</v>
      </c>
      <c r="C155" s="13">
        <f t="shared" si="6"/>
        <v>4813.3249999999998</v>
      </c>
      <c r="D155" s="1" t="s">
        <v>570</v>
      </c>
    </row>
    <row r="156" spans="1:4">
      <c r="A156" s="19">
        <v>2007132</v>
      </c>
      <c r="B156" s="18" t="s">
        <v>143</v>
      </c>
      <c r="C156" s="13">
        <f t="shared" si="6"/>
        <v>4813.3249999999998</v>
      </c>
      <c r="D156" s="1" t="s">
        <v>570</v>
      </c>
    </row>
    <row r="157" spans="1:4">
      <c r="A157" s="19">
        <v>2007133</v>
      </c>
      <c r="B157" s="18" t="s">
        <v>143</v>
      </c>
      <c r="C157" s="13">
        <f t="shared" si="6"/>
        <v>4813.3249999999998</v>
      </c>
      <c r="D157" s="1" t="s">
        <v>570</v>
      </c>
    </row>
    <row r="158" spans="1:4">
      <c r="A158" s="19">
        <v>2007134</v>
      </c>
      <c r="B158" s="18" t="s">
        <v>144</v>
      </c>
      <c r="C158" s="13">
        <f t="shared" si="6"/>
        <v>4813.3249999999998</v>
      </c>
      <c r="D158" s="1" t="s">
        <v>570</v>
      </c>
    </row>
    <row r="159" spans="1:4">
      <c r="A159" s="19">
        <v>2007135</v>
      </c>
      <c r="B159" s="18" t="s">
        <v>144</v>
      </c>
      <c r="C159" s="13">
        <f t="shared" si="6"/>
        <v>4813.3249999999998</v>
      </c>
      <c r="D159" s="1" t="s">
        <v>570</v>
      </c>
    </row>
    <row r="160" spans="1:4">
      <c r="A160" s="19">
        <v>2007136</v>
      </c>
      <c r="B160" s="18" t="s">
        <v>145</v>
      </c>
      <c r="C160" s="13">
        <f t="shared" ref="C160:C179" si="7">4842.82*0.15+4842.82</f>
        <v>5569.2429999999995</v>
      </c>
      <c r="D160" s="1" t="s">
        <v>570</v>
      </c>
    </row>
    <row r="161" spans="1:4">
      <c r="A161" s="19">
        <v>2007137</v>
      </c>
      <c r="B161" s="18" t="s">
        <v>145</v>
      </c>
      <c r="C161" s="13">
        <f t="shared" si="7"/>
        <v>5569.2429999999995</v>
      </c>
      <c r="D161" s="1" t="s">
        <v>570</v>
      </c>
    </row>
    <row r="162" spans="1:4">
      <c r="A162" s="19">
        <v>2007138</v>
      </c>
      <c r="B162" s="18" t="s">
        <v>145</v>
      </c>
      <c r="C162" s="13">
        <f t="shared" si="7"/>
        <v>5569.2429999999995</v>
      </c>
      <c r="D162" s="1" t="s">
        <v>570</v>
      </c>
    </row>
    <row r="163" spans="1:4">
      <c r="A163" s="19">
        <v>2007139</v>
      </c>
      <c r="B163" s="18" t="s">
        <v>145</v>
      </c>
      <c r="C163" s="13">
        <f t="shared" si="7"/>
        <v>5569.2429999999995</v>
      </c>
      <c r="D163" s="1" t="s">
        <v>570</v>
      </c>
    </row>
    <row r="164" spans="1:4">
      <c r="A164" s="19">
        <v>2007140</v>
      </c>
      <c r="B164" s="18" t="s">
        <v>145</v>
      </c>
      <c r="C164" s="13">
        <f t="shared" si="7"/>
        <v>5569.2429999999995</v>
      </c>
      <c r="D164" s="1" t="s">
        <v>570</v>
      </c>
    </row>
    <row r="165" spans="1:4">
      <c r="A165" s="19">
        <v>2007141</v>
      </c>
      <c r="B165" s="18" t="s">
        <v>145</v>
      </c>
      <c r="C165" s="13">
        <f t="shared" si="7"/>
        <v>5569.2429999999995</v>
      </c>
      <c r="D165" s="1" t="s">
        <v>570</v>
      </c>
    </row>
    <row r="166" spans="1:4">
      <c r="A166" s="19">
        <v>2007142</v>
      </c>
      <c r="B166" s="18" t="s">
        <v>145</v>
      </c>
      <c r="C166" s="13">
        <f t="shared" si="7"/>
        <v>5569.2429999999995</v>
      </c>
      <c r="D166" s="1" t="s">
        <v>570</v>
      </c>
    </row>
    <row r="167" spans="1:4">
      <c r="A167" s="19">
        <v>2007143</v>
      </c>
      <c r="B167" s="18" t="s">
        <v>145</v>
      </c>
      <c r="C167" s="13">
        <f t="shared" si="7"/>
        <v>5569.2429999999995</v>
      </c>
      <c r="D167" s="1" t="s">
        <v>570</v>
      </c>
    </row>
    <row r="168" spans="1:4">
      <c r="A168" s="19">
        <v>2007144</v>
      </c>
      <c r="B168" s="18" t="s">
        <v>145</v>
      </c>
      <c r="C168" s="13">
        <f t="shared" si="7"/>
        <v>5569.2429999999995</v>
      </c>
      <c r="D168" s="1" t="s">
        <v>570</v>
      </c>
    </row>
    <row r="169" spans="1:4">
      <c r="A169" s="19">
        <v>2007145</v>
      </c>
      <c r="B169" s="18" t="s">
        <v>145</v>
      </c>
      <c r="C169" s="13">
        <f t="shared" si="7"/>
        <v>5569.2429999999995</v>
      </c>
      <c r="D169" s="1" t="s">
        <v>570</v>
      </c>
    </row>
    <row r="170" spans="1:4">
      <c r="A170" s="19">
        <v>2007146</v>
      </c>
      <c r="B170" s="18" t="s">
        <v>146</v>
      </c>
      <c r="C170" s="13">
        <f t="shared" si="7"/>
        <v>5569.2429999999995</v>
      </c>
      <c r="D170" s="1" t="s">
        <v>570</v>
      </c>
    </row>
    <row r="171" spans="1:4">
      <c r="A171" s="19">
        <v>2007147</v>
      </c>
      <c r="B171" s="18" t="s">
        <v>146</v>
      </c>
      <c r="C171" s="13">
        <f t="shared" si="7"/>
        <v>5569.2429999999995</v>
      </c>
      <c r="D171" s="1" t="s">
        <v>570</v>
      </c>
    </row>
    <row r="172" spans="1:4">
      <c r="A172" s="19">
        <v>2007148</v>
      </c>
      <c r="B172" s="18" t="s">
        <v>146</v>
      </c>
      <c r="C172" s="13">
        <f t="shared" si="7"/>
        <v>5569.2429999999995</v>
      </c>
      <c r="D172" s="1" t="s">
        <v>570</v>
      </c>
    </row>
    <row r="173" spans="1:4">
      <c r="A173" s="19">
        <v>2007149</v>
      </c>
      <c r="B173" s="18" t="s">
        <v>146</v>
      </c>
      <c r="C173" s="13">
        <f t="shared" si="7"/>
        <v>5569.2429999999995</v>
      </c>
      <c r="D173" s="1" t="s">
        <v>570</v>
      </c>
    </row>
    <row r="174" spans="1:4">
      <c r="A174" s="19">
        <v>2007150</v>
      </c>
      <c r="B174" s="18" t="s">
        <v>146</v>
      </c>
      <c r="C174" s="13">
        <f t="shared" si="7"/>
        <v>5569.2429999999995</v>
      </c>
      <c r="D174" s="1" t="s">
        <v>570</v>
      </c>
    </row>
    <row r="175" spans="1:4">
      <c r="A175" s="19">
        <v>2007151</v>
      </c>
      <c r="B175" s="18" t="s">
        <v>146</v>
      </c>
      <c r="C175" s="13">
        <f t="shared" si="7"/>
        <v>5569.2429999999995</v>
      </c>
      <c r="D175" s="1" t="s">
        <v>570</v>
      </c>
    </row>
    <row r="176" spans="1:4">
      <c r="A176" s="19">
        <v>2007152</v>
      </c>
      <c r="B176" s="18" t="s">
        <v>146</v>
      </c>
      <c r="C176" s="13">
        <f t="shared" si="7"/>
        <v>5569.2429999999995</v>
      </c>
      <c r="D176" s="1" t="s">
        <v>570</v>
      </c>
    </row>
    <row r="177" spans="1:4">
      <c r="A177" s="19">
        <v>2007153</v>
      </c>
      <c r="B177" s="18" t="s">
        <v>146</v>
      </c>
      <c r="C177" s="13">
        <f t="shared" si="7"/>
        <v>5569.2429999999995</v>
      </c>
      <c r="D177" s="1" t="s">
        <v>570</v>
      </c>
    </row>
    <row r="178" spans="1:4">
      <c r="A178" s="19">
        <v>2007154</v>
      </c>
      <c r="B178" s="18" t="s">
        <v>146</v>
      </c>
      <c r="C178" s="13">
        <f t="shared" si="7"/>
        <v>5569.2429999999995</v>
      </c>
      <c r="D178" s="1" t="s">
        <v>570</v>
      </c>
    </row>
    <row r="179" spans="1:4">
      <c r="A179" s="19">
        <v>2007155</v>
      </c>
      <c r="B179" s="18" t="s">
        <v>146</v>
      </c>
      <c r="C179" s="13">
        <f t="shared" si="7"/>
        <v>5569.2429999999995</v>
      </c>
      <c r="D179" s="1" t="s">
        <v>570</v>
      </c>
    </row>
    <row r="180" spans="1:4">
      <c r="A180" s="19">
        <v>2007156</v>
      </c>
      <c r="B180" s="18" t="s">
        <v>147</v>
      </c>
      <c r="C180" s="13">
        <f>5000*0.15+5000</f>
        <v>5750</v>
      </c>
      <c r="D180" s="1" t="s">
        <v>570</v>
      </c>
    </row>
    <row r="181" spans="1:4">
      <c r="A181" s="19">
        <v>2007157</v>
      </c>
      <c r="B181" s="18" t="s">
        <v>147</v>
      </c>
      <c r="C181" s="13">
        <f>5000*0.15+5000</f>
        <v>5750</v>
      </c>
      <c r="D181" s="1" t="s">
        <v>570</v>
      </c>
    </row>
    <row r="182" spans="1:4">
      <c r="A182" s="19">
        <v>2007158</v>
      </c>
      <c r="B182" s="18" t="s">
        <v>148</v>
      </c>
      <c r="C182" s="13">
        <f t="shared" ref="C182:C213" si="8">5864.5*0.15+5864.5</f>
        <v>6744.1750000000002</v>
      </c>
      <c r="D182" s="1" t="s">
        <v>570</v>
      </c>
    </row>
    <row r="183" spans="1:4">
      <c r="A183" s="19">
        <v>2007159</v>
      </c>
      <c r="B183" s="18" t="s">
        <v>148</v>
      </c>
      <c r="C183" s="13">
        <f t="shared" si="8"/>
        <v>6744.1750000000002</v>
      </c>
      <c r="D183" s="1" t="s">
        <v>570</v>
      </c>
    </row>
    <row r="184" spans="1:4">
      <c r="A184" s="19">
        <v>2007160</v>
      </c>
      <c r="B184" s="18" t="s">
        <v>148</v>
      </c>
      <c r="C184" s="13">
        <f t="shared" si="8"/>
        <v>6744.1750000000002</v>
      </c>
      <c r="D184" s="1" t="s">
        <v>570</v>
      </c>
    </row>
    <row r="185" spans="1:4">
      <c r="A185" s="19">
        <v>2007161</v>
      </c>
      <c r="B185" s="18" t="s">
        <v>148</v>
      </c>
      <c r="C185" s="13">
        <f t="shared" si="8"/>
        <v>6744.1750000000002</v>
      </c>
      <c r="D185" s="1" t="s">
        <v>570</v>
      </c>
    </row>
    <row r="186" spans="1:4">
      <c r="A186" s="19">
        <v>2007162</v>
      </c>
      <c r="B186" s="18" t="s">
        <v>148</v>
      </c>
      <c r="C186" s="13">
        <f t="shared" si="8"/>
        <v>6744.1750000000002</v>
      </c>
      <c r="D186" s="1" t="s">
        <v>570</v>
      </c>
    </row>
    <row r="187" spans="1:4">
      <c r="A187" s="19">
        <v>2007163</v>
      </c>
      <c r="B187" s="18" t="s">
        <v>148</v>
      </c>
      <c r="C187" s="13">
        <f t="shared" si="8"/>
        <v>6744.1750000000002</v>
      </c>
      <c r="D187" s="1" t="s">
        <v>570</v>
      </c>
    </row>
    <row r="188" spans="1:4">
      <c r="A188" s="19">
        <v>2007164</v>
      </c>
      <c r="B188" s="18" t="s">
        <v>148</v>
      </c>
      <c r="C188" s="13">
        <f t="shared" si="8"/>
        <v>6744.1750000000002</v>
      </c>
      <c r="D188" s="1" t="s">
        <v>570</v>
      </c>
    </row>
    <row r="189" spans="1:4">
      <c r="A189" s="19">
        <v>2007165</v>
      </c>
      <c r="B189" s="18" t="s">
        <v>148</v>
      </c>
      <c r="C189" s="13">
        <f t="shared" si="8"/>
        <v>6744.1750000000002</v>
      </c>
      <c r="D189" s="1" t="s">
        <v>570</v>
      </c>
    </row>
    <row r="190" spans="1:4">
      <c r="A190" s="19">
        <v>2007166</v>
      </c>
      <c r="B190" s="18" t="s">
        <v>148</v>
      </c>
      <c r="C190" s="13">
        <f t="shared" si="8"/>
        <v>6744.1750000000002</v>
      </c>
      <c r="D190" s="1" t="s">
        <v>570</v>
      </c>
    </row>
    <row r="191" spans="1:4">
      <c r="A191" s="19">
        <v>2007167</v>
      </c>
      <c r="B191" s="18" t="s">
        <v>148</v>
      </c>
      <c r="C191" s="13">
        <f t="shared" si="8"/>
        <v>6744.1750000000002</v>
      </c>
      <c r="D191" s="1" t="s">
        <v>570</v>
      </c>
    </row>
    <row r="192" spans="1:4">
      <c r="A192" s="19">
        <v>2007168</v>
      </c>
      <c r="B192" s="18" t="s">
        <v>148</v>
      </c>
      <c r="C192" s="13">
        <f t="shared" si="8"/>
        <v>6744.1750000000002</v>
      </c>
      <c r="D192" s="1" t="s">
        <v>570</v>
      </c>
    </row>
    <row r="193" spans="1:4">
      <c r="A193" s="19">
        <v>2007169</v>
      </c>
      <c r="B193" s="18" t="s">
        <v>148</v>
      </c>
      <c r="C193" s="13">
        <f t="shared" si="8"/>
        <v>6744.1750000000002</v>
      </c>
      <c r="D193" s="1" t="s">
        <v>570</v>
      </c>
    </row>
    <row r="194" spans="1:4">
      <c r="A194" s="19">
        <v>2007170</v>
      </c>
      <c r="B194" s="18" t="s">
        <v>148</v>
      </c>
      <c r="C194" s="13">
        <f t="shared" si="8"/>
        <v>6744.1750000000002</v>
      </c>
      <c r="D194" s="1" t="s">
        <v>570</v>
      </c>
    </row>
    <row r="195" spans="1:4">
      <c r="A195" s="19">
        <v>2007171</v>
      </c>
      <c r="B195" s="18" t="s">
        <v>148</v>
      </c>
      <c r="C195" s="13">
        <f t="shared" si="8"/>
        <v>6744.1750000000002</v>
      </c>
      <c r="D195" s="1" t="s">
        <v>570</v>
      </c>
    </row>
    <row r="196" spans="1:4">
      <c r="A196" s="19">
        <v>2007172</v>
      </c>
      <c r="B196" s="18" t="s">
        <v>148</v>
      </c>
      <c r="C196" s="13">
        <f t="shared" si="8"/>
        <v>6744.1750000000002</v>
      </c>
      <c r="D196" s="1" t="s">
        <v>570</v>
      </c>
    </row>
    <row r="197" spans="1:4">
      <c r="A197" s="19">
        <v>2007173</v>
      </c>
      <c r="B197" s="18" t="s">
        <v>148</v>
      </c>
      <c r="C197" s="13">
        <f t="shared" si="8"/>
        <v>6744.1750000000002</v>
      </c>
      <c r="D197" s="1" t="s">
        <v>570</v>
      </c>
    </row>
    <row r="198" spans="1:4">
      <c r="A198" s="19">
        <v>2007174</v>
      </c>
      <c r="B198" s="18" t="s">
        <v>148</v>
      </c>
      <c r="C198" s="13">
        <f t="shared" si="8"/>
        <v>6744.1750000000002</v>
      </c>
      <c r="D198" s="1" t="s">
        <v>570</v>
      </c>
    </row>
    <row r="199" spans="1:4">
      <c r="A199" s="19">
        <v>2007175</v>
      </c>
      <c r="B199" s="18" t="s">
        <v>148</v>
      </c>
      <c r="C199" s="13">
        <f t="shared" si="8"/>
        <v>6744.1750000000002</v>
      </c>
      <c r="D199" s="1" t="s">
        <v>570</v>
      </c>
    </row>
    <row r="200" spans="1:4">
      <c r="A200" s="19">
        <v>2007176</v>
      </c>
      <c r="B200" s="18" t="s">
        <v>148</v>
      </c>
      <c r="C200" s="13">
        <f t="shared" si="8"/>
        <v>6744.1750000000002</v>
      </c>
      <c r="D200" s="1" t="s">
        <v>570</v>
      </c>
    </row>
    <row r="201" spans="1:4">
      <c r="A201" s="19">
        <v>2007177</v>
      </c>
      <c r="B201" s="18" t="s">
        <v>148</v>
      </c>
      <c r="C201" s="13">
        <f t="shared" si="8"/>
        <v>6744.1750000000002</v>
      </c>
      <c r="D201" s="1" t="s">
        <v>570</v>
      </c>
    </row>
    <row r="202" spans="1:4">
      <c r="A202" s="19">
        <v>2007178</v>
      </c>
      <c r="B202" s="18" t="s">
        <v>148</v>
      </c>
      <c r="C202" s="13">
        <f t="shared" si="8"/>
        <v>6744.1750000000002</v>
      </c>
      <c r="D202" s="1" t="s">
        <v>570</v>
      </c>
    </row>
    <row r="203" spans="1:4">
      <c r="A203" s="19">
        <v>2007179</v>
      </c>
      <c r="B203" s="18" t="s">
        <v>148</v>
      </c>
      <c r="C203" s="13">
        <f t="shared" si="8"/>
        <v>6744.1750000000002</v>
      </c>
      <c r="D203" s="1" t="s">
        <v>570</v>
      </c>
    </row>
    <row r="204" spans="1:4">
      <c r="A204" s="19">
        <v>2007180</v>
      </c>
      <c r="B204" s="18" t="s">
        <v>148</v>
      </c>
      <c r="C204" s="13">
        <f t="shared" si="8"/>
        <v>6744.1750000000002</v>
      </c>
      <c r="D204" s="1" t="s">
        <v>570</v>
      </c>
    </row>
    <row r="205" spans="1:4">
      <c r="A205" s="19">
        <v>2007181</v>
      </c>
      <c r="B205" s="18" t="s">
        <v>148</v>
      </c>
      <c r="C205" s="13">
        <f t="shared" si="8"/>
        <v>6744.1750000000002</v>
      </c>
      <c r="D205" s="1" t="s">
        <v>570</v>
      </c>
    </row>
    <row r="206" spans="1:4">
      <c r="A206" s="19">
        <v>2007182</v>
      </c>
      <c r="B206" s="18" t="s">
        <v>148</v>
      </c>
      <c r="C206" s="13">
        <f t="shared" si="8"/>
        <v>6744.1750000000002</v>
      </c>
      <c r="D206" s="1" t="s">
        <v>570</v>
      </c>
    </row>
    <row r="207" spans="1:4">
      <c r="A207" s="19">
        <v>2007183</v>
      </c>
      <c r="B207" s="18" t="s">
        <v>148</v>
      </c>
      <c r="C207" s="13">
        <f t="shared" si="8"/>
        <v>6744.1750000000002</v>
      </c>
      <c r="D207" s="1" t="s">
        <v>570</v>
      </c>
    </row>
    <row r="208" spans="1:4">
      <c r="A208" s="19">
        <v>2007184</v>
      </c>
      <c r="B208" s="18" t="s">
        <v>148</v>
      </c>
      <c r="C208" s="13">
        <f t="shared" si="8"/>
        <v>6744.1750000000002</v>
      </c>
      <c r="D208" s="1" t="s">
        <v>570</v>
      </c>
    </row>
    <row r="209" spans="1:4">
      <c r="A209" s="19">
        <v>2007185</v>
      </c>
      <c r="B209" s="18" t="s">
        <v>148</v>
      </c>
      <c r="C209" s="13">
        <f t="shared" si="8"/>
        <v>6744.1750000000002</v>
      </c>
      <c r="D209" s="1" t="s">
        <v>570</v>
      </c>
    </row>
    <row r="210" spans="1:4">
      <c r="A210" s="19">
        <v>2007186</v>
      </c>
      <c r="B210" s="18" t="s">
        <v>148</v>
      </c>
      <c r="C210" s="13">
        <f t="shared" si="8"/>
        <v>6744.1750000000002</v>
      </c>
      <c r="D210" s="1" t="s">
        <v>570</v>
      </c>
    </row>
    <row r="211" spans="1:4">
      <c r="A211" s="19">
        <v>2007187</v>
      </c>
      <c r="B211" s="18" t="s">
        <v>148</v>
      </c>
      <c r="C211" s="13">
        <f t="shared" si="8"/>
        <v>6744.1750000000002</v>
      </c>
      <c r="D211" s="1" t="s">
        <v>570</v>
      </c>
    </row>
    <row r="212" spans="1:4">
      <c r="A212" s="19">
        <v>2007188</v>
      </c>
      <c r="B212" s="18" t="s">
        <v>148</v>
      </c>
      <c r="C212" s="13">
        <f t="shared" si="8"/>
        <v>6744.1750000000002</v>
      </c>
      <c r="D212" s="1" t="s">
        <v>570</v>
      </c>
    </row>
    <row r="213" spans="1:4">
      <c r="A213" s="19">
        <v>2007189</v>
      </c>
      <c r="B213" s="18" t="s">
        <v>148</v>
      </c>
      <c r="C213" s="13">
        <f t="shared" si="8"/>
        <v>6744.1750000000002</v>
      </c>
      <c r="D213" s="1" t="s">
        <v>570</v>
      </c>
    </row>
    <row r="214" spans="1:4">
      <c r="A214" s="19">
        <v>2007190</v>
      </c>
      <c r="B214" s="18" t="s">
        <v>149</v>
      </c>
      <c r="C214" s="13">
        <f>14799.33*0.15+14799.33</f>
        <v>17019.229500000001</v>
      </c>
      <c r="D214" s="1" t="s">
        <v>570</v>
      </c>
    </row>
    <row r="215" spans="1:4">
      <c r="A215" s="19">
        <v>2007191</v>
      </c>
      <c r="B215" s="18" t="s">
        <v>149</v>
      </c>
      <c r="C215" s="13">
        <f>14799.33*0.15+14799.33</f>
        <v>17019.229500000001</v>
      </c>
      <c r="D215" s="1" t="s">
        <v>570</v>
      </c>
    </row>
    <row r="216" spans="1:4">
      <c r="A216" s="19">
        <v>2007192</v>
      </c>
      <c r="B216" s="18" t="s">
        <v>150</v>
      </c>
      <c r="C216" s="13">
        <f t="shared" ref="C216:C235" si="9">26594.38*0.15+26594.38</f>
        <v>30583.537</v>
      </c>
      <c r="D216" s="1" t="s">
        <v>570</v>
      </c>
    </row>
    <row r="217" spans="1:4">
      <c r="A217" s="19">
        <v>2007193</v>
      </c>
      <c r="B217" s="18" t="s">
        <v>150</v>
      </c>
      <c r="C217" s="13">
        <f t="shared" si="9"/>
        <v>30583.537</v>
      </c>
      <c r="D217" s="1" t="s">
        <v>570</v>
      </c>
    </row>
    <row r="218" spans="1:4">
      <c r="A218" s="19">
        <v>2007194</v>
      </c>
      <c r="B218" s="18" t="s">
        <v>150</v>
      </c>
      <c r="C218" s="13">
        <f t="shared" si="9"/>
        <v>30583.537</v>
      </c>
      <c r="D218" s="1" t="s">
        <v>570</v>
      </c>
    </row>
    <row r="219" spans="1:4">
      <c r="A219" s="19">
        <v>2007195</v>
      </c>
      <c r="B219" s="18" t="s">
        <v>150</v>
      </c>
      <c r="C219" s="13">
        <f t="shared" si="9"/>
        <v>30583.537</v>
      </c>
      <c r="D219" s="1" t="s">
        <v>570</v>
      </c>
    </row>
    <row r="220" spans="1:4">
      <c r="A220" s="19">
        <v>2007196</v>
      </c>
      <c r="B220" s="18" t="s">
        <v>150</v>
      </c>
      <c r="C220" s="13">
        <f t="shared" si="9"/>
        <v>30583.537</v>
      </c>
      <c r="D220" s="1" t="s">
        <v>570</v>
      </c>
    </row>
    <row r="221" spans="1:4">
      <c r="A221" s="19">
        <v>2007197</v>
      </c>
      <c r="B221" s="18" t="s">
        <v>150</v>
      </c>
      <c r="C221" s="13">
        <f t="shared" si="9"/>
        <v>30583.537</v>
      </c>
      <c r="D221" s="1" t="s">
        <v>570</v>
      </c>
    </row>
    <row r="222" spans="1:4">
      <c r="A222" s="19">
        <v>2007198</v>
      </c>
      <c r="B222" s="18" t="s">
        <v>150</v>
      </c>
      <c r="C222" s="13">
        <f t="shared" si="9"/>
        <v>30583.537</v>
      </c>
      <c r="D222" s="1" t="s">
        <v>570</v>
      </c>
    </row>
    <row r="223" spans="1:4">
      <c r="A223" s="19">
        <v>2007199</v>
      </c>
      <c r="B223" s="18" t="s">
        <v>150</v>
      </c>
      <c r="C223" s="13">
        <f t="shared" si="9"/>
        <v>30583.537</v>
      </c>
      <c r="D223" s="1" t="s">
        <v>570</v>
      </c>
    </row>
    <row r="224" spans="1:4">
      <c r="A224" s="19">
        <v>2007200</v>
      </c>
      <c r="B224" s="18" t="s">
        <v>150</v>
      </c>
      <c r="C224" s="13">
        <f t="shared" si="9"/>
        <v>30583.537</v>
      </c>
      <c r="D224" s="1" t="s">
        <v>570</v>
      </c>
    </row>
    <row r="225" spans="1:4">
      <c r="A225" s="19">
        <v>2007201</v>
      </c>
      <c r="B225" s="18" t="s">
        <v>150</v>
      </c>
      <c r="C225" s="13">
        <f t="shared" si="9"/>
        <v>30583.537</v>
      </c>
      <c r="D225" s="1" t="s">
        <v>570</v>
      </c>
    </row>
    <row r="226" spans="1:4">
      <c r="A226" s="19">
        <v>2007202</v>
      </c>
      <c r="B226" s="18" t="s">
        <v>150</v>
      </c>
      <c r="C226" s="13">
        <f t="shared" si="9"/>
        <v>30583.537</v>
      </c>
      <c r="D226" s="1" t="s">
        <v>570</v>
      </c>
    </row>
    <row r="227" spans="1:4">
      <c r="A227" s="19">
        <v>2007203</v>
      </c>
      <c r="B227" s="18" t="s">
        <v>150</v>
      </c>
      <c r="C227" s="13">
        <f t="shared" si="9"/>
        <v>30583.537</v>
      </c>
      <c r="D227" s="1" t="s">
        <v>570</v>
      </c>
    </row>
    <row r="228" spans="1:4">
      <c r="A228" s="19">
        <v>2007204</v>
      </c>
      <c r="B228" s="18" t="s">
        <v>150</v>
      </c>
      <c r="C228" s="13">
        <f t="shared" si="9"/>
        <v>30583.537</v>
      </c>
      <c r="D228" s="1" t="s">
        <v>570</v>
      </c>
    </row>
    <row r="229" spans="1:4">
      <c r="A229" s="19">
        <v>2007205</v>
      </c>
      <c r="B229" s="18" t="s">
        <v>150</v>
      </c>
      <c r="C229" s="13">
        <f t="shared" si="9"/>
        <v>30583.537</v>
      </c>
      <c r="D229" s="1" t="s">
        <v>570</v>
      </c>
    </row>
    <row r="230" spans="1:4">
      <c r="A230" s="19">
        <v>2007206</v>
      </c>
      <c r="B230" s="18" t="s">
        <v>150</v>
      </c>
      <c r="C230" s="13">
        <f t="shared" si="9"/>
        <v>30583.537</v>
      </c>
      <c r="D230" s="1" t="s">
        <v>570</v>
      </c>
    </row>
    <row r="231" spans="1:4">
      <c r="A231" s="19">
        <v>2007207</v>
      </c>
      <c r="B231" s="18" t="s">
        <v>150</v>
      </c>
      <c r="C231" s="13">
        <f t="shared" si="9"/>
        <v>30583.537</v>
      </c>
      <c r="D231" s="1" t="s">
        <v>570</v>
      </c>
    </row>
    <row r="232" spans="1:4">
      <c r="A232" s="19">
        <v>2007208</v>
      </c>
      <c r="B232" s="18" t="s">
        <v>150</v>
      </c>
      <c r="C232" s="13">
        <f t="shared" si="9"/>
        <v>30583.537</v>
      </c>
      <c r="D232" s="1" t="s">
        <v>570</v>
      </c>
    </row>
    <row r="233" spans="1:4">
      <c r="A233" s="19">
        <v>2007209</v>
      </c>
      <c r="B233" s="18" t="s">
        <v>150</v>
      </c>
      <c r="C233" s="13">
        <f t="shared" si="9"/>
        <v>30583.537</v>
      </c>
      <c r="D233" s="1" t="s">
        <v>570</v>
      </c>
    </row>
    <row r="234" spans="1:4">
      <c r="A234" s="19">
        <v>2007210</v>
      </c>
      <c r="B234" s="18" t="s">
        <v>150</v>
      </c>
      <c r="C234" s="13">
        <f t="shared" si="9"/>
        <v>30583.537</v>
      </c>
      <c r="D234" s="1" t="s">
        <v>570</v>
      </c>
    </row>
    <row r="235" spans="1:4">
      <c r="A235" s="19">
        <v>2007211</v>
      </c>
      <c r="B235" s="18" t="s">
        <v>150</v>
      </c>
      <c r="C235" s="13">
        <f t="shared" si="9"/>
        <v>30583.537</v>
      </c>
      <c r="D235" s="1" t="s">
        <v>570</v>
      </c>
    </row>
    <row r="236" spans="1:4">
      <c r="A236" s="19">
        <v>2007212</v>
      </c>
      <c r="B236" s="18" t="s">
        <v>151</v>
      </c>
      <c r="C236" s="13">
        <f>6425*0.15+6425</f>
        <v>7388.75</v>
      </c>
      <c r="D236" s="1" t="s">
        <v>570</v>
      </c>
    </row>
    <row r="237" spans="1:4">
      <c r="A237" s="19">
        <v>2007213</v>
      </c>
      <c r="B237" s="18" t="s">
        <v>152</v>
      </c>
      <c r="C237" s="13">
        <v>23577.9</v>
      </c>
    </row>
    <row r="238" spans="1:4">
      <c r="A238" s="19">
        <v>2007214</v>
      </c>
      <c r="B238" s="18" t="s">
        <v>153</v>
      </c>
      <c r="C238" s="13">
        <f>78369.7*0.15+78369.7</f>
        <v>90125.154999999999</v>
      </c>
      <c r="D238" s="1" t="s">
        <v>570</v>
      </c>
    </row>
    <row r="239" spans="1:4">
      <c r="A239" s="19">
        <v>2007215</v>
      </c>
      <c r="B239" s="18" t="s">
        <v>153</v>
      </c>
      <c r="C239" s="13">
        <f>78369.7*0.15+78369.7</f>
        <v>90125.154999999999</v>
      </c>
      <c r="D239" s="1" t="s">
        <v>570</v>
      </c>
    </row>
    <row r="240" spans="1:4">
      <c r="A240" s="19">
        <v>2007216</v>
      </c>
      <c r="B240" s="18" t="s">
        <v>153</v>
      </c>
      <c r="C240" s="13">
        <f>78369.7*0.15+78369.7</f>
        <v>90125.154999999999</v>
      </c>
      <c r="D240" s="1" t="s">
        <v>570</v>
      </c>
    </row>
    <row r="241" spans="1:4">
      <c r="A241" s="19">
        <v>2007217</v>
      </c>
      <c r="B241" s="18" t="s">
        <v>153</v>
      </c>
      <c r="C241" s="13">
        <f>78369.7*0.15+78369.7</f>
        <v>90125.154999999999</v>
      </c>
      <c r="D241" s="1" t="s">
        <v>570</v>
      </c>
    </row>
    <row r="242" spans="1:4">
      <c r="A242" s="19">
        <v>2007218</v>
      </c>
      <c r="B242" s="18" t="s">
        <v>153</v>
      </c>
      <c r="C242" s="13">
        <f>78369.7*0.15+78369.7</f>
        <v>90125.154999999999</v>
      </c>
      <c r="D242" s="1" t="s">
        <v>570</v>
      </c>
    </row>
    <row r="243" spans="1:4">
      <c r="A243" s="19">
        <v>2007219</v>
      </c>
      <c r="B243" s="18" t="s">
        <v>154</v>
      </c>
      <c r="C243" s="13">
        <v>5003.08</v>
      </c>
    </row>
    <row r="244" spans="1:4">
      <c r="A244" s="19">
        <v>2007220</v>
      </c>
      <c r="B244" s="18" t="s">
        <v>154</v>
      </c>
      <c r="C244" s="13">
        <v>5003.08</v>
      </c>
    </row>
    <row r="245" spans="1:4">
      <c r="A245" s="19">
        <v>2007221</v>
      </c>
      <c r="B245" s="18" t="s">
        <v>154</v>
      </c>
      <c r="C245" s="13">
        <v>5003.08</v>
      </c>
    </row>
    <row r="246" spans="1:4">
      <c r="A246" s="19">
        <v>2007222</v>
      </c>
      <c r="B246" s="18" t="s">
        <v>154</v>
      </c>
      <c r="C246" s="13">
        <v>5003.08</v>
      </c>
    </row>
    <row r="247" spans="1:4">
      <c r="A247" s="19">
        <v>2007223</v>
      </c>
      <c r="B247" s="18" t="s">
        <v>154</v>
      </c>
      <c r="C247" s="13">
        <v>5003.08</v>
      </c>
    </row>
    <row r="248" spans="1:4">
      <c r="A248" s="19">
        <v>2007224</v>
      </c>
      <c r="B248" s="18" t="s">
        <v>154</v>
      </c>
      <c r="C248" s="13">
        <v>5003.08</v>
      </c>
    </row>
    <row r="249" spans="1:4">
      <c r="A249" s="19">
        <v>2007225</v>
      </c>
      <c r="B249" s="18" t="s">
        <v>154</v>
      </c>
      <c r="C249" s="13">
        <v>5003.08</v>
      </c>
    </row>
    <row r="250" spans="1:4">
      <c r="A250" s="19">
        <v>2007226</v>
      </c>
      <c r="B250" s="18" t="s">
        <v>154</v>
      </c>
      <c r="C250" s="13">
        <v>5003.08</v>
      </c>
    </row>
    <row r="251" spans="1:4">
      <c r="A251" s="19">
        <v>2007227</v>
      </c>
      <c r="B251" s="18" t="s">
        <v>154</v>
      </c>
      <c r="C251" s="13">
        <v>5003.08</v>
      </c>
    </row>
    <row r="252" spans="1:4">
      <c r="A252" s="19">
        <v>2007228</v>
      </c>
      <c r="B252" s="18" t="s">
        <v>154</v>
      </c>
      <c r="C252" s="13">
        <v>5003.08</v>
      </c>
    </row>
    <row r="253" spans="1:4">
      <c r="A253" s="19">
        <v>2007229</v>
      </c>
      <c r="B253" s="18" t="s">
        <v>154</v>
      </c>
      <c r="C253" s="13">
        <v>5003.08</v>
      </c>
    </row>
    <row r="254" spans="1:4">
      <c r="A254" s="19">
        <v>2007230</v>
      </c>
      <c r="B254" s="18" t="s">
        <v>154</v>
      </c>
      <c r="C254" s="13">
        <v>5003.08</v>
      </c>
    </row>
    <row r="255" spans="1:4">
      <c r="A255" s="19">
        <v>2007231</v>
      </c>
      <c r="B255" s="18" t="s">
        <v>154</v>
      </c>
      <c r="C255" s="13">
        <v>5003.08</v>
      </c>
    </row>
    <row r="256" spans="1:4">
      <c r="A256" s="19">
        <v>2007232</v>
      </c>
      <c r="B256" s="18" t="s">
        <v>154</v>
      </c>
      <c r="C256" s="13">
        <v>5003.08</v>
      </c>
    </row>
    <row r="257" spans="1:4">
      <c r="A257" s="19">
        <v>2007233</v>
      </c>
      <c r="B257" s="18" t="s">
        <v>154</v>
      </c>
      <c r="C257" s="13">
        <v>5003.08</v>
      </c>
    </row>
    <row r="258" spans="1:4">
      <c r="A258" s="19">
        <v>2007234</v>
      </c>
      <c r="B258" s="18" t="s">
        <v>154</v>
      </c>
      <c r="C258" s="13">
        <v>5003.08</v>
      </c>
    </row>
    <row r="259" spans="1:4">
      <c r="A259" s="19">
        <v>2007235</v>
      </c>
      <c r="B259" s="18" t="s">
        <v>154</v>
      </c>
      <c r="C259" s="13">
        <v>5003.08</v>
      </c>
    </row>
    <row r="260" spans="1:4">
      <c r="A260" s="19">
        <v>2007236</v>
      </c>
      <c r="B260" s="18" t="s">
        <v>154</v>
      </c>
      <c r="C260" s="13">
        <v>5003.08</v>
      </c>
    </row>
    <row r="261" spans="1:4">
      <c r="A261" s="19">
        <v>2007237</v>
      </c>
      <c r="B261" s="18" t="s">
        <v>154</v>
      </c>
      <c r="C261" s="13">
        <v>5003.08</v>
      </c>
    </row>
    <row r="262" spans="1:4">
      <c r="A262" s="19">
        <v>2007238</v>
      </c>
      <c r="B262" s="18" t="s">
        <v>154</v>
      </c>
      <c r="C262" s="13">
        <v>5003.08</v>
      </c>
    </row>
    <row r="263" spans="1:4">
      <c r="A263" s="19">
        <v>2007239</v>
      </c>
      <c r="B263" s="18" t="s">
        <v>155</v>
      </c>
      <c r="C263" s="13">
        <f>4200*0.15+4200</f>
        <v>4830</v>
      </c>
    </row>
    <row r="264" spans="1:4">
      <c r="A264" s="19">
        <v>2007240</v>
      </c>
      <c r="B264" s="18" t="s">
        <v>156</v>
      </c>
      <c r="C264" s="13">
        <f>4200*0.15+4200</f>
        <v>4830</v>
      </c>
    </row>
    <row r="265" spans="1:4">
      <c r="A265" s="19">
        <v>2007241</v>
      </c>
      <c r="B265" s="20" t="s">
        <v>157</v>
      </c>
      <c r="C265" s="13">
        <f>3733.45</f>
        <v>3733.45</v>
      </c>
      <c r="D265" s="1" t="s">
        <v>570</v>
      </c>
    </row>
    <row r="266" spans="1:4">
      <c r="A266" s="19">
        <v>2007242</v>
      </c>
      <c r="B266" s="18" t="s">
        <v>157</v>
      </c>
      <c r="C266" s="13">
        <f>3733.45</f>
        <v>3733.45</v>
      </c>
      <c r="D266" s="1" t="s">
        <v>570</v>
      </c>
    </row>
    <row r="267" spans="1:4">
      <c r="A267" s="19">
        <v>2007243</v>
      </c>
      <c r="B267" s="18" t="s">
        <v>158</v>
      </c>
      <c r="C267" s="13">
        <v>9195.77</v>
      </c>
      <c r="D267" s="1" t="s">
        <v>570</v>
      </c>
    </row>
    <row r="268" spans="1:4">
      <c r="A268" s="19">
        <v>2007244</v>
      </c>
      <c r="B268" s="18" t="s">
        <v>159</v>
      </c>
      <c r="C268" s="13">
        <f t="shared" ref="C268:C275" si="10">21739.13*0.15+21739.13</f>
        <v>24999.999500000002</v>
      </c>
      <c r="D268" s="1" t="s">
        <v>570</v>
      </c>
    </row>
    <row r="269" spans="1:4">
      <c r="A269" s="19">
        <v>2007245</v>
      </c>
      <c r="B269" s="18" t="s">
        <v>159</v>
      </c>
      <c r="C269" s="13">
        <f t="shared" si="10"/>
        <v>24999.999500000002</v>
      </c>
      <c r="D269" s="1" t="s">
        <v>570</v>
      </c>
    </row>
    <row r="270" spans="1:4">
      <c r="A270" s="19">
        <v>2007246</v>
      </c>
      <c r="B270" s="18" t="s">
        <v>159</v>
      </c>
      <c r="C270" s="13">
        <f t="shared" si="10"/>
        <v>24999.999500000002</v>
      </c>
      <c r="D270" s="1" t="s">
        <v>570</v>
      </c>
    </row>
    <row r="271" spans="1:4">
      <c r="A271" s="19">
        <v>2007247</v>
      </c>
      <c r="B271" s="18" t="s">
        <v>159</v>
      </c>
      <c r="C271" s="13">
        <f t="shared" si="10"/>
        <v>24999.999500000002</v>
      </c>
      <c r="D271" s="1" t="s">
        <v>570</v>
      </c>
    </row>
    <row r="272" spans="1:4">
      <c r="A272" s="19">
        <v>2007248</v>
      </c>
      <c r="B272" s="18" t="s">
        <v>159</v>
      </c>
      <c r="C272" s="13">
        <f t="shared" si="10"/>
        <v>24999.999500000002</v>
      </c>
      <c r="D272" s="1" t="s">
        <v>570</v>
      </c>
    </row>
    <row r="273" spans="1:4">
      <c r="A273" s="19">
        <v>2007249</v>
      </c>
      <c r="B273" s="18" t="s">
        <v>159</v>
      </c>
      <c r="C273" s="13">
        <f t="shared" si="10"/>
        <v>24999.999500000002</v>
      </c>
      <c r="D273" s="1" t="s">
        <v>570</v>
      </c>
    </row>
    <row r="274" spans="1:4">
      <c r="A274" s="19">
        <v>2007250</v>
      </c>
      <c r="B274" s="18" t="s">
        <v>159</v>
      </c>
      <c r="C274" s="13">
        <f t="shared" si="10"/>
        <v>24999.999500000002</v>
      </c>
      <c r="D274" s="1" t="s">
        <v>570</v>
      </c>
    </row>
    <row r="275" spans="1:4">
      <c r="A275" s="19">
        <v>2007251</v>
      </c>
      <c r="B275" s="18" t="s">
        <v>159</v>
      </c>
      <c r="C275" s="13">
        <f t="shared" si="10"/>
        <v>24999.999500000002</v>
      </c>
      <c r="D275" s="1" t="s">
        <v>570</v>
      </c>
    </row>
    <row r="276" spans="1:4">
      <c r="A276" s="19">
        <v>2007252</v>
      </c>
      <c r="B276" s="18" t="s">
        <v>160</v>
      </c>
      <c r="C276" s="13">
        <f>36299.7*0.15+36299.7</f>
        <v>41744.654999999999</v>
      </c>
    </row>
    <row r="277" spans="1:4">
      <c r="A277" s="19">
        <v>2007253</v>
      </c>
      <c r="B277" s="18" t="s">
        <v>161</v>
      </c>
      <c r="C277" s="13">
        <f t="shared" ref="C277:C282" si="11">5300*0.15+5300</f>
        <v>6095</v>
      </c>
      <c r="D277" s="1" t="s">
        <v>570</v>
      </c>
    </row>
    <row r="278" spans="1:4">
      <c r="A278" s="19">
        <v>2007254</v>
      </c>
      <c r="B278" s="18" t="s">
        <v>161</v>
      </c>
      <c r="C278" s="13">
        <f t="shared" si="11"/>
        <v>6095</v>
      </c>
      <c r="D278" s="1" t="s">
        <v>570</v>
      </c>
    </row>
    <row r="279" spans="1:4">
      <c r="A279" s="19">
        <v>2007255</v>
      </c>
      <c r="B279" s="18" t="s">
        <v>161</v>
      </c>
      <c r="C279" s="13">
        <f t="shared" si="11"/>
        <v>6095</v>
      </c>
      <c r="D279" s="1" t="s">
        <v>570</v>
      </c>
    </row>
    <row r="280" spans="1:4">
      <c r="A280" s="19">
        <v>2007256</v>
      </c>
      <c r="B280" s="18" t="s">
        <v>161</v>
      </c>
      <c r="C280" s="13">
        <f t="shared" si="11"/>
        <v>6095</v>
      </c>
      <c r="D280" s="1" t="s">
        <v>570</v>
      </c>
    </row>
    <row r="281" spans="1:4">
      <c r="A281" s="19">
        <v>2007257</v>
      </c>
      <c r="B281" s="18" t="s">
        <v>161</v>
      </c>
      <c r="C281" s="13">
        <f t="shared" si="11"/>
        <v>6095</v>
      </c>
      <c r="D281" s="1" t="s">
        <v>570</v>
      </c>
    </row>
    <row r="282" spans="1:4">
      <c r="A282" s="19">
        <v>2007258</v>
      </c>
      <c r="B282" s="18" t="s">
        <v>161</v>
      </c>
      <c r="C282" s="13">
        <f t="shared" si="11"/>
        <v>6095</v>
      </c>
      <c r="D282" s="1" t="s">
        <v>570</v>
      </c>
    </row>
    <row r="283" spans="1:4">
      <c r="A283" s="19">
        <v>2007259</v>
      </c>
      <c r="B283" s="18" t="s">
        <v>162</v>
      </c>
      <c r="C283" s="13">
        <v>24129.01</v>
      </c>
      <c r="D283" s="1" t="s">
        <v>570</v>
      </c>
    </row>
    <row r="284" spans="1:4">
      <c r="A284" s="19">
        <v>2007260</v>
      </c>
      <c r="B284" s="18" t="s">
        <v>162</v>
      </c>
      <c r="C284" s="13">
        <v>24129.01</v>
      </c>
      <c r="D284" s="1" t="s">
        <v>570</v>
      </c>
    </row>
    <row r="285" spans="1:4">
      <c r="A285" s="19">
        <v>2007261</v>
      </c>
      <c r="B285" s="18" t="s">
        <v>117</v>
      </c>
      <c r="C285" s="13">
        <v>5117.5</v>
      </c>
    </row>
    <row r="286" spans="1:4">
      <c r="A286" s="19">
        <v>2007262</v>
      </c>
      <c r="B286" s="18" t="s">
        <v>117</v>
      </c>
      <c r="C286" s="13">
        <v>5117.5</v>
      </c>
    </row>
    <row r="287" spans="1:4">
      <c r="A287" s="19">
        <v>2007263</v>
      </c>
      <c r="B287" s="18" t="s">
        <v>117</v>
      </c>
      <c r="C287" s="13">
        <v>5117.5</v>
      </c>
    </row>
    <row r="288" spans="1:4">
      <c r="A288" s="19">
        <v>2007264</v>
      </c>
      <c r="B288" s="18" t="s">
        <v>118</v>
      </c>
      <c r="C288" s="13">
        <v>5117.5</v>
      </c>
    </row>
    <row r="289" spans="1:3">
      <c r="A289" s="19">
        <v>2007265</v>
      </c>
      <c r="B289" s="18" t="s">
        <v>118</v>
      </c>
      <c r="C289" s="13">
        <v>5117.5</v>
      </c>
    </row>
    <row r="290" spans="1:3">
      <c r="A290" s="19">
        <v>2007266</v>
      </c>
      <c r="B290" s="18" t="s">
        <v>118</v>
      </c>
      <c r="C290" s="13">
        <v>5117.5</v>
      </c>
    </row>
    <row r="291" spans="1:3">
      <c r="A291" s="19">
        <v>2007267</v>
      </c>
      <c r="B291" s="18" t="s">
        <v>119</v>
      </c>
      <c r="C291" s="13">
        <v>5117.5</v>
      </c>
    </row>
    <row r="292" spans="1:3">
      <c r="A292" s="19">
        <v>2007268</v>
      </c>
      <c r="B292" s="18" t="s">
        <v>119</v>
      </c>
      <c r="C292" s="13">
        <v>5117.5</v>
      </c>
    </row>
    <row r="293" spans="1:3">
      <c r="A293" s="19">
        <v>2007269</v>
      </c>
      <c r="B293" s="18" t="s">
        <v>119</v>
      </c>
      <c r="C293" s="13">
        <v>5117.5</v>
      </c>
    </row>
    <row r="294" spans="1:3">
      <c r="A294" s="19">
        <v>2007270</v>
      </c>
      <c r="B294" s="18" t="s">
        <v>163</v>
      </c>
      <c r="C294" s="13">
        <v>2305.75</v>
      </c>
    </row>
    <row r="295" spans="1:3">
      <c r="A295" s="19">
        <v>2007271</v>
      </c>
      <c r="B295" s="18" t="s">
        <v>164</v>
      </c>
      <c r="C295" s="13">
        <v>2305.75</v>
      </c>
    </row>
    <row r="296" spans="1:3">
      <c r="A296" s="19">
        <v>2007272</v>
      </c>
      <c r="B296" s="18" t="s">
        <v>164</v>
      </c>
      <c r="C296" s="13">
        <v>2305.75</v>
      </c>
    </row>
    <row r="297" spans="1:3">
      <c r="A297" s="19">
        <v>2007273</v>
      </c>
      <c r="B297" s="18" t="s">
        <v>165</v>
      </c>
      <c r="C297" s="13">
        <v>2305.75</v>
      </c>
    </row>
    <row r="298" spans="1:3">
      <c r="A298" s="19">
        <v>2007274</v>
      </c>
      <c r="B298" s="18" t="s">
        <v>166</v>
      </c>
      <c r="C298" s="13">
        <v>4485</v>
      </c>
    </row>
    <row r="299" spans="1:3">
      <c r="A299" s="19">
        <v>2007275</v>
      </c>
      <c r="B299" s="18" t="s">
        <v>167</v>
      </c>
      <c r="C299" s="13">
        <v>2564.73</v>
      </c>
    </row>
    <row r="300" spans="1:3">
      <c r="A300" s="19">
        <v>2007276</v>
      </c>
      <c r="B300" s="18" t="s">
        <v>167</v>
      </c>
      <c r="C300" s="13">
        <v>2564.73</v>
      </c>
    </row>
    <row r="301" spans="1:3">
      <c r="A301" s="19">
        <v>2007277</v>
      </c>
      <c r="B301" s="18" t="s">
        <v>167</v>
      </c>
      <c r="C301" s="13">
        <v>2564.73</v>
      </c>
    </row>
    <row r="302" spans="1:3">
      <c r="A302" s="19">
        <v>2007278</v>
      </c>
      <c r="B302" s="18" t="s">
        <v>167</v>
      </c>
      <c r="C302" s="13">
        <v>2564.73</v>
      </c>
    </row>
    <row r="303" spans="1:3">
      <c r="A303" s="19">
        <v>2007279</v>
      </c>
      <c r="B303" s="18" t="s">
        <v>167</v>
      </c>
      <c r="C303" s="13">
        <v>2564.73</v>
      </c>
    </row>
    <row r="304" spans="1:3">
      <c r="A304" s="19">
        <v>2007280</v>
      </c>
      <c r="B304" s="18" t="s">
        <v>167</v>
      </c>
      <c r="C304" s="13">
        <v>2564.73</v>
      </c>
    </row>
    <row r="305" spans="1:3">
      <c r="A305" s="19">
        <v>2007281</v>
      </c>
      <c r="B305" s="18" t="s">
        <v>167</v>
      </c>
      <c r="C305" s="13">
        <v>2564.73</v>
      </c>
    </row>
    <row r="306" spans="1:3">
      <c r="A306" s="19">
        <v>2007282</v>
      </c>
      <c r="B306" s="18" t="s">
        <v>167</v>
      </c>
      <c r="C306" s="13">
        <v>2564.73</v>
      </c>
    </row>
    <row r="307" spans="1:3">
      <c r="A307" s="19">
        <v>2007283</v>
      </c>
      <c r="B307" s="18" t="s">
        <v>167</v>
      </c>
      <c r="C307" s="13">
        <v>2564.73</v>
      </c>
    </row>
    <row r="308" spans="1:3">
      <c r="A308" s="19">
        <v>2007284</v>
      </c>
      <c r="B308" s="18" t="s">
        <v>167</v>
      </c>
      <c r="C308" s="13">
        <v>2564.73</v>
      </c>
    </row>
    <row r="309" spans="1:3">
      <c r="A309" s="19">
        <v>2007285</v>
      </c>
      <c r="B309" s="18" t="s">
        <v>167</v>
      </c>
      <c r="C309" s="13">
        <v>2564.73</v>
      </c>
    </row>
    <row r="310" spans="1:3">
      <c r="A310" s="19">
        <v>2007286</v>
      </c>
      <c r="B310" s="18" t="s">
        <v>167</v>
      </c>
      <c r="C310" s="13">
        <v>2564.73</v>
      </c>
    </row>
    <row r="311" spans="1:3">
      <c r="A311" s="19">
        <v>2007287</v>
      </c>
      <c r="B311" s="18" t="s">
        <v>167</v>
      </c>
      <c r="C311" s="13">
        <v>2564.73</v>
      </c>
    </row>
    <row r="312" spans="1:3">
      <c r="A312" s="19">
        <v>2007288</v>
      </c>
      <c r="B312" s="18" t="s">
        <v>167</v>
      </c>
      <c r="C312" s="13">
        <v>2564.73</v>
      </c>
    </row>
    <row r="313" spans="1:3">
      <c r="A313" s="19">
        <v>2007289</v>
      </c>
      <c r="B313" s="18" t="s">
        <v>167</v>
      </c>
      <c r="C313" s="13">
        <v>2564.73</v>
      </c>
    </row>
    <row r="314" spans="1:3">
      <c r="A314" s="19">
        <v>2007290</v>
      </c>
      <c r="B314" s="18" t="s">
        <v>167</v>
      </c>
      <c r="C314" s="13">
        <v>2564.73</v>
      </c>
    </row>
    <row r="315" spans="1:3">
      <c r="A315" s="19">
        <v>2007291</v>
      </c>
      <c r="B315" s="18" t="s">
        <v>167</v>
      </c>
      <c r="C315" s="13">
        <v>2564.73</v>
      </c>
    </row>
    <row r="316" spans="1:3">
      <c r="A316" s="19">
        <v>2007292</v>
      </c>
      <c r="B316" s="18" t="s">
        <v>167</v>
      </c>
      <c r="C316" s="13">
        <v>2564.73</v>
      </c>
    </row>
    <row r="317" spans="1:3">
      <c r="A317" s="19">
        <v>2007293</v>
      </c>
      <c r="B317" s="18" t="s">
        <v>167</v>
      </c>
      <c r="C317" s="13">
        <v>2564.73</v>
      </c>
    </row>
    <row r="318" spans="1:3">
      <c r="A318" s="19">
        <v>2007294</v>
      </c>
      <c r="B318" s="18" t="s">
        <v>167</v>
      </c>
      <c r="C318" s="13">
        <v>2564.73</v>
      </c>
    </row>
    <row r="319" spans="1:3">
      <c r="A319" s="19">
        <v>2007295</v>
      </c>
      <c r="B319" s="18" t="s">
        <v>167</v>
      </c>
      <c r="C319" s="13">
        <v>2564.73</v>
      </c>
    </row>
    <row r="320" spans="1:3">
      <c r="A320" s="19">
        <v>2007296</v>
      </c>
      <c r="B320" s="18" t="s">
        <v>167</v>
      </c>
      <c r="C320" s="13">
        <v>2564.73</v>
      </c>
    </row>
    <row r="321" spans="1:4">
      <c r="A321" s="19">
        <v>2007297</v>
      </c>
      <c r="B321" s="18" t="s">
        <v>167</v>
      </c>
      <c r="C321" s="13">
        <v>2564.73</v>
      </c>
    </row>
    <row r="322" spans="1:4">
      <c r="A322" s="19">
        <v>2007298</v>
      </c>
      <c r="B322" s="18" t="s">
        <v>167</v>
      </c>
      <c r="C322" s="13">
        <v>2564.73</v>
      </c>
    </row>
    <row r="323" spans="1:4">
      <c r="A323" s="19">
        <v>2007299</v>
      </c>
      <c r="B323" s="18" t="s">
        <v>167</v>
      </c>
      <c r="C323" s="13">
        <v>2564.73</v>
      </c>
    </row>
    <row r="324" spans="1:4">
      <c r="A324" s="19">
        <v>2007300</v>
      </c>
      <c r="B324" s="18" t="s">
        <v>167</v>
      </c>
      <c r="C324" s="13">
        <v>2564.73</v>
      </c>
    </row>
    <row r="325" spans="1:4">
      <c r="A325" s="19">
        <v>2007301</v>
      </c>
      <c r="B325" s="18" t="s">
        <v>167</v>
      </c>
      <c r="C325" s="13">
        <v>2564.73</v>
      </c>
    </row>
    <row r="326" spans="1:4">
      <c r="A326" s="19">
        <v>2007302</v>
      </c>
      <c r="B326" s="18" t="s">
        <v>167</v>
      </c>
      <c r="C326" s="13">
        <v>2564.73</v>
      </c>
    </row>
    <row r="327" spans="1:4">
      <c r="A327" s="19">
        <v>2007303</v>
      </c>
      <c r="B327" s="18" t="s">
        <v>167</v>
      </c>
      <c r="C327" s="13">
        <v>2564.73</v>
      </c>
    </row>
    <row r="328" spans="1:4">
      <c r="A328" s="19">
        <v>2007304</v>
      </c>
      <c r="B328" s="18" t="s">
        <v>167</v>
      </c>
      <c r="C328" s="13">
        <v>2564.73</v>
      </c>
    </row>
    <row r="329" spans="1:4">
      <c r="A329" s="19">
        <v>2007305</v>
      </c>
      <c r="B329" s="18" t="s">
        <v>167</v>
      </c>
      <c r="C329" s="13">
        <v>2564.73</v>
      </c>
    </row>
    <row r="330" spans="1:4">
      <c r="A330" s="19">
        <v>2007306</v>
      </c>
      <c r="B330" s="18" t="s">
        <v>167</v>
      </c>
      <c r="C330" s="13">
        <v>2564.73</v>
      </c>
    </row>
    <row r="331" spans="1:4">
      <c r="A331" s="19">
        <v>2007307</v>
      </c>
      <c r="B331" s="18" t="s">
        <v>167</v>
      </c>
      <c r="C331" s="13">
        <v>2564.73</v>
      </c>
    </row>
    <row r="332" spans="1:4">
      <c r="A332" s="19">
        <v>2007308</v>
      </c>
      <c r="B332" s="18" t="s">
        <v>167</v>
      </c>
      <c r="C332" s="13">
        <v>2564.73</v>
      </c>
    </row>
    <row r="333" spans="1:4">
      <c r="A333" s="19">
        <v>2007309</v>
      </c>
      <c r="B333" s="18" t="s">
        <v>168</v>
      </c>
      <c r="C333" s="13">
        <v>11053.8</v>
      </c>
    </row>
    <row r="334" spans="1:4">
      <c r="A334" s="19">
        <v>2007310</v>
      </c>
      <c r="B334" s="18" t="s">
        <v>169</v>
      </c>
      <c r="C334" s="13">
        <f>2930*0.15+2930</f>
        <v>3369.5</v>
      </c>
      <c r="D334" s="1" t="s">
        <v>570</v>
      </c>
    </row>
    <row r="335" spans="1:4">
      <c r="A335" s="19">
        <v>2007311</v>
      </c>
      <c r="B335" s="18" t="s">
        <v>169</v>
      </c>
      <c r="C335" s="13">
        <f>2930*0.15+2930</f>
        <v>3369.5</v>
      </c>
      <c r="D335" s="1" t="s">
        <v>570</v>
      </c>
    </row>
    <row r="336" spans="1:4">
      <c r="A336" s="19">
        <v>2007312</v>
      </c>
      <c r="B336" s="18" t="s">
        <v>169</v>
      </c>
      <c r="C336" s="13">
        <f>2930*0.15+2930</f>
        <v>3369.5</v>
      </c>
      <c r="D336" s="1" t="s">
        <v>570</v>
      </c>
    </row>
    <row r="337" spans="1:4">
      <c r="A337" s="19">
        <v>2007313</v>
      </c>
      <c r="B337" s="18" t="s">
        <v>170</v>
      </c>
      <c r="C337" s="13">
        <f>5870*0.15+5870</f>
        <v>6750.5</v>
      </c>
      <c r="D337" s="1" t="s">
        <v>570</v>
      </c>
    </row>
    <row r="338" spans="1:4">
      <c r="A338" s="19">
        <v>2007314</v>
      </c>
      <c r="B338" s="18" t="s">
        <v>170</v>
      </c>
      <c r="C338" s="13">
        <f>5870*0.15+5870</f>
        <v>6750.5</v>
      </c>
      <c r="D338" s="1" t="s">
        <v>570</v>
      </c>
    </row>
    <row r="339" spans="1:4">
      <c r="A339" s="19">
        <v>2007315</v>
      </c>
      <c r="B339" s="18" t="s">
        <v>170</v>
      </c>
      <c r="C339" s="13">
        <f>5870*0.15+5870</f>
        <v>6750.5</v>
      </c>
      <c r="D339" s="1" t="s">
        <v>570</v>
      </c>
    </row>
    <row r="340" spans="1:4">
      <c r="A340" s="19">
        <v>2007316</v>
      </c>
      <c r="B340" s="18" t="s">
        <v>171</v>
      </c>
      <c r="C340" s="13">
        <f>6730*0.15+6730</f>
        <v>7739.5</v>
      </c>
      <c r="D340" s="1" t="s">
        <v>570</v>
      </c>
    </row>
    <row r="341" spans="1:4">
      <c r="A341" s="19">
        <v>2007317</v>
      </c>
      <c r="B341" s="18" t="s">
        <v>171</v>
      </c>
      <c r="C341" s="13">
        <f>6730*0.15+6730</f>
        <v>7739.5</v>
      </c>
      <c r="D341" s="1" t="s">
        <v>570</v>
      </c>
    </row>
    <row r="342" spans="1:4">
      <c r="A342" s="19">
        <v>2007318</v>
      </c>
      <c r="B342" s="18" t="s">
        <v>654</v>
      </c>
      <c r="C342" s="13">
        <f t="shared" ref="C342:C347" si="12">7048*0.15+7048</f>
        <v>8105.2</v>
      </c>
      <c r="D342" s="1" t="s">
        <v>570</v>
      </c>
    </row>
    <row r="343" spans="1:4">
      <c r="A343" s="19">
        <v>2007319</v>
      </c>
      <c r="B343" s="18" t="s">
        <v>654</v>
      </c>
      <c r="C343" s="13">
        <f t="shared" si="12"/>
        <v>8105.2</v>
      </c>
      <c r="D343" s="1" t="s">
        <v>570</v>
      </c>
    </row>
    <row r="344" spans="1:4">
      <c r="A344" s="19">
        <v>2007320</v>
      </c>
      <c r="B344" s="18" t="s">
        <v>654</v>
      </c>
      <c r="C344" s="13">
        <f t="shared" si="12"/>
        <v>8105.2</v>
      </c>
      <c r="D344" s="1" t="s">
        <v>570</v>
      </c>
    </row>
    <row r="345" spans="1:4">
      <c r="A345" s="19">
        <v>2007321</v>
      </c>
      <c r="B345" s="18" t="s">
        <v>173</v>
      </c>
      <c r="C345" s="13">
        <f t="shared" si="12"/>
        <v>8105.2</v>
      </c>
      <c r="D345" s="1" t="s">
        <v>570</v>
      </c>
    </row>
    <row r="346" spans="1:4">
      <c r="A346" s="19">
        <v>2007322</v>
      </c>
      <c r="B346" s="18" t="s">
        <v>173</v>
      </c>
      <c r="C346" s="13">
        <f t="shared" si="12"/>
        <v>8105.2</v>
      </c>
      <c r="D346" s="1" t="s">
        <v>570</v>
      </c>
    </row>
    <row r="347" spans="1:4">
      <c r="A347" s="19">
        <v>2007323</v>
      </c>
      <c r="B347" s="18" t="s">
        <v>173</v>
      </c>
      <c r="C347" s="13">
        <f t="shared" si="12"/>
        <v>8105.2</v>
      </c>
      <c r="D347" s="1" t="s">
        <v>570</v>
      </c>
    </row>
    <row r="348" spans="1:4">
      <c r="A348" s="19">
        <v>2007324</v>
      </c>
      <c r="B348" s="18" t="s">
        <v>174</v>
      </c>
      <c r="C348" s="13">
        <f>7050*0.15+7050</f>
        <v>8107.5</v>
      </c>
      <c r="D348" s="1" t="s">
        <v>570</v>
      </c>
    </row>
    <row r="349" spans="1:4">
      <c r="A349" s="19">
        <v>2007325</v>
      </c>
      <c r="B349" s="18" t="s">
        <v>174</v>
      </c>
      <c r="C349" s="13">
        <f>7050*0.15+7050</f>
        <v>8107.5</v>
      </c>
      <c r="D349" s="1" t="s">
        <v>570</v>
      </c>
    </row>
    <row r="350" spans="1:4">
      <c r="A350" s="19">
        <v>2007326</v>
      </c>
      <c r="B350" s="18" t="s">
        <v>175</v>
      </c>
      <c r="C350" s="13">
        <f>8506*0.15+8506</f>
        <v>9781.9</v>
      </c>
      <c r="D350" s="1" t="s">
        <v>570</v>
      </c>
    </row>
    <row r="351" spans="1:4">
      <c r="A351" s="19">
        <v>2007327</v>
      </c>
      <c r="B351" s="18" t="s">
        <v>175</v>
      </c>
      <c r="C351" s="13">
        <f>8506*0.15+8506</f>
        <v>9781.9</v>
      </c>
      <c r="D351" s="1" t="s">
        <v>570</v>
      </c>
    </row>
    <row r="352" spans="1:4">
      <c r="A352" s="19">
        <v>2007328</v>
      </c>
      <c r="B352" s="18" t="s">
        <v>176</v>
      </c>
      <c r="C352" s="13">
        <f>13000*0.15+13000</f>
        <v>14950</v>
      </c>
      <c r="D352" s="1" t="s">
        <v>570</v>
      </c>
    </row>
    <row r="353" spans="1:4">
      <c r="A353" s="19">
        <v>2007329</v>
      </c>
      <c r="B353" s="18" t="s">
        <v>176</v>
      </c>
      <c r="C353" s="13">
        <f>13000*0.15+13000</f>
        <v>14950</v>
      </c>
      <c r="D353" s="1" t="s">
        <v>570</v>
      </c>
    </row>
    <row r="354" spans="1:4" ht="24">
      <c r="A354" s="19">
        <v>2007330</v>
      </c>
      <c r="B354" s="18" t="s">
        <v>177</v>
      </c>
      <c r="C354" s="13">
        <f>23290*0.15+23290</f>
        <v>26783.5</v>
      </c>
      <c r="D354" s="1" t="s">
        <v>570</v>
      </c>
    </row>
    <row r="355" spans="1:4" ht="24">
      <c r="A355" s="19">
        <v>2007331</v>
      </c>
      <c r="B355" s="18" t="s">
        <v>178</v>
      </c>
      <c r="C355" s="13">
        <f>23290*0.15+23290</f>
        <v>26783.5</v>
      </c>
      <c r="D355" s="1" t="s">
        <v>570</v>
      </c>
    </row>
    <row r="356" spans="1:4" ht="24">
      <c r="A356" s="19">
        <v>2007332</v>
      </c>
      <c r="B356" s="18" t="s">
        <v>177</v>
      </c>
      <c r="C356" s="13">
        <f>23290*0.15+23290</f>
        <v>26783.5</v>
      </c>
    </row>
    <row r="357" spans="1:4">
      <c r="A357" s="19">
        <v>2007333</v>
      </c>
      <c r="B357" s="18" t="s">
        <v>179</v>
      </c>
      <c r="C357" s="13">
        <f>26600*0.15+26600</f>
        <v>30590</v>
      </c>
      <c r="D357" s="1" t="s">
        <v>570</v>
      </c>
    </row>
    <row r="358" spans="1:4">
      <c r="A358" s="19">
        <v>2007334</v>
      </c>
      <c r="B358" s="18" t="s">
        <v>180</v>
      </c>
      <c r="C358" s="13">
        <f>26790*0.15+26790</f>
        <v>30808.5</v>
      </c>
      <c r="D358" s="1" t="s">
        <v>570</v>
      </c>
    </row>
    <row r="359" spans="1:4">
      <c r="A359" s="19">
        <v>2007335</v>
      </c>
      <c r="B359" s="18" t="s">
        <v>180</v>
      </c>
      <c r="C359" s="13">
        <f>26790*0.15+26790</f>
        <v>30808.5</v>
      </c>
      <c r="D359" s="1" t="s">
        <v>570</v>
      </c>
    </row>
    <row r="360" spans="1:4">
      <c r="A360" s="19">
        <v>2007336</v>
      </c>
      <c r="B360" s="18" t="s">
        <v>180</v>
      </c>
      <c r="C360" s="13">
        <f>26790*0.15+26790</f>
        <v>30808.5</v>
      </c>
      <c r="D360" s="1" t="s">
        <v>570</v>
      </c>
    </row>
    <row r="361" spans="1:4">
      <c r="A361" s="19">
        <v>2007337</v>
      </c>
      <c r="B361" s="18" t="s">
        <v>181</v>
      </c>
      <c r="C361" s="13">
        <f>28890*0.15+28890</f>
        <v>33223.5</v>
      </c>
      <c r="D361" s="1" t="s">
        <v>570</v>
      </c>
    </row>
    <row r="362" spans="1:4">
      <c r="A362" s="19">
        <v>2007338</v>
      </c>
      <c r="B362" s="18" t="s">
        <v>181</v>
      </c>
      <c r="C362" s="13">
        <f>28890*0.15+28890</f>
        <v>33223.5</v>
      </c>
      <c r="D362" s="1" t="s">
        <v>570</v>
      </c>
    </row>
    <row r="363" spans="1:4">
      <c r="A363" s="19">
        <v>2007339</v>
      </c>
      <c r="B363" s="18" t="s">
        <v>182</v>
      </c>
      <c r="C363" s="13">
        <f>29890*0.15+29890</f>
        <v>34373.5</v>
      </c>
      <c r="D363" s="1" t="s">
        <v>570</v>
      </c>
    </row>
    <row r="364" spans="1:4">
      <c r="A364" s="19">
        <v>2007340</v>
      </c>
      <c r="B364" s="18" t="s">
        <v>182</v>
      </c>
      <c r="C364" s="13">
        <f>29890*0.15+29890</f>
        <v>34373.5</v>
      </c>
      <c r="D364" s="1" t="s">
        <v>570</v>
      </c>
    </row>
    <row r="365" spans="1:4" ht="24">
      <c r="A365" s="19">
        <v>2007341</v>
      </c>
      <c r="B365" s="18" t="s">
        <v>183</v>
      </c>
      <c r="C365" s="13">
        <f>32500*0.15+32500</f>
        <v>37375</v>
      </c>
      <c r="D365" s="1" t="s">
        <v>570</v>
      </c>
    </row>
    <row r="366" spans="1:4" ht="24">
      <c r="A366" s="19">
        <v>2007342</v>
      </c>
      <c r="B366" s="18" t="s">
        <v>183</v>
      </c>
      <c r="C366" s="13">
        <f>32500*0.15+32500</f>
        <v>37375</v>
      </c>
      <c r="D366" s="1" t="s">
        <v>570</v>
      </c>
    </row>
    <row r="367" spans="1:4">
      <c r="A367" s="19">
        <v>2007343</v>
      </c>
      <c r="B367" s="18" t="s">
        <v>184</v>
      </c>
      <c r="C367" s="13">
        <f>35500*0.15+35500</f>
        <v>40825</v>
      </c>
      <c r="D367" s="1" t="s">
        <v>570</v>
      </c>
    </row>
    <row r="368" spans="1:4">
      <c r="A368" s="19">
        <v>2007344</v>
      </c>
      <c r="B368" s="18" t="s">
        <v>184</v>
      </c>
      <c r="C368" s="13">
        <f>35500*0.15+35500</f>
        <v>40825</v>
      </c>
      <c r="D368" s="1" t="s">
        <v>570</v>
      </c>
    </row>
    <row r="369" spans="1:4">
      <c r="A369" s="19">
        <v>2007345</v>
      </c>
      <c r="B369" s="18" t="s">
        <v>185</v>
      </c>
      <c r="C369" s="13">
        <f>36950*0.15+36950</f>
        <v>42492.5</v>
      </c>
      <c r="D369" s="1" t="s">
        <v>570</v>
      </c>
    </row>
    <row r="370" spans="1:4">
      <c r="A370" s="19">
        <v>2007346</v>
      </c>
      <c r="B370" s="18" t="s">
        <v>185</v>
      </c>
      <c r="C370" s="13">
        <f>36950*0.15+36950</f>
        <v>42492.5</v>
      </c>
      <c r="D370" s="1" t="s">
        <v>570</v>
      </c>
    </row>
    <row r="371" spans="1:4">
      <c r="A371" s="19">
        <v>2007347</v>
      </c>
      <c r="B371" s="18" t="s">
        <v>186</v>
      </c>
      <c r="C371" s="13">
        <f>38990*0.15+38990</f>
        <v>44838.5</v>
      </c>
      <c r="D371" s="1" t="s">
        <v>570</v>
      </c>
    </row>
    <row r="372" spans="1:4">
      <c r="A372" s="19">
        <v>2007348</v>
      </c>
      <c r="B372" s="18" t="s">
        <v>186</v>
      </c>
      <c r="C372" s="13">
        <f>38990*0.15+38990</f>
        <v>44838.5</v>
      </c>
      <c r="D372" s="1" t="s">
        <v>570</v>
      </c>
    </row>
    <row r="373" spans="1:4">
      <c r="A373" s="19">
        <v>2007349</v>
      </c>
      <c r="B373" s="18" t="s">
        <v>187</v>
      </c>
      <c r="C373" s="13">
        <f>38990*0.15+38990</f>
        <v>44838.5</v>
      </c>
      <c r="D373" s="1" t="s">
        <v>570</v>
      </c>
    </row>
    <row r="374" spans="1:4">
      <c r="A374" s="19">
        <v>2007350</v>
      </c>
      <c r="B374" s="18" t="s">
        <v>188</v>
      </c>
      <c r="C374" s="13">
        <f>40670*0.15+40670</f>
        <v>46770.5</v>
      </c>
      <c r="D374" s="1" t="s">
        <v>570</v>
      </c>
    </row>
    <row r="375" spans="1:4">
      <c r="A375" s="19">
        <v>2007351</v>
      </c>
      <c r="B375" s="18" t="s">
        <v>188</v>
      </c>
      <c r="C375" s="13">
        <f>40670*0.15+40670</f>
        <v>46770.5</v>
      </c>
      <c r="D375" s="1" t="s">
        <v>570</v>
      </c>
    </row>
    <row r="376" spans="1:4">
      <c r="A376" s="19">
        <v>2007352</v>
      </c>
      <c r="B376" s="18" t="s">
        <v>189</v>
      </c>
      <c r="C376" s="13">
        <f>50980*0.15+50980</f>
        <v>58627</v>
      </c>
      <c r="D376" s="1" t="s">
        <v>570</v>
      </c>
    </row>
    <row r="377" spans="1:4">
      <c r="A377" s="19">
        <v>2007353</v>
      </c>
      <c r="B377" s="18" t="s">
        <v>189</v>
      </c>
      <c r="C377" s="13">
        <f>50980*0.15+50980</f>
        <v>58627</v>
      </c>
      <c r="D377" s="1" t="s">
        <v>570</v>
      </c>
    </row>
    <row r="378" spans="1:4">
      <c r="A378" s="19">
        <v>2007354</v>
      </c>
      <c r="B378" s="18" t="s">
        <v>189</v>
      </c>
      <c r="C378" s="13">
        <f>50980*0.15+50980</f>
        <v>58627</v>
      </c>
      <c r="D378" s="1" t="s">
        <v>570</v>
      </c>
    </row>
    <row r="379" spans="1:4">
      <c r="A379" s="19">
        <v>2007355</v>
      </c>
      <c r="B379" s="18" t="s">
        <v>189</v>
      </c>
      <c r="C379" s="13">
        <f>50980*0.15+50980</f>
        <v>58627</v>
      </c>
      <c r="D379" s="1" t="s">
        <v>570</v>
      </c>
    </row>
    <row r="380" spans="1:4">
      <c r="A380" s="19">
        <v>2007356</v>
      </c>
      <c r="B380" s="18" t="s">
        <v>190</v>
      </c>
      <c r="C380" s="13">
        <f>53680*0.15+53680</f>
        <v>61732</v>
      </c>
      <c r="D380" s="1" t="s">
        <v>570</v>
      </c>
    </row>
    <row r="381" spans="1:4">
      <c r="A381" s="19">
        <v>2007357</v>
      </c>
      <c r="B381" s="18" t="s">
        <v>191</v>
      </c>
      <c r="C381" s="13">
        <f>59195*0.15+59195</f>
        <v>68074.25</v>
      </c>
      <c r="D381" s="1" t="s">
        <v>570</v>
      </c>
    </row>
    <row r="382" spans="1:4">
      <c r="A382" s="19">
        <v>2007358</v>
      </c>
      <c r="B382" s="18" t="s">
        <v>191</v>
      </c>
      <c r="C382" s="13">
        <f>59195*0.15+59195</f>
        <v>68074.25</v>
      </c>
      <c r="D382" s="1" t="s">
        <v>570</v>
      </c>
    </row>
    <row r="383" spans="1:4">
      <c r="A383" s="19">
        <v>2007359</v>
      </c>
      <c r="B383" s="18" t="s">
        <v>192</v>
      </c>
      <c r="C383" s="13">
        <f>75000*0.15+75000</f>
        <v>86250</v>
      </c>
      <c r="D383" s="1" t="s">
        <v>570</v>
      </c>
    </row>
    <row r="384" spans="1:4">
      <c r="A384" s="19">
        <v>2007360</v>
      </c>
      <c r="B384" s="18" t="s">
        <v>192</v>
      </c>
      <c r="C384" s="13">
        <f>75000*0.15+75000</f>
        <v>86250</v>
      </c>
      <c r="D384" s="1" t="s">
        <v>570</v>
      </c>
    </row>
    <row r="385" spans="1:4">
      <c r="A385" s="19">
        <v>2007361</v>
      </c>
      <c r="B385" s="18" t="s">
        <v>193</v>
      </c>
      <c r="C385" s="13">
        <f>81850*0.15+81850</f>
        <v>94127.5</v>
      </c>
      <c r="D385" s="1" t="s">
        <v>570</v>
      </c>
    </row>
    <row r="386" spans="1:4">
      <c r="A386" s="19">
        <v>2007362</v>
      </c>
      <c r="B386" s="18" t="s">
        <v>193</v>
      </c>
      <c r="C386" s="13">
        <f>81850*0.15+81850</f>
        <v>94127.5</v>
      </c>
      <c r="D386" s="1" t="s">
        <v>570</v>
      </c>
    </row>
    <row r="387" spans="1:4">
      <c r="A387" s="19">
        <v>2007363</v>
      </c>
      <c r="B387" s="18" t="s">
        <v>193</v>
      </c>
      <c r="C387" s="13">
        <f>81850*0.15+81850</f>
        <v>94127.5</v>
      </c>
      <c r="D387" s="1" t="s">
        <v>570</v>
      </c>
    </row>
    <row r="388" spans="1:4">
      <c r="A388" s="19">
        <v>2007364</v>
      </c>
      <c r="B388" s="18" t="s">
        <v>193</v>
      </c>
      <c r="C388" s="13">
        <f>81850*0.15+81850</f>
        <v>94127.5</v>
      </c>
      <c r="D388" s="1" t="s">
        <v>570</v>
      </c>
    </row>
    <row r="389" spans="1:4">
      <c r="A389" s="19">
        <v>2007365</v>
      </c>
      <c r="B389" s="18" t="s">
        <v>194</v>
      </c>
      <c r="C389" s="13">
        <f>85000*0.15+85000</f>
        <v>97750</v>
      </c>
      <c r="D389" s="1" t="s">
        <v>570</v>
      </c>
    </row>
    <row r="390" spans="1:4">
      <c r="A390" s="19">
        <v>2007366</v>
      </c>
      <c r="B390" s="18" t="s">
        <v>194</v>
      </c>
      <c r="C390" s="13">
        <f>85000*0.15+85000</f>
        <v>97750</v>
      </c>
      <c r="D390" s="1" t="s">
        <v>570</v>
      </c>
    </row>
    <row r="391" spans="1:4">
      <c r="A391" s="19">
        <v>2007367</v>
      </c>
      <c r="B391" s="18" t="s">
        <v>195</v>
      </c>
      <c r="C391" s="13">
        <f>187350*0.15+187350</f>
        <v>215452.5</v>
      </c>
      <c r="D391" s="1" t="s">
        <v>570</v>
      </c>
    </row>
    <row r="392" spans="1:4">
      <c r="A392" s="19">
        <v>2007368</v>
      </c>
      <c r="B392" s="18" t="s">
        <v>196</v>
      </c>
      <c r="C392" s="13">
        <v>2922.84</v>
      </c>
      <c r="D392" s="1" t="s">
        <v>570</v>
      </c>
    </row>
    <row r="393" spans="1:4">
      <c r="A393" s="19">
        <v>2007369</v>
      </c>
      <c r="B393" s="18" t="s">
        <v>196</v>
      </c>
      <c r="C393" s="13">
        <v>2922.84</v>
      </c>
      <c r="D393" s="1" t="s">
        <v>570</v>
      </c>
    </row>
    <row r="394" spans="1:4" ht="24">
      <c r="A394" s="19">
        <v>2007370</v>
      </c>
      <c r="B394" s="18" t="s">
        <v>197</v>
      </c>
      <c r="C394" s="13">
        <v>3337.63</v>
      </c>
    </row>
    <row r="395" spans="1:4">
      <c r="A395" s="19">
        <v>2007371</v>
      </c>
      <c r="B395" s="18" t="s">
        <v>198</v>
      </c>
      <c r="C395" s="13">
        <v>18400</v>
      </c>
    </row>
    <row r="396" spans="1:4">
      <c r="A396" s="19">
        <v>2007372</v>
      </c>
      <c r="B396" s="18" t="s">
        <v>198</v>
      </c>
      <c r="C396" s="13">
        <v>18400</v>
      </c>
    </row>
    <row r="397" spans="1:4">
      <c r="A397" s="19">
        <v>2007373</v>
      </c>
      <c r="B397" s="18" t="s">
        <v>198</v>
      </c>
      <c r="C397" s="13">
        <v>18400</v>
      </c>
    </row>
    <row r="398" spans="1:4">
      <c r="A398" s="19">
        <v>2007374</v>
      </c>
      <c r="B398" s="18" t="s">
        <v>199</v>
      </c>
      <c r="C398" s="13">
        <f>2088*0.15+2088</f>
        <v>2401.1999999999998</v>
      </c>
    </row>
    <row r="399" spans="1:4">
      <c r="A399" s="19">
        <v>2007375</v>
      </c>
      <c r="B399" s="18" t="s">
        <v>199</v>
      </c>
      <c r="C399" s="13">
        <f>2088*0.15+2088</f>
        <v>2401.1999999999998</v>
      </c>
    </row>
    <row r="400" spans="1:4">
      <c r="A400" s="19">
        <v>2007376</v>
      </c>
      <c r="B400" s="18" t="s">
        <v>200</v>
      </c>
      <c r="C400" s="13">
        <v>2587.5</v>
      </c>
    </row>
    <row r="401" spans="1:3">
      <c r="A401" s="19">
        <v>2007377</v>
      </c>
      <c r="B401" s="18" t="s">
        <v>200</v>
      </c>
      <c r="C401" s="13">
        <v>2587.5</v>
      </c>
    </row>
    <row r="402" spans="1:3">
      <c r="A402" s="19">
        <v>2007378</v>
      </c>
      <c r="B402" s="18" t="s">
        <v>200</v>
      </c>
      <c r="C402" s="13">
        <v>2587.5</v>
      </c>
    </row>
    <row r="403" spans="1:3">
      <c r="A403" s="19">
        <v>2007379</v>
      </c>
      <c r="B403" s="18" t="s">
        <v>200</v>
      </c>
      <c r="C403" s="13">
        <v>2587.5</v>
      </c>
    </row>
    <row r="404" spans="1:3">
      <c r="A404" s="19">
        <v>2007380</v>
      </c>
      <c r="B404" s="18" t="s">
        <v>200</v>
      </c>
      <c r="C404" s="13">
        <v>2587.5</v>
      </c>
    </row>
    <row r="405" spans="1:3">
      <c r="A405" s="19">
        <v>2007381</v>
      </c>
      <c r="B405" s="18" t="s">
        <v>200</v>
      </c>
      <c r="C405" s="13">
        <v>2587.5</v>
      </c>
    </row>
    <row r="406" spans="1:3">
      <c r="A406" s="19">
        <v>2007382</v>
      </c>
      <c r="B406" s="18" t="s">
        <v>200</v>
      </c>
      <c r="C406" s="13">
        <v>2587.5</v>
      </c>
    </row>
    <row r="407" spans="1:3">
      <c r="A407" s="19">
        <v>2007383</v>
      </c>
      <c r="B407" s="18" t="s">
        <v>200</v>
      </c>
      <c r="C407" s="13">
        <v>2587.5</v>
      </c>
    </row>
    <row r="408" spans="1:3">
      <c r="A408" s="19">
        <v>2007384</v>
      </c>
      <c r="B408" s="18" t="s">
        <v>200</v>
      </c>
      <c r="C408" s="13">
        <v>2587.5</v>
      </c>
    </row>
    <row r="409" spans="1:3">
      <c r="A409" s="19">
        <v>2007385</v>
      </c>
      <c r="B409" s="18" t="s">
        <v>200</v>
      </c>
      <c r="C409" s="13">
        <v>2587.5</v>
      </c>
    </row>
    <row r="410" spans="1:3">
      <c r="A410" s="19">
        <v>2007386</v>
      </c>
      <c r="B410" s="18" t="s">
        <v>200</v>
      </c>
      <c r="C410" s="13">
        <v>2587.5</v>
      </c>
    </row>
    <row r="411" spans="1:3">
      <c r="A411" s="19">
        <v>2007387</v>
      </c>
      <c r="B411" s="18" t="s">
        <v>200</v>
      </c>
      <c r="C411" s="13">
        <v>2587.5</v>
      </c>
    </row>
    <row r="412" spans="1:3">
      <c r="A412" s="19">
        <v>2007388</v>
      </c>
      <c r="B412" s="18" t="s">
        <v>200</v>
      </c>
      <c r="C412" s="13">
        <v>2587.5</v>
      </c>
    </row>
    <row r="413" spans="1:3">
      <c r="A413" s="19">
        <v>2007389</v>
      </c>
      <c r="B413" s="18" t="s">
        <v>200</v>
      </c>
      <c r="C413" s="13">
        <v>2587.5</v>
      </c>
    </row>
    <row r="414" spans="1:3">
      <c r="A414" s="19">
        <v>2007390</v>
      </c>
      <c r="B414" s="18" t="s">
        <v>200</v>
      </c>
      <c r="C414" s="13">
        <v>2587.5</v>
      </c>
    </row>
    <row r="415" spans="1:3">
      <c r="A415" s="19">
        <v>2007391</v>
      </c>
      <c r="B415" s="18" t="s">
        <v>200</v>
      </c>
      <c r="C415" s="13">
        <v>2587.5</v>
      </c>
    </row>
    <row r="416" spans="1:3">
      <c r="A416" s="19">
        <v>2007392</v>
      </c>
      <c r="B416" s="18" t="s">
        <v>200</v>
      </c>
      <c r="C416" s="13">
        <v>2587.5</v>
      </c>
    </row>
    <row r="417" spans="1:3">
      <c r="A417" s="19">
        <v>2007393</v>
      </c>
      <c r="B417" s="18" t="s">
        <v>200</v>
      </c>
      <c r="C417" s="13">
        <v>2587.5</v>
      </c>
    </row>
    <row r="418" spans="1:3">
      <c r="A418" s="19">
        <v>2007394</v>
      </c>
      <c r="B418" s="18" t="s">
        <v>200</v>
      </c>
      <c r="C418" s="13">
        <v>2587.5</v>
      </c>
    </row>
    <row r="419" spans="1:3">
      <c r="A419" s="19">
        <v>2007395</v>
      </c>
      <c r="B419" s="18" t="s">
        <v>200</v>
      </c>
      <c r="C419" s="13">
        <v>2587.5</v>
      </c>
    </row>
    <row r="420" spans="1:3">
      <c r="A420" s="19">
        <v>2007396</v>
      </c>
      <c r="B420" s="18" t="s">
        <v>200</v>
      </c>
      <c r="C420" s="13">
        <v>2587.5</v>
      </c>
    </row>
    <row r="421" spans="1:3">
      <c r="A421" s="19">
        <v>2007397</v>
      </c>
      <c r="B421" s="18" t="s">
        <v>200</v>
      </c>
      <c r="C421" s="13">
        <v>2587.5</v>
      </c>
    </row>
    <row r="422" spans="1:3">
      <c r="A422" s="19">
        <v>2007398</v>
      </c>
      <c r="B422" s="18" t="s">
        <v>200</v>
      </c>
      <c r="C422" s="13">
        <v>2587.5</v>
      </c>
    </row>
    <row r="423" spans="1:3">
      <c r="A423" s="19">
        <v>2007399</v>
      </c>
      <c r="B423" s="18" t="s">
        <v>200</v>
      </c>
      <c r="C423" s="13">
        <v>2587.5</v>
      </c>
    </row>
    <row r="424" spans="1:3">
      <c r="A424" s="19">
        <v>2007400</v>
      </c>
      <c r="B424" s="18" t="s">
        <v>200</v>
      </c>
      <c r="C424" s="13">
        <v>2587.5</v>
      </c>
    </row>
    <row r="425" spans="1:3">
      <c r="A425" s="19">
        <v>2007401</v>
      </c>
      <c r="B425" s="18" t="s">
        <v>200</v>
      </c>
      <c r="C425" s="13">
        <v>2587.5</v>
      </c>
    </row>
    <row r="426" spans="1:3">
      <c r="A426" s="19">
        <v>2007402</v>
      </c>
      <c r="B426" s="18" t="s">
        <v>200</v>
      </c>
      <c r="C426" s="13">
        <v>2587.5</v>
      </c>
    </row>
    <row r="427" spans="1:3">
      <c r="A427" s="19">
        <v>2007403</v>
      </c>
      <c r="B427" s="18" t="s">
        <v>200</v>
      </c>
      <c r="C427" s="13">
        <v>2587.5</v>
      </c>
    </row>
    <row r="428" spans="1:3">
      <c r="A428" s="19">
        <v>2007404</v>
      </c>
      <c r="B428" s="18" t="s">
        <v>200</v>
      </c>
      <c r="C428" s="13">
        <v>2587.5</v>
      </c>
    </row>
    <row r="429" spans="1:3">
      <c r="A429" s="19">
        <v>2007405</v>
      </c>
      <c r="B429" s="18" t="s">
        <v>200</v>
      </c>
      <c r="C429" s="13">
        <v>2587.5</v>
      </c>
    </row>
    <row r="430" spans="1:3">
      <c r="A430" s="19">
        <v>2007406</v>
      </c>
      <c r="B430" s="18" t="s">
        <v>200</v>
      </c>
      <c r="C430" s="13">
        <v>2587.5</v>
      </c>
    </row>
    <row r="431" spans="1:3">
      <c r="A431" s="19">
        <v>2007407</v>
      </c>
      <c r="B431" s="18" t="s">
        <v>200</v>
      </c>
      <c r="C431" s="13">
        <v>2587.5</v>
      </c>
    </row>
    <row r="432" spans="1:3">
      <c r="A432" s="19">
        <v>2007408</v>
      </c>
      <c r="B432" s="18" t="s">
        <v>200</v>
      </c>
      <c r="C432" s="13">
        <v>2587.5</v>
      </c>
    </row>
    <row r="433" spans="1:3">
      <c r="A433" s="19">
        <v>2007409</v>
      </c>
      <c r="B433" s="18" t="s">
        <v>200</v>
      </c>
      <c r="C433" s="13">
        <v>2587.5</v>
      </c>
    </row>
    <row r="434" spans="1:3">
      <c r="A434" s="19">
        <v>2007410</v>
      </c>
      <c r="B434" s="18" t="s">
        <v>200</v>
      </c>
      <c r="C434" s="13">
        <v>2587.5</v>
      </c>
    </row>
    <row r="435" spans="1:3">
      <c r="A435" s="19">
        <v>2007411</v>
      </c>
      <c r="B435" s="18" t="s">
        <v>200</v>
      </c>
      <c r="C435" s="13">
        <v>2587.5</v>
      </c>
    </row>
    <row r="436" spans="1:3">
      <c r="A436" s="19">
        <v>2007412</v>
      </c>
      <c r="B436" s="18" t="s">
        <v>200</v>
      </c>
      <c r="C436" s="13">
        <v>2587.5</v>
      </c>
    </row>
    <row r="437" spans="1:3">
      <c r="A437" s="19">
        <v>2007413</v>
      </c>
      <c r="B437" s="18" t="s">
        <v>200</v>
      </c>
      <c r="C437" s="13">
        <v>2587.5</v>
      </c>
    </row>
    <row r="438" spans="1:3">
      <c r="A438" s="19">
        <v>2007414</v>
      </c>
      <c r="B438" s="18" t="s">
        <v>200</v>
      </c>
      <c r="C438" s="13">
        <v>2587.5</v>
      </c>
    </row>
    <row r="439" spans="1:3">
      <c r="A439" s="19">
        <v>2007415</v>
      </c>
      <c r="B439" s="18" t="s">
        <v>200</v>
      </c>
      <c r="C439" s="13">
        <v>2587.5</v>
      </c>
    </row>
    <row r="440" spans="1:3">
      <c r="A440" s="19">
        <v>2007416</v>
      </c>
      <c r="B440" s="18" t="s">
        <v>200</v>
      </c>
      <c r="C440" s="13">
        <v>2587.5</v>
      </c>
    </row>
    <row r="441" spans="1:3">
      <c r="A441" s="19">
        <v>2007417</v>
      </c>
      <c r="B441" s="18" t="s">
        <v>200</v>
      </c>
      <c r="C441" s="13">
        <v>2587.5</v>
      </c>
    </row>
    <row r="442" spans="1:3">
      <c r="A442" s="19">
        <v>2007418</v>
      </c>
      <c r="B442" s="18" t="s">
        <v>200</v>
      </c>
      <c r="C442" s="13">
        <v>2587.5</v>
      </c>
    </row>
    <row r="443" spans="1:3">
      <c r="A443" s="19">
        <v>2007419</v>
      </c>
      <c r="B443" s="18" t="s">
        <v>200</v>
      </c>
      <c r="C443" s="13">
        <v>2587.5</v>
      </c>
    </row>
    <row r="444" spans="1:3">
      <c r="A444" s="19">
        <v>2007420</v>
      </c>
      <c r="B444" s="18" t="s">
        <v>200</v>
      </c>
      <c r="C444" s="13">
        <v>2587.5</v>
      </c>
    </row>
    <row r="445" spans="1:3">
      <c r="A445" s="19">
        <v>2007421</v>
      </c>
      <c r="B445" s="18" t="s">
        <v>200</v>
      </c>
      <c r="C445" s="13">
        <v>2587.5</v>
      </c>
    </row>
    <row r="446" spans="1:3">
      <c r="A446" s="19">
        <v>2007422</v>
      </c>
      <c r="B446" s="18" t="s">
        <v>200</v>
      </c>
      <c r="C446" s="13">
        <v>2587.5</v>
      </c>
    </row>
    <row r="447" spans="1:3">
      <c r="A447" s="19">
        <v>2007423</v>
      </c>
      <c r="B447" s="18" t="s">
        <v>200</v>
      </c>
      <c r="C447" s="13">
        <v>2587.5</v>
      </c>
    </row>
    <row r="448" spans="1:3">
      <c r="A448" s="19">
        <v>2007424</v>
      </c>
      <c r="B448" s="18" t="s">
        <v>200</v>
      </c>
      <c r="C448" s="13">
        <v>2587.5</v>
      </c>
    </row>
    <row r="449" spans="1:3">
      <c r="A449" s="19">
        <v>2007425</v>
      </c>
      <c r="B449" s="18" t="s">
        <v>200</v>
      </c>
      <c r="C449" s="13">
        <v>2587.5</v>
      </c>
    </row>
    <row r="450" spans="1:3">
      <c r="A450" s="19">
        <v>2007426</v>
      </c>
      <c r="B450" s="18" t="s">
        <v>200</v>
      </c>
      <c r="C450" s="13">
        <v>2587.5</v>
      </c>
    </row>
    <row r="451" spans="1:3">
      <c r="A451" s="19">
        <v>2007427</v>
      </c>
      <c r="B451" s="18" t="s">
        <v>200</v>
      </c>
      <c r="C451" s="13">
        <v>2587.5</v>
      </c>
    </row>
    <row r="452" spans="1:3">
      <c r="A452" s="19">
        <v>2007428</v>
      </c>
      <c r="B452" s="18" t="s">
        <v>200</v>
      </c>
      <c r="C452" s="13">
        <v>2587.5</v>
      </c>
    </row>
    <row r="453" spans="1:3">
      <c r="A453" s="19">
        <v>2007429</v>
      </c>
      <c r="B453" s="18" t="s">
        <v>200</v>
      </c>
      <c r="C453" s="13">
        <v>2587.5</v>
      </c>
    </row>
    <row r="454" spans="1:3">
      <c r="A454" s="19">
        <v>2007430</v>
      </c>
      <c r="B454" s="18" t="s">
        <v>200</v>
      </c>
      <c r="C454" s="13">
        <v>2587.5</v>
      </c>
    </row>
    <row r="455" spans="1:3">
      <c r="A455" s="19">
        <v>2007431</v>
      </c>
      <c r="B455" s="18" t="s">
        <v>200</v>
      </c>
      <c r="C455" s="13">
        <v>2587.5</v>
      </c>
    </row>
    <row r="456" spans="1:3">
      <c r="A456" s="19">
        <v>2007432</v>
      </c>
      <c r="B456" s="18" t="s">
        <v>200</v>
      </c>
      <c r="C456" s="13">
        <v>2587.5</v>
      </c>
    </row>
    <row r="457" spans="1:3">
      <c r="A457" s="19">
        <v>2007433</v>
      </c>
      <c r="B457" s="18" t="s">
        <v>200</v>
      </c>
      <c r="C457" s="13">
        <v>2587.5</v>
      </c>
    </row>
    <row r="458" spans="1:3">
      <c r="A458" s="19">
        <v>2007434</v>
      </c>
      <c r="B458" s="18" t="s">
        <v>200</v>
      </c>
      <c r="C458" s="13">
        <v>2587.5</v>
      </c>
    </row>
    <row r="459" spans="1:3">
      <c r="A459" s="19">
        <v>2007435</v>
      </c>
      <c r="B459" s="18" t="s">
        <v>200</v>
      </c>
      <c r="C459" s="13">
        <v>2587.5</v>
      </c>
    </row>
    <row r="460" spans="1:3">
      <c r="A460" s="19">
        <v>2007436</v>
      </c>
      <c r="B460" s="18" t="s">
        <v>200</v>
      </c>
      <c r="C460" s="13">
        <v>2587.5</v>
      </c>
    </row>
    <row r="461" spans="1:3">
      <c r="A461" s="19">
        <v>2007437</v>
      </c>
      <c r="B461" s="18" t="s">
        <v>200</v>
      </c>
      <c r="C461" s="13">
        <v>2587.5</v>
      </c>
    </row>
    <row r="462" spans="1:3">
      <c r="A462" s="19">
        <v>2007438</v>
      </c>
      <c r="B462" s="18" t="s">
        <v>200</v>
      </c>
      <c r="C462" s="13">
        <v>2587.5</v>
      </c>
    </row>
    <row r="463" spans="1:3">
      <c r="A463" s="19">
        <v>2007439</v>
      </c>
      <c r="B463" s="18" t="s">
        <v>200</v>
      </c>
      <c r="C463" s="13">
        <v>2587.5</v>
      </c>
    </row>
    <row r="464" spans="1:3">
      <c r="A464" s="19">
        <v>2007440</v>
      </c>
      <c r="B464" s="18" t="s">
        <v>200</v>
      </c>
      <c r="C464" s="13">
        <v>2587.5</v>
      </c>
    </row>
    <row r="465" spans="1:3">
      <c r="A465" s="19">
        <v>2007441</v>
      </c>
      <c r="B465" s="18" t="s">
        <v>200</v>
      </c>
      <c r="C465" s="13">
        <v>2587.5</v>
      </c>
    </row>
    <row r="466" spans="1:3">
      <c r="A466" s="19">
        <v>2007442</v>
      </c>
      <c r="B466" s="18" t="s">
        <v>200</v>
      </c>
      <c r="C466" s="13">
        <v>2587.5</v>
      </c>
    </row>
    <row r="467" spans="1:3">
      <c r="A467" s="19">
        <v>2007443</v>
      </c>
      <c r="B467" s="18" t="s">
        <v>200</v>
      </c>
      <c r="C467" s="13">
        <v>2587.5</v>
      </c>
    </row>
    <row r="468" spans="1:3">
      <c r="A468" s="19">
        <v>2007444</v>
      </c>
      <c r="B468" s="18" t="s">
        <v>200</v>
      </c>
      <c r="C468" s="13">
        <v>2587.5</v>
      </c>
    </row>
    <row r="469" spans="1:3">
      <c r="A469" s="19">
        <v>2007445</v>
      </c>
      <c r="B469" s="18" t="s">
        <v>200</v>
      </c>
      <c r="C469" s="13">
        <v>2587.5</v>
      </c>
    </row>
    <row r="470" spans="1:3">
      <c r="A470" s="19">
        <v>2007446</v>
      </c>
      <c r="B470" s="18" t="s">
        <v>200</v>
      </c>
      <c r="C470" s="13">
        <v>2587.5</v>
      </c>
    </row>
    <row r="471" spans="1:3">
      <c r="A471" s="19">
        <v>2007447</v>
      </c>
      <c r="B471" s="18" t="s">
        <v>200</v>
      </c>
      <c r="C471" s="13">
        <v>2587.5</v>
      </c>
    </row>
    <row r="472" spans="1:3">
      <c r="A472" s="19">
        <v>2007448</v>
      </c>
      <c r="B472" s="18" t="s">
        <v>200</v>
      </c>
      <c r="C472" s="13">
        <v>2587.5</v>
      </c>
    </row>
    <row r="473" spans="1:3">
      <c r="A473" s="19">
        <v>2007449</v>
      </c>
      <c r="B473" s="18" t="s">
        <v>200</v>
      </c>
      <c r="C473" s="13">
        <v>2587.5</v>
      </c>
    </row>
    <row r="474" spans="1:3">
      <c r="A474" s="19">
        <v>2007450</v>
      </c>
      <c r="B474" s="18" t="s">
        <v>200</v>
      </c>
      <c r="C474" s="13">
        <v>2587.5</v>
      </c>
    </row>
    <row r="475" spans="1:3">
      <c r="A475" s="19">
        <v>2007451</v>
      </c>
      <c r="B475" s="18" t="s">
        <v>200</v>
      </c>
      <c r="C475" s="13">
        <v>2587.5</v>
      </c>
    </row>
    <row r="476" spans="1:3">
      <c r="A476" s="19">
        <v>2007452</v>
      </c>
      <c r="B476" s="18" t="s">
        <v>200</v>
      </c>
      <c r="C476" s="13">
        <v>2587.5</v>
      </c>
    </row>
    <row r="477" spans="1:3">
      <c r="A477" s="19">
        <v>2007453</v>
      </c>
      <c r="B477" s="18" t="s">
        <v>200</v>
      </c>
      <c r="C477" s="13">
        <v>2587.5</v>
      </c>
    </row>
    <row r="478" spans="1:3">
      <c r="A478" s="19">
        <v>2007454</v>
      </c>
      <c r="B478" s="18" t="s">
        <v>200</v>
      </c>
      <c r="C478" s="13">
        <v>2587.5</v>
      </c>
    </row>
    <row r="479" spans="1:3">
      <c r="A479" s="19">
        <v>2007455</v>
      </c>
      <c r="B479" s="18" t="s">
        <v>200</v>
      </c>
      <c r="C479" s="13">
        <v>2587.5</v>
      </c>
    </row>
    <row r="480" spans="1:3">
      <c r="A480" s="19">
        <v>2007456</v>
      </c>
      <c r="B480" s="18" t="s">
        <v>200</v>
      </c>
      <c r="C480" s="13">
        <v>2587.5</v>
      </c>
    </row>
    <row r="481" spans="1:3">
      <c r="A481" s="19">
        <v>2007457</v>
      </c>
      <c r="B481" s="18" t="s">
        <v>200</v>
      </c>
      <c r="C481" s="13">
        <v>2587.5</v>
      </c>
    </row>
    <row r="482" spans="1:3">
      <c r="A482" s="19">
        <v>2007458</v>
      </c>
      <c r="B482" s="18" t="s">
        <v>200</v>
      </c>
      <c r="C482" s="13">
        <v>2587.5</v>
      </c>
    </row>
    <row r="483" spans="1:3">
      <c r="A483" s="19">
        <v>2007459</v>
      </c>
      <c r="B483" s="18" t="s">
        <v>200</v>
      </c>
      <c r="C483" s="13">
        <v>2587.5</v>
      </c>
    </row>
    <row r="484" spans="1:3">
      <c r="A484" s="19">
        <v>2007460</v>
      </c>
      <c r="B484" s="18" t="s">
        <v>200</v>
      </c>
      <c r="C484" s="13">
        <v>2587.5</v>
      </c>
    </row>
    <row r="485" spans="1:3">
      <c r="A485" s="19">
        <v>2007461</v>
      </c>
      <c r="B485" s="18" t="s">
        <v>200</v>
      </c>
      <c r="C485" s="13">
        <v>2587.5</v>
      </c>
    </row>
    <row r="486" spans="1:3">
      <c r="A486" s="19">
        <v>2007462</v>
      </c>
      <c r="B486" s="18" t="s">
        <v>200</v>
      </c>
      <c r="C486" s="13">
        <v>2587.5</v>
      </c>
    </row>
    <row r="487" spans="1:3">
      <c r="A487" s="19">
        <v>2007463</v>
      </c>
      <c r="B487" s="18" t="s">
        <v>200</v>
      </c>
      <c r="C487" s="13">
        <v>2587.5</v>
      </c>
    </row>
    <row r="488" spans="1:3">
      <c r="A488" s="19">
        <v>2007464</v>
      </c>
      <c r="B488" s="18" t="s">
        <v>200</v>
      </c>
      <c r="C488" s="13">
        <v>2587.5</v>
      </c>
    </row>
    <row r="489" spans="1:3">
      <c r="A489" s="19">
        <v>2007465</v>
      </c>
      <c r="B489" s="18" t="s">
        <v>200</v>
      </c>
      <c r="C489" s="13">
        <v>2587.5</v>
      </c>
    </row>
    <row r="490" spans="1:3">
      <c r="A490" s="19">
        <v>2007466</v>
      </c>
      <c r="B490" s="18" t="s">
        <v>200</v>
      </c>
      <c r="C490" s="13">
        <v>2587.5</v>
      </c>
    </row>
    <row r="491" spans="1:3">
      <c r="A491" s="19">
        <v>2007467</v>
      </c>
      <c r="B491" s="18" t="s">
        <v>200</v>
      </c>
      <c r="C491" s="13">
        <v>2587.5</v>
      </c>
    </row>
    <row r="492" spans="1:3">
      <c r="A492" s="19">
        <v>2007468</v>
      </c>
      <c r="B492" s="18" t="s">
        <v>200</v>
      </c>
      <c r="C492" s="13">
        <v>2587.5</v>
      </c>
    </row>
    <row r="493" spans="1:3">
      <c r="A493" s="19">
        <v>2007469</v>
      </c>
      <c r="B493" s="18" t="s">
        <v>200</v>
      </c>
      <c r="C493" s="13">
        <v>2587.5</v>
      </c>
    </row>
    <row r="494" spans="1:3">
      <c r="A494" s="19">
        <v>2007470</v>
      </c>
      <c r="B494" s="18" t="s">
        <v>200</v>
      </c>
      <c r="C494" s="13">
        <v>2587.5</v>
      </c>
    </row>
    <row r="495" spans="1:3">
      <c r="A495" s="19">
        <v>2007471</v>
      </c>
      <c r="B495" s="18" t="s">
        <v>200</v>
      </c>
      <c r="C495" s="13">
        <v>2587.5</v>
      </c>
    </row>
    <row r="496" spans="1:3">
      <c r="A496" s="19">
        <v>2007472</v>
      </c>
      <c r="B496" s="18" t="s">
        <v>200</v>
      </c>
      <c r="C496" s="13">
        <v>2587.5</v>
      </c>
    </row>
    <row r="497" spans="1:3">
      <c r="A497" s="19">
        <v>2007473</v>
      </c>
      <c r="B497" s="18" t="s">
        <v>200</v>
      </c>
      <c r="C497" s="13">
        <v>2587.5</v>
      </c>
    </row>
    <row r="498" spans="1:3">
      <c r="A498" s="19">
        <v>2007474</v>
      </c>
      <c r="B498" s="18" t="s">
        <v>200</v>
      </c>
      <c r="C498" s="13">
        <v>2587.5</v>
      </c>
    </row>
    <row r="499" spans="1:3">
      <c r="A499" s="19">
        <v>2007475</v>
      </c>
      <c r="B499" s="18" t="s">
        <v>200</v>
      </c>
      <c r="C499" s="13">
        <v>2587.5</v>
      </c>
    </row>
    <row r="500" spans="1:3">
      <c r="A500" s="19">
        <v>2007476</v>
      </c>
      <c r="B500" s="18" t="s">
        <v>200</v>
      </c>
      <c r="C500" s="13">
        <v>2587.5</v>
      </c>
    </row>
    <row r="501" spans="1:3">
      <c r="A501" s="19">
        <v>2007477</v>
      </c>
      <c r="B501" s="18" t="s">
        <v>200</v>
      </c>
      <c r="C501" s="13">
        <v>2587.5</v>
      </c>
    </row>
    <row r="502" spans="1:3">
      <c r="A502" s="19">
        <v>2007478</v>
      </c>
      <c r="B502" s="18" t="s">
        <v>200</v>
      </c>
      <c r="C502" s="13">
        <v>2587.5</v>
      </c>
    </row>
    <row r="503" spans="1:3">
      <c r="A503" s="19">
        <v>2007479</v>
      </c>
      <c r="B503" s="18" t="s">
        <v>200</v>
      </c>
      <c r="C503" s="13">
        <v>2587.5</v>
      </c>
    </row>
    <row r="504" spans="1:3">
      <c r="A504" s="19">
        <v>2007480</v>
      </c>
      <c r="B504" s="18" t="s">
        <v>200</v>
      </c>
      <c r="C504" s="13">
        <v>2587.5</v>
      </c>
    </row>
    <row r="505" spans="1:3">
      <c r="A505" s="19">
        <v>2007481</v>
      </c>
      <c r="B505" s="18" t="s">
        <v>200</v>
      </c>
      <c r="C505" s="13">
        <v>2587.5</v>
      </c>
    </row>
    <row r="506" spans="1:3">
      <c r="A506" s="19">
        <v>2007482</v>
      </c>
      <c r="B506" s="18" t="s">
        <v>200</v>
      </c>
      <c r="C506" s="13">
        <v>2587.5</v>
      </c>
    </row>
    <row r="507" spans="1:3">
      <c r="A507" s="19">
        <v>2007483</v>
      </c>
      <c r="B507" s="18" t="s">
        <v>200</v>
      </c>
      <c r="C507" s="13">
        <v>2587.5</v>
      </c>
    </row>
    <row r="508" spans="1:3">
      <c r="A508" s="19">
        <v>2007484</v>
      </c>
      <c r="B508" s="18" t="s">
        <v>200</v>
      </c>
      <c r="C508" s="13">
        <v>2587.5</v>
      </c>
    </row>
    <row r="509" spans="1:3">
      <c r="A509" s="19">
        <v>2007485</v>
      </c>
      <c r="B509" s="18" t="s">
        <v>200</v>
      </c>
      <c r="C509" s="13">
        <v>2587.5</v>
      </c>
    </row>
    <row r="510" spans="1:3">
      <c r="A510" s="19">
        <v>2007486</v>
      </c>
      <c r="B510" s="18" t="s">
        <v>200</v>
      </c>
      <c r="C510" s="13">
        <v>2587.5</v>
      </c>
    </row>
    <row r="511" spans="1:3">
      <c r="A511" s="19">
        <v>2007487</v>
      </c>
      <c r="B511" s="18" t="s">
        <v>200</v>
      </c>
      <c r="C511" s="13">
        <v>2587.5</v>
      </c>
    </row>
    <row r="512" spans="1:3">
      <c r="A512" s="19">
        <v>2007488</v>
      </c>
      <c r="B512" s="18" t="s">
        <v>200</v>
      </c>
      <c r="C512" s="13">
        <v>2587.5</v>
      </c>
    </row>
    <row r="513" spans="1:3">
      <c r="A513" s="19">
        <v>2007489</v>
      </c>
      <c r="B513" s="18" t="s">
        <v>200</v>
      </c>
      <c r="C513" s="13">
        <v>2587.5</v>
      </c>
    </row>
    <row r="514" spans="1:3">
      <c r="A514" s="19">
        <v>2007490</v>
      </c>
      <c r="B514" s="18" t="s">
        <v>200</v>
      </c>
      <c r="C514" s="13">
        <v>2587.5</v>
      </c>
    </row>
    <row r="515" spans="1:3">
      <c r="A515" s="19">
        <v>2007491</v>
      </c>
      <c r="B515" s="18" t="s">
        <v>200</v>
      </c>
      <c r="C515" s="13">
        <v>2587.5</v>
      </c>
    </row>
    <row r="516" spans="1:3">
      <c r="A516" s="19">
        <v>2007492</v>
      </c>
      <c r="B516" s="18" t="s">
        <v>200</v>
      </c>
      <c r="C516" s="13">
        <v>2587.5</v>
      </c>
    </row>
    <row r="517" spans="1:3">
      <c r="A517" s="19">
        <v>2007493</v>
      </c>
      <c r="B517" s="18" t="s">
        <v>200</v>
      </c>
      <c r="C517" s="13">
        <v>2587.5</v>
      </c>
    </row>
    <row r="518" spans="1:3">
      <c r="A518" s="19">
        <v>2007494</v>
      </c>
      <c r="B518" s="18" t="s">
        <v>200</v>
      </c>
      <c r="C518" s="13">
        <v>2587.5</v>
      </c>
    </row>
    <row r="519" spans="1:3">
      <c r="A519" s="19">
        <v>2007495</v>
      </c>
      <c r="B519" s="18" t="s">
        <v>200</v>
      </c>
      <c r="C519" s="13">
        <v>2587.5</v>
      </c>
    </row>
    <row r="520" spans="1:3">
      <c r="A520" s="19">
        <v>2007496</v>
      </c>
      <c r="B520" s="18" t="s">
        <v>200</v>
      </c>
      <c r="C520" s="13">
        <v>2587.5</v>
      </c>
    </row>
    <row r="521" spans="1:3">
      <c r="A521" s="19">
        <v>2007497</v>
      </c>
      <c r="B521" s="18" t="s">
        <v>200</v>
      </c>
      <c r="C521" s="13">
        <v>2587.5</v>
      </c>
    </row>
    <row r="522" spans="1:3">
      <c r="A522" s="19">
        <v>2007498</v>
      </c>
      <c r="B522" s="18" t="s">
        <v>200</v>
      </c>
      <c r="C522" s="13">
        <v>2587.5</v>
      </c>
    </row>
    <row r="523" spans="1:3">
      <c r="A523" s="19">
        <v>2007499</v>
      </c>
      <c r="B523" s="18" t="s">
        <v>200</v>
      </c>
      <c r="C523" s="13">
        <v>2587.5</v>
      </c>
    </row>
    <row r="524" spans="1:3">
      <c r="A524" s="19">
        <v>2007500</v>
      </c>
      <c r="B524" s="18" t="s">
        <v>200</v>
      </c>
      <c r="C524" s="13">
        <v>2587.5</v>
      </c>
    </row>
    <row r="525" spans="1:3">
      <c r="A525" s="19">
        <v>2007501</v>
      </c>
      <c r="B525" s="18" t="s">
        <v>200</v>
      </c>
      <c r="C525" s="13">
        <v>2587.5</v>
      </c>
    </row>
    <row r="526" spans="1:3">
      <c r="A526" s="19">
        <v>2007502</v>
      </c>
      <c r="B526" s="18" t="s">
        <v>200</v>
      </c>
      <c r="C526" s="13">
        <v>2587.5</v>
      </c>
    </row>
    <row r="527" spans="1:3">
      <c r="A527" s="19">
        <v>2007503</v>
      </c>
      <c r="B527" s="18" t="s">
        <v>200</v>
      </c>
      <c r="C527" s="13">
        <v>2587.5</v>
      </c>
    </row>
    <row r="528" spans="1:3">
      <c r="A528" s="19">
        <v>2007504</v>
      </c>
      <c r="B528" s="18" t="s">
        <v>200</v>
      </c>
      <c r="C528" s="13">
        <v>2587.5</v>
      </c>
    </row>
    <row r="529" spans="1:3">
      <c r="A529" s="19">
        <v>2007505</v>
      </c>
      <c r="B529" s="18" t="s">
        <v>200</v>
      </c>
      <c r="C529" s="13">
        <v>2587.5</v>
      </c>
    </row>
    <row r="530" spans="1:3">
      <c r="A530" s="19">
        <v>2007506</v>
      </c>
      <c r="B530" s="18" t="s">
        <v>200</v>
      </c>
      <c r="C530" s="13">
        <v>2587.5</v>
      </c>
    </row>
    <row r="531" spans="1:3">
      <c r="A531" s="19">
        <v>2007507</v>
      </c>
      <c r="B531" s="18" t="s">
        <v>200</v>
      </c>
      <c r="C531" s="13">
        <v>2587.5</v>
      </c>
    </row>
    <row r="532" spans="1:3">
      <c r="A532" s="19">
        <v>2007508</v>
      </c>
      <c r="B532" s="18" t="s">
        <v>200</v>
      </c>
      <c r="C532" s="13">
        <v>2587.5</v>
      </c>
    </row>
    <row r="533" spans="1:3">
      <c r="A533" s="19">
        <v>2007509</v>
      </c>
      <c r="B533" s="18" t="s">
        <v>200</v>
      </c>
      <c r="C533" s="13">
        <v>2587.5</v>
      </c>
    </row>
    <row r="534" spans="1:3">
      <c r="A534" s="19">
        <v>2007510</v>
      </c>
      <c r="B534" s="18" t="s">
        <v>200</v>
      </c>
      <c r="C534" s="13">
        <v>2587.5</v>
      </c>
    </row>
    <row r="535" spans="1:3">
      <c r="A535" s="19">
        <v>2007511</v>
      </c>
      <c r="B535" s="18" t="s">
        <v>200</v>
      </c>
      <c r="C535" s="13">
        <v>2587.5</v>
      </c>
    </row>
    <row r="536" spans="1:3">
      <c r="A536" s="19">
        <v>2007512</v>
      </c>
      <c r="B536" s="18" t="s">
        <v>200</v>
      </c>
      <c r="C536" s="13">
        <v>2587.5</v>
      </c>
    </row>
    <row r="537" spans="1:3">
      <c r="A537" s="19">
        <v>2007513</v>
      </c>
      <c r="B537" s="18" t="s">
        <v>200</v>
      </c>
      <c r="C537" s="13">
        <v>2587.5</v>
      </c>
    </row>
    <row r="538" spans="1:3">
      <c r="A538" s="19">
        <v>2007514</v>
      </c>
      <c r="B538" s="18" t="s">
        <v>200</v>
      </c>
      <c r="C538" s="13">
        <v>2587.5</v>
      </c>
    </row>
    <row r="539" spans="1:3">
      <c r="A539" s="19">
        <v>2007515</v>
      </c>
      <c r="B539" s="18" t="s">
        <v>200</v>
      </c>
      <c r="C539" s="13">
        <v>2587.5</v>
      </c>
    </row>
    <row r="540" spans="1:3">
      <c r="A540" s="19">
        <v>2007516</v>
      </c>
      <c r="B540" s="18" t="s">
        <v>200</v>
      </c>
      <c r="C540" s="13">
        <v>2587.5</v>
      </c>
    </row>
    <row r="541" spans="1:3">
      <c r="A541" s="19">
        <v>2007517</v>
      </c>
      <c r="B541" s="18" t="s">
        <v>200</v>
      </c>
      <c r="C541" s="13">
        <v>2587.5</v>
      </c>
    </row>
    <row r="542" spans="1:3">
      <c r="A542" s="19">
        <v>2007518</v>
      </c>
      <c r="B542" s="18" t="s">
        <v>200</v>
      </c>
      <c r="C542" s="13">
        <v>2587.5</v>
      </c>
    </row>
    <row r="543" spans="1:3">
      <c r="A543" s="19">
        <v>2007519</v>
      </c>
      <c r="B543" s="18" t="s">
        <v>200</v>
      </c>
      <c r="C543" s="13">
        <v>2587.5</v>
      </c>
    </row>
    <row r="544" spans="1:3">
      <c r="A544" s="19">
        <v>2007520</v>
      </c>
      <c r="B544" s="18" t="s">
        <v>200</v>
      </c>
      <c r="C544" s="13">
        <v>2587.5</v>
      </c>
    </row>
    <row r="545" spans="1:3">
      <c r="A545" s="19">
        <v>2007521</v>
      </c>
      <c r="B545" s="18" t="s">
        <v>200</v>
      </c>
      <c r="C545" s="13">
        <v>2587.5</v>
      </c>
    </row>
    <row r="546" spans="1:3">
      <c r="A546" s="19">
        <v>2007522</v>
      </c>
      <c r="B546" s="18" t="s">
        <v>200</v>
      </c>
      <c r="C546" s="13">
        <v>2587.5</v>
      </c>
    </row>
    <row r="547" spans="1:3">
      <c r="A547" s="19">
        <v>2007523</v>
      </c>
      <c r="B547" s="18" t="s">
        <v>200</v>
      </c>
      <c r="C547" s="13">
        <v>2587.5</v>
      </c>
    </row>
    <row r="548" spans="1:3">
      <c r="A548" s="19">
        <v>2007524</v>
      </c>
      <c r="B548" s="18" t="s">
        <v>200</v>
      </c>
      <c r="C548" s="13">
        <v>2587.5</v>
      </c>
    </row>
    <row r="549" spans="1:3">
      <c r="A549" s="19">
        <v>2007525</v>
      </c>
      <c r="B549" s="18" t="s">
        <v>200</v>
      </c>
      <c r="C549" s="13">
        <v>2587.5</v>
      </c>
    </row>
    <row r="550" spans="1:3">
      <c r="A550" s="19">
        <v>2007526</v>
      </c>
      <c r="B550" s="18" t="s">
        <v>200</v>
      </c>
      <c r="C550" s="13">
        <v>2587.5</v>
      </c>
    </row>
    <row r="551" spans="1:3">
      <c r="A551" s="19">
        <v>2007527</v>
      </c>
      <c r="B551" s="18" t="s">
        <v>200</v>
      </c>
      <c r="C551" s="13">
        <v>2587.5</v>
      </c>
    </row>
    <row r="552" spans="1:3">
      <c r="A552" s="19">
        <v>2007528</v>
      </c>
      <c r="B552" s="18" t="s">
        <v>200</v>
      </c>
      <c r="C552" s="13">
        <v>2587.5</v>
      </c>
    </row>
    <row r="553" spans="1:3">
      <c r="A553" s="19">
        <v>2007529</v>
      </c>
      <c r="B553" s="18" t="s">
        <v>200</v>
      </c>
      <c r="C553" s="13">
        <v>2587.5</v>
      </c>
    </row>
    <row r="554" spans="1:3">
      <c r="A554" s="19">
        <v>2007530</v>
      </c>
      <c r="B554" s="18" t="s">
        <v>200</v>
      </c>
      <c r="C554" s="13">
        <v>2587.5</v>
      </c>
    </row>
    <row r="555" spans="1:3">
      <c r="A555" s="19">
        <v>2007531</v>
      </c>
      <c r="B555" s="18" t="s">
        <v>200</v>
      </c>
      <c r="C555" s="13">
        <v>2587.5</v>
      </c>
    </row>
    <row r="556" spans="1:3">
      <c r="A556" s="19">
        <v>2007532</v>
      </c>
      <c r="B556" s="18" t="s">
        <v>200</v>
      </c>
      <c r="C556" s="13">
        <v>2587.5</v>
      </c>
    </row>
    <row r="557" spans="1:3">
      <c r="A557" s="19">
        <v>2007533</v>
      </c>
      <c r="B557" s="18" t="s">
        <v>200</v>
      </c>
      <c r="C557" s="13">
        <v>2587.5</v>
      </c>
    </row>
    <row r="558" spans="1:3">
      <c r="A558" s="19">
        <v>2007534</v>
      </c>
      <c r="B558" s="18" t="s">
        <v>200</v>
      </c>
      <c r="C558" s="13">
        <v>2587.5</v>
      </c>
    </row>
    <row r="559" spans="1:3">
      <c r="A559" s="19">
        <v>2007535</v>
      </c>
      <c r="B559" s="18" t="s">
        <v>200</v>
      </c>
      <c r="C559" s="13">
        <v>2587.5</v>
      </c>
    </row>
    <row r="560" spans="1:3">
      <c r="A560" s="19">
        <v>2007536</v>
      </c>
      <c r="B560" s="18" t="s">
        <v>200</v>
      </c>
      <c r="C560" s="13">
        <v>2587.5</v>
      </c>
    </row>
    <row r="561" spans="1:3">
      <c r="A561" s="19">
        <v>2007537</v>
      </c>
      <c r="B561" s="18" t="s">
        <v>200</v>
      </c>
      <c r="C561" s="13">
        <v>2587.5</v>
      </c>
    </row>
    <row r="562" spans="1:3">
      <c r="A562" s="19">
        <v>2007538</v>
      </c>
      <c r="B562" s="18" t="s">
        <v>200</v>
      </c>
      <c r="C562" s="13">
        <v>2587.5</v>
      </c>
    </row>
    <row r="563" spans="1:3">
      <c r="A563" s="19">
        <v>2007539</v>
      </c>
      <c r="B563" s="18" t="s">
        <v>200</v>
      </c>
      <c r="C563" s="13">
        <v>2587.5</v>
      </c>
    </row>
    <row r="564" spans="1:3">
      <c r="A564" s="19">
        <v>2007540</v>
      </c>
      <c r="B564" s="18" t="s">
        <v>200</v>
      </c>
      <c r="C564" s="13">
        <v>2587.5</v>
      </c>
    </row>
    <row r="565" spans="1:3">
      <c r="A565" s="19">
        <v>2007541</v>
      </c>
      <c r="B565" s="18" t="s">
        <v>200</v>
      </c>
      <c r="C565" s="13">
        <v>2587.5</v>
      </c>
    </row>
    <row r="566" spans="1:3">
      <c r="A566" s="19">
        <v>2007542</v>
      </c>
      <c r="B566" s="18" t="s">
        <v>200</v>
      </c>
      <c r="C566" s="13">
        <v>2587.5</v>
      </c>
    </row>
    <row r="567" spans="1:3">
      <c r="A567" s="19">
        <v>2007543</v>
      </c>
      <c r="B567" s="18" t="s">
        <v>200</v>
      </c>
      <c r="C567" s="13">
        <v>2587.5</v>
      </c>
    </row>
    <row r="568" spans="1:3">
      <c r="A568" s="19">
        <v>2007544</v>
      </c>
      <c r="B568" s="18" t="s">
        <v>200</v>
      </c>
      <c r="C568" s="13">
        <v>2587.5</v>
      </c>
    </row>
    <row r="569" spans="1:3">
      <c r="A569" s="19">
        <v>2007545</v>
      </c>
      <c r="B569" s="18" t="s">
        <v>200</v>
      </c>
      <c r="C569" s="13">
        <v>2587.5</v>
      </c>
    </row>
    <row r="570" spans="1:3">
      <c r="A570" s="19">
        <v>2007546</v>
      </c>
      <c r="B570" s="18" t="s">
        <v>200</v>
      </c>
      <c r="C570" s="13">
        <v>2587.5</v>
      </c>
    </row>
    <row r="571" spans="1:3">
      <c r="A571" s="19">
        <v>2007547</v>
      </c>
      <c r="B571" s="18" t="s">
        <v>200</v>
      </c>
      <c r="C571" s="13">
        <v>2587.5</v>
      </c>
    </row>
    <row r="572" spans="1:3">
      <c r="A572" s="19">
        <v>2007548</v>
      </c>
      <c r="B572" s="18" t="s">
        <v>200</v>
      </c>
      <c r="C572" s="13">
        <v>2587.5</v>
      </c>
    </row>
    <row r="573" spans="1:3">
      <c r="A573" s="19">
        <v>2007549</v>
      </c>
      <c r="B573" s="18" t="s">
        <v>200</v>
      </c>
      <c r="C573" s="13">
        <v>2587.5</v>
      </c>
    </row>
    <row r="574" spans="1:3">
      <c r="A574" s="19">
        <v>2007550</v>
      </c>
      <c r="B574" s="18" t="s">
        <v>200</v>
      </c>
      <c r="C574" s="13">
        <v>2587.5</v>
      </c>
    </row>
    <row r="575" spans="1:3">
      <c r="A575" s="19">
        <v>2007551</v>
      </c>
      <c r="B575" s="18" t="s">
        <v>200</v>
      </c>
      <c r="C575" s="13">
        <v>2587.5</v>
      </c>
    </row>
    <row r="576" spans="1:3">
      <c r="A576" s="19">
        <v>2007552</v>
      </c>
      <c r="B576" s="18" t="s">
        <v>200</v>
      </c>
      <c r="C576" s="13">
        <v>2587.5</v>
      </c>
    </row>
    <row r="577" spans="1:4">
      <c r="A577" s="19">
        <v>2007553</v>
      </c>
      <c r="B577" s="18" t="s">
        <v>200</v>
      </c>
      <c r="C577" s="13">
        <v>2587.5</v>
      </c>
    </row>
    <row r="578" spans="1:4">
      <c r="A578" s="19">
        <v>2007554</v>
      </c>
      <c r="B578" s="18" t="s">
        <v>200</v>
      </c>
      <c r="C578" s="13">
        <v>2587.5</v>
      </c>
    </row>
    <row r="579" spans="1:4">
      <c r="A579" s="19">
        <v>2007555</v>
      </c>
      <c r="B579" s="18" t="s">
        <v>200</v>
      </c>
      <c r="C579" s="13">
        <v>2587.5</v>
      </c>
    </row>
    <row r="580" spans="1:4">
      <c r="A580" s="19">
        <v>2007556</v>
      </c>
      <c r="B580" s="18" t="s">
        <v>200</v>
      </c>
      <c r="C580" s="13">
        <v>2587.5</v>
      </c>
    </row>
    <row r="581" spans="1:4">
      <c r="A581" s="19">
        <v>2007557</v>
      </c>
      <c r="B581" s="18" t="s">
        <v>200</v>
      </c>
      <c r="C581" s="13">
        <v>2587.5</v>
      </c>
    </row>
    <row r="582" spans="1:4">
      <c r="A582" s="19">
        <v>2007558</v>
      </c>
      <c r="B582" s="18" t="s">
        <v>200</v>
      </c>
      <c r="C582" s="13">
        <v>2587.5</v>
      </c>
    </row>
    <row r="583" spans="1:4">
      <c r="A583" s="19">
        <v>2007559</v>
      </c>
      <c r="B583" s="18" t="s">
        <v>200</v>
      </c>
      <c r="C583" s="13">
        <v>2587.5</v>
      </c>
    </row>
    <row r="584" spans="1:4">
      <c r="A584" s="19">
        <v>2007560</v>
      </c>
      <c r="B584" s="18" t="s">
        <v>200</v>
      </c>
      <c r="C584" s="13">
        <v>2587.5</v>
      </c>
    </row>
    <row r="585" spans="1:4">
      <c r="A585" s="19">
        <v>2007561</v>
      </c>
      <c r="B585" s="18" t="s">
        <v>200</v>
      </c>
      <c r="C585" s="13">
        <v>2587.5</v>
      </c>
    </row>
    <row r="586" spans="1:4">
      <c r="A586" s="19">
        <v>2007562</v>
      </c>
      <c r="B586" s="18" t="s">
        <v>201</v>
      </c>
      <c r="C586" s="13">
        <f>10400*0.15+10400</f>
        <v>11960</v>
      </c>
      <c r="D586" s="1" t="s">
        <v>570</v>
      </c>
    </row>
    <row r="587" spans="1:4">
      <c r="A587" s="19">
        <v>2007563</v>
      </c>
      <c r="B587" s="18" t="s">
        <v>202</v>
      </c>
      <c r="C587" s="13">
        <v>2808</v>
      </c>
    </row>
    <row r="588" spans="1:4" ht="15">
      <c r="A588" s="19">
        <v>2007564</v>
      </c>
      <c r="B588" s="73" t="s">
        <v>675</v>
      </c>
      <c r="C588" s="13">
        <v>2518.5</v>
      </c>
      <c r="D588" s="1" t="s">
        <v>570</v>
      </c>
    </row>
    <row r="589" spans="1:4">
      <c r="A589" s="19">
        <v>2007565</v>
      </c>
      <c r="B589" s="18" t="s">
        <v>203</v>
      </c>
      <c r="C589" s="13">
        <v>2518.5</v>
      </c>
      <c r="D589" s="1" t="s">
        <v>570</v>
      </c>
    </row>
    <row r="590" spans="1:4">
      <c r="A590" s="19">
        <v>2007566</v>
      </c>
      <c r="B590" s="18" t="s">
        <v>203</v>
      </c>
      <c r="C590" s="13">
        <v>2518.5</v>
      </c>
      <c r="D590" s="1" t="s">
        <v>570</v>
      </c>
    </row>
    <row r="591" spans="1:4">
      <c r="A591" s="19">
        <v>2007567</v>
      </c>
      <c r="B591" s="18" t="s">
        <v>203</v>
      </c>
      <c r="C591" s="13">
        <v>2518.5</v>
      </c>
      <c r="D591" s="1" t="s">
        <v>570</v>
      </c>
    </row>
    <row r="592" spans="1:4">
      <c r="A592" s="19">
        <v>2007568</v>
      </c>
      <c r="B592" s="18" t="s">
        <v>203</v>
      </c>
      <c r="C592" s="13">
        <v>2518.5</v>
      </c>
      <c r="D592" s="1" t="s">
        <v>570</v>
      </c>
    </row>
    <row r="593" spans="1:4">
      <c r="A593" s="19">
        <v>2007569</v>
      </c>
      <c r="B593" s="18" t="s">
        <v>203</v>
      </c>
      <c r="C593" s="13">
        <v>2518.5</v>
      </c>
      <c r="D593" s="1" t="s">
        <v>570</v>
      </c>
    </row>
    <row r="594" spans="1:4">
      <c r="A594" s="19">
        <v>2007570</v>
      </c>
      <c r="B594" s="18" t="s">
        <v>203</v>
      </c>
      <c r="C594" s="13">
        <v>2518.5</v>
      </c>
      <c r="D594" s="1" t="s">
        <v>570</v>
      </c>
    </row>
    <row r="595" spans="1:4">
      <c r="A595" s="19">
        <v>2007571</v>
      </c>
      <c r="B595" s="18" t="s">
        <v>203</v>
      </c>
      <c r="C595" s="13">
        <v>2518.5</v>
      </c>
      <c r="D595" s="1" t="s">
        <v>570</v>
      </c>
    </row>
    <row r="596" spans="1:4">
      <c r="A596" s="19">
        <v>2007572</v>
      </c>
      <c r="B596" s="18" t="s">
        <v>203</v>
      </c>
      <c r="C596" s="13">
        <v>2518.5</v>
      </c>
      <c r="D596" s="1" t="s">
        <v>570</v>
      </c>
    </row>
    <row r="597" spans="1:4">
      <c r="A597" s="19">
        <v>2007573</v>
      </c>
      <c r="B597" s="18" t="s">
        <v>203</v>
      </c>
      <c r="C597" s="13">
        <v>2518.5</v>
      </c>
      <c r="D597" s="1" t="s">
        <v>570</v>
      </c>
    </row>
    <row r="598" spans="1:4">
      <c r="A598" s="19">
        <v>2007574</v>
      </c>
      <c r="B598" s="18" t="s">
        <v>203</v>
      </c>
      <c r="C598" s="13">
        <v>2518.5</v>
      </c>
      <c r="D598" s="1" t="s">
        <v>570</v>
      </c>
    </row>
    <row r="599" spans="1:4">
      <c r="A599" s="19">
        <v>2007575</v>
      </c>
      <c r="B599" s="18" t="s">
        <v>203</v>
      </c>
      <c r="C599" s="13">
        <v>2518.5</v>
      </c>
      <c r="D599" s="1" t="s">
        <v>570</v>
      </c>
    </row>
    <row r="600" spans="1:4">
      <c r="A600" s="19">
        <v>2007576</v>
      </c>
      <c r="B600" s="18" t="s">
        <v>203</v>
      </c>
      <c r="C600" s="13">
        <v>2518.5</v>
      </c>
      <c r="D600" s="1" t="s">
        <v>570</v>
      </c>
    </row>
    <row r="601" spans="1:4">
      <c r="A601" s="19">
        <v>2007577</v>
      </c>
      <c r="B601" s="18" t="s">
        <v>203</v>
      </c>
      <c r="C601" s="13">
        <v>2518.5</v>
      </c>
      <c r="D601" s="1" t="s">
        <v>570</v>
      </c>
    </row>
    <row r="602" spans="1:4">
      <c r="A602" s="19">
        <v>2007578</v>
      </c>
      <c r="B602" s="18" t="s">
        <v>203</v>
      </c>
      <c r="C602" s="13">
        <v>2518.5</v>
      </c>
      <c r="D602" s="1" t="s">
        <v>570</v>
      </c>
    </row>
    <row r="603" spans="1:4">
      <c r="A603" s="19">
        <v>2007579</v>
      </c>
      <c r="B603" s="18" t="s">
        <v>203</v>
      </c>
      <c r="C603" s="13">
        <v>2518.5</v>
      </c>
      <c r="D603" s="1" t="s">
        <v>570</v>
      </c>
    </row>
    <row r="604" spans="1:4">
      <c r="A604" s="19">
        <v>2007580</v>
      </c>
      <c r="B604" s="18" t="s">
        <v>203</v>
      </c>
      <c r="C604" s="13">
        <v>2518.5</v>
      </c>
      <c r="D604" s="1" t="s">
        <v>570</v>
      </c>
    </row>
    <row r="605" spans="1:4">
      <c r="A605" s="19">
        <v>2007581</v>
      </c>
      <c r="B605" s="18" t="s">
        <v>203</v>
      </c>
      <c r="C605" s="13">
        <v>2518.5</v>
      </c>
      <c r="D605" s="1" t="s">
        <v>570</v>
      </c>
    </row>
    <row r="606" spans="1:4">
      <c r="A606" s="19">
        <v>2007582</v>
      </c>
      <c r="B606" s="18" t="s">
        <v>203</v>
      </c>
      <c r="C606" s="13">
        <v>2518.5</v>
      </c>
      <c r="D606" s="1" t="s">
        <v>570</v>
      </c>
    </row>
    <row r="607" spans="1:4">
      <c r="A607" s="19">
        <v>2007583</v>
      </c>
      <c r="B607" s="18" t="s">
        <v>203</v>
      </c>
      <c r="C607" s="13">
        <v>2518.5</v>
      </c>
      <c r="D607" s="1" t="s">
        <v>570</v>
      </c>
    </row>
    <row r="608" spans="1:4">
      <c r="A608" s="19">
        <v>2007584</v>
      </c>
      <c r="B608" s="18" t="s">
        <v>203</v>
      </c>
      <c r="C608" s="13">
        <v>2518.5</v>
      </c>
      <c r="D608" s="1" t="s">
        <v>570</v>
      </c>
    </row>
    <row r="609" spans="1:4">
      <c r="A609" s="19">
        <v>2007585</v>
      </c>
      <c r="B609" s="18" t="s">
        <v>203</v>
      </c>
      <c r="C609" s="13">
        <v>2518.5</v>
      </c>
      <c r="D609" s="1" t="s">
        <v>570</v>
      </c>
    </row>
    <row r="610" spans="1:4">
      <c r="A610" s="19">
        <v>2007586</v>
      </c>
      <c r="B610" s="18" t="s">
        <v>203</v>
      </c>
      <c r="C610" s="13">
        <v>2518.5</v>
      </c>
      <c r="D610" s="1" t="s">
        <v>570</v>
      </c>
    </row>
    <row r="611" spans="1:4">
      <c r="A611" s="19">
        <v>2007587</v>
      </c>
      <c r="B611" s="18" t="s">
        <v>203</v>
      </c>
      <c r="C611" s="13">
        <v>2518.5</v>
      </c>
      <c r="D611" s="1" t="s">
        <v>570</v>
      </c>
    </row>
    <row r="612" spans="1:4">
      <c r="A612" s="19">
        <v>2007588</v>
      </c>
      <c r="B612" s="18" t="s">
        <v>203</v>
      </c>
      <c r="C612" s="13">
        <v>2518.5</v>
      </c>
      <c r="D612" s="1" t="s">
        <v>570</v>
      </c>
    </row>
    <row r="613" spans="1:4">
      <c r="A613" s="19">
        <v>2007589</v>
      </c>
      <c r="B613" s="18" t="s">
        <v>203</v>
      </c>
      <c r="C613" s="13">
        <v>2518.5</v>
      </c>
      <c r="D613" s="1" t="s">
        <v>570</v>
      </c>
    </row>
    <row r="614" spans="1:4">
      <c r="A614" s="19">
        <v>2007590</v>
      </c>
      <c r="B614" s="18" t="s">
        <v>203</v>
      </c>
      <c r="C614" s="13">
        <v>2518.5</v>
      </c>
      <c r="D614" s="1" t="s">
        <v>570</v>
      </c>
    </row>
    <row r="615" spans="1:4">
      <c r="A615" s="19">
        <v>2007591</v>
      </c>
      <c r="B615" s="18" t="s">
        <v>203</v>
      </c>
      <c r="C615" s="13">
        <v>2518.5</v>
      </c>
      <c r="D615" s="1" t="s">
        <v>570</v>
      </c>
    </row>
    <row r="616" spans="1:4">
      <c r="A616" s="19">
        <v>2007592</v>
      </c>
      <c r="B616" s="18" t="s">
        <v>203</v>
      </c>
      <c r="C616" s="13">
        <v>2518.5</v>
      </c>
      <c r="D616" s="1" t="s">
        <v>570</v>
      </c>
    </row>
    <row r="617" spans="1:4">
      <c r="A617" s="19">
        <v>2007593</v>
      </c>
      <c r="B617" s="18" t="s">
        <v>203</v>
      </c>
      <c r="C617" s="13">
        <v>2518.5</v>
      </c>
      <c r="D617" s="1" t="s">
        <v>570</v>
      </c>
    </row>
    <row r="618" spans="1:4">
      <c r="A618" s="19">
        <v>2007594</v>
      </c>
      <c r="B618" s="18" t="s">
        <v>203</v>
      </c>
      <c r="C618" s="13">
        <v>2518.5</v>
      </c>
      <c r="D618" s="1" t="s">
        <v>570</v>
      </c>
    </row>
    <row r="619" spans="1:4">
      <c r="A619" s="19">
        <v>2007595</v>
      </c>
      <c r="B619" s="18" t="s">
        <v>203</v>
      </c>
      <c r="C619" s="13">
        <v>2518.5</v>
      </c>
      <c r="D619" s="1" t="s">
        <v>570</v>
      </c>
    </row>
    <row r="620" spans="1:4">
      <c r="A620" s="19">
        <v>2007596</v>
      </c>
      <c r="B620" s="18" t="s">
        <v>203</v>
      </c>
      <c r="C620" s="13">
        <v>2518.5</v>
      </c>
      <c r="D620" s="1" t="s">
        <v>570</v>
      </c>
    </row>
    <row r="621" spans="1:4">
      <c r="A621" s="19">
        <v>2007597</v>
      </c>
      <c r="B621" s="18" t="s">
        <v>203</v>
      </c>
      <c r="C621" s="13">
        <v>2518.5</v>
      </c>
      <c r="D621" s="1" t="s">
        <v>570</v>
      </c>
    </row>
    <row r="622" spans="1:4">
      <c r="A622" s="19">
        <v>2007598</v>
      </c>
      <c r="B622" s="18" t="s">
        <v>203</v>
      </c>
      <c r="C622" s="13">
        <v>2518.5</v>
      </c>
      <c r="D622" s="1" t="s">
        <v>570</v>
      </c>
    </row>
    <row r="623" spans="1:4">
      <c r="A623" s="19">
        <v>2007599</v>
      </c>
      <c r="B623" s="18" t="s">
        <v>203</v>
      </c>
      <c r="C623" s="13">
        <v>2518.5</v>
      </c>
      <c r="D623" s="1" t="s">
        <v>570</v>
      </c>
    </row>
    <row r="624" spans="1:4">
      <c r="A624" s="19">
        <v>2007600</v>
      </c>
      <c r="B624" s="18" t="s">
        <v>203</v>
      </c>
      <c r="C624" s="13">
        <v>2518.5</v>
      </c>
      <c r="D624" s="1" t="s">
        <v>570</v>
      </c>
    </row>
    <row r="625" spans="1:4">
      <c r="A625" s="19">
        <v>2007601</v>
      </c>
      <c r="B625" s="18" t="s">
        <v>203</v>
      </c>
      <c r="C625" s="13">
        <v>2518.5</v>
      </c>
      <c r="D625" s="1" t="s">
        <v>570</v>
      </c>
    </row>
    <row r="626" spans="1:4">
      <c r="A626" s="19">
        <v>2007602</v>
      </c>
      <c r="B626" s="18" t="s">
        <v>203</v>
      </c>
      <c r="C626" s="13">
        <v>2518.5</v>
      </c>
      <c r="D626" s="1" t="s">
        <v>570</v>
      </c>
    </row>
    <row r="627" spans="1:4">
      <c r="A627" s="19">
        <v>2007603</v>
      </c>
      <c r="B627" s="18" t="s">
        <v>203</v>
      </c>
      <c r="C627" s="13">
        <v>2518.5</v>
      </c>
      <c r="D627" s="1" t="s">
        <v>570</v>
      </c>
    </row>
    <row r="628" spans="1:4">
      <c r="A628" s="19">
        <v>2007604</v>
      </c>
      <c r="B628" s="18" t="s">
        <v>203</v>
      </c>
      <c r="C628" s="13">
        <v>2518.5</v>
      </c>
      <c r="D628" s="1" t="s">
        <v>570</v>
      </c>
    </row>
    <row r="629" spans="1:4">
      <c r="A629" s="19">
        <v>2007605</v>
      </c>
      <c r="B629" s="18" t="s">
        <v>203</v>
      </c>
      <c r="C629" s="13">
        <v>2518.5</v>
      </c>
      <c r="D629" s="1" t="s">
        <v>570</v>
      </c>
    </row>
    <row r="630" spans="1:4">
      <c r="A630" s="19">
        <v>2007606</v>
      </c>
      <c r="B630" s="18" t="s">
        <v>203</v>
      </c>
      <c r="C630" s="13">
        <v>2518.5</v>
      </c>
      <c r="D630" s="1" t="s">
        <v>570</v>
      </c>
    </row>
    <row r="631" spans="1:4">
      <c r="A631" s="19">
        <v>2007607</v>
      </c>
      <c r="B631" s="18" t="s">
        <v>203</v>
      </c>
      <c r="C631" s="13">
        <v>2518.5</v>
      </c>
      <c r="D631" s="1" t="s">
        <v>570</v>
      </c>
    </row>
    <row r="632" spans="1:4">
      <c r="A632" s="19">
        <v>2007608</v>
      </c>
      <c r="B632" s="18" t="s">
        <v>203</v>
      </c>
      <c r="C632" s="13">
        <v>2518.5</v>
      </c>
      <c r="D632" s="1" t="s">
        <v>570</v>
      </c>
    </row>
    <row r="633" spans="1:4">
      <c r="A633" s="19">
        <v>2007609</v>
      </c>
      <c r="B633" s="18" t="s">
        <v>203</v>
      </c>
      <c r="C633" s="13">
        <v>2518.5</v>
      </c>
      <c r="D633" s="1" t="s">
        <v>570</v>
      </c>
    </row>
    <row r="634" spans="1:4">
      <c r="A634" s="19">
        <v>2007610</v>
      </c>
      <c r="B634" s="18" t="s">
        <v>203</v>
      </c>
      <c r="C634" s="13">
        <v>2518.5</v>
      </c>
      <c r="D634" s="1" t="s">
        <v>570</v>
      </c>
    </row>
    <row r="635" spans="1:4">
      <c r="A635" s="19">
        <v>2007611</v>
      </c>
      <c r="B635" s="18" t="s">
        <v>203</v>
      </c>
      <c r="C635" s="13">
        <v>2518.5</v>
      </c>
      <c r="D635" s="1" t="s">
        <v>570</v>
      </c>
    </row>
    <row r="636" spans="1:4">
      <c r="A636" s="19">
        <v>2007612</v>
      </c>
      <c r="B636" s="18" t="s">
        <v>203</v>
      </c>
      <c r="C636" s="13">
        <v>2518.5</v>
      </c>
      <c r="D636" s="1" t="s">
        <v>570</v>
      </c>
    </row>
    <row r="637" spans="1:4">
      <c r="A637" s="19">
        <v>2007613</v>
      </c>
      <c r="B637" s="18" t="s">
        <v>203</v>
      </c>
      <c r="C637" s="13">
        <v>2518.5</v>
      </c>
      <c r="D637" s="1" t="s">
        <v>570</v>
      </c>
    </row>
    <row r="638" spans="1:4">
      <c r="A638" s="19">
        <v>2007614</v>
      </c>
      <c r="B638" s="18" t="s">
        <v>203</v>
      </c>
      <c r="C638" s="13">
        <v>2518.5</v>
      </c>
      <c r="D638" s="1" t="s">
        <v>570</v>
      </c>
    </row>
    <row r="639" spans="1:4">
      <c r="A639" s="19">
        <v>2007615</v>
      </c>
      <c r="B639" s="18" t="s">
        <v>203</v>
      </c>
      <c r="C639" s="13">
        <v>2518.5</v>
      </c>
      <c r="D639" s="1" t="s">
        <v>570</v>
      </c>
    </row>
    <row r="640" spans="1:4">
      <c r="A640" s="19">
        <v>2007616</v>
      </c>
      <c r="B640" s="18" t="s">
        <v>203</v>
      </c>
      <c r="C640" s="13">
        <v>2518.5</v>
      </c>
      <c r="D640" s="1" t="s">
        <v>570</v>
      </c>
    </row>
    <row r="641" spans="1:4">
      <c r="A641" s="19">
        <v>2007617</v>
      </c>
      <c r="B641" s="18" t="s">
        <v>203</v>
      </c>
      <c r="C641" s="13">
        <v>2518.5</v>
      </c>
      <c r="D641" s="1" t="s">
        <v>570</v>
      </c>
    </row>
    <row r="642" spans="1:4">
      <c r="A642" s="19">
        <v>2007618</v>
      </c>
      <c r="B642" s="18" t="s">
        <v>203</v>
      </c>
      <c r="C642" s="13">
        <v>2518.5</v>
      </c>
      <c r="D642" s="1" t="s">
        <v>570</v>
      </c>
    </row>
    <row r="643" spans="1:4">
      <c r="A643" s="19">
        <v>2007619</v>
      </c>
      <c r="B643" s="18" t="s">
        <v>203</v>
      </c>
      <c r="C643" s="13">
        <v>2518.5</v>
      </c>
      <c r="D643" s="1" t="s">
        <v>570</v>
      </c>
    </row>
    <row r="644" spans="1:4">
      <c r="A644" s="19">
        <v>2007620</v>
      </c>
      <c r="B644" s="18" t="s">
        <v>203</v>
      </c>
      <c r="C644" s="13">
        <v>2518.5</v>
      </c>
      <c r="D644" s="1" t="s">
        <v>570</v>
      </c>
    </row>
    <row r="645" spans="1:4">
      <c r="A645" s="19">
        <v>2007621</v>
      </c>
      <c r="B645" s="18" t="s">
        <v>203</v>
      </c>
      <c r="C645" s="13">
        <v>2518.5</v>
      </c>
      <c r="D645" s="1" t="s">
        <v>570</v>
      </c>
    </row>
    <row r="646" spans="1:4">
      <c r="A646" s="19">
        <v>2007622</v>
      </c>
      <c r="B646" s="18" t="s">
        <v>203</v>
      </c>
      <c r="C646" s="13">
        <v>2518.5</v>
      </c>
      <c r="D646" s="1" t="s">
        <v>570</v>
      </c>
    </row>
    <row r="647" spans="1:4">
      <c r="A647" s="19">
        <v>2007623</v>
      </c>
      <c r="B647" s="18" t="s">
        <v>203</v>
      </c>
      <c r="C647" s="13">
        <v>2518.5</v>
      </c>
      <c r="D647" s="1" t="s">
        <v>570</v>
      </c>
    </row>
    <row r="648" spans="1:4">
      <c r="A648" s="19">
        <v>2007624</v>
      </c>
      <c r="B648" s="18" t="s">
        <v>203</v>
      </c>
      <c r="C648" s="13">
        <v>2518.5</v>
      </c>
      <c r="D648" s="1" t="s">
        <v>570</v>
      </c>
    </row>
    <row r="649" spans="1:4">
      <c r="A649" s="19">
        <v>2007625</v>
      </c>
      <c r="B649" s="18" t="s">
        <v>203</v>
      </c>
      <c r="C649" s="13">
        <v>2518.5</v>
      </c>
      <c r="D649" s="1" t="s">
        <v>570</v>
      </c>
    </row>
    <row r="650" spans="1:4">
      <c r="A650" s="19">
        <v>2007626</v>
      </c>
      <c r="B650" s="18" t="s">
        <v>203</v>
      </c>
      <c r="C650" s="13">
        <v>2518.5</v>
      </c>
      <c r="D650" s="1" t="s">
        <v>570</v>
      </c>
    </row>
    <row r="651" spans="1:4">
      <c r="A651" s="19">
        <v>2007627</v>
      </c>
      <c r="B651" s="18" t="s">
        <v>203</v>
      </c>
      <c r="C651" s="13">
        <v>2518.5</v>
      </c>
      <c r="D651" s="1" t="s">
        <v>570</v>
      </c>
    </row>
    <row r="652" spans="1:4">
      <c r="A652" s="19">
        <v>2007628</v>
      </c>
      <c r="B652" s="18" t="s">
        <v>203</v>
      </c>
      <c r="C652" s="13">
        <v>2518.5</v>
      </c>
      <c r="D652" s="1" t="s">
        <v>570</v>
      </c>
    </row>
    <row r="653" spans="1:4">
      <c r="A653" s="19">
        <v>2007629</v>
      </c>
      <c r="B653" s="18" t="s">
        <v>203</v>
      </c>
      <c r="C653" s="13">
        <v>2518.5</v>
      </c>
      <c r="D653" s="1" t="s">
        <v>570</v>
      </c>
    </row>
    <row r="654" spans="1:4">
      <c r="A654" s="19">
        <v>2007630</v>
      </c>
      <c r="B654" s="18" t="s">
        <v>203</v>
      </c>
      <c r="C654" s="13">
        <v>2518.5</v>
      </c>
      <c r="D654" s="1" t="s">
        <v>570</v>
      </c>
    </row>
    <row r="655" spans="1:4">
      <c r="A655" s="19">
        <v>2007631</v>
      </c>
      <c r="B655" s="18" t="s">
        <v>203</v>
      </c>
      <c r="C655" s="13">
        <v>2518.5</v>
      </c>
      <c r="D655" s="1" t="s">
        <v>570</v>
      </c>
    </row>
    <row r="656" spans="1:4">
      <c r="A656" s="19">
        <v>2007632</v>
      </c>
      <c r="B656" s="18" t="s">
        <v>203</v>
      </c>
      <c r="C656" s="13">
        <v>2518.5</v>
      </c>
      <c r="D656" s="1" t="s">
        <v>570</v>
      </c>
    </row>
    <row r="657" spans="1:4">
      <c r="A657" s="19">
        <v>2007633</v>
      </c>
      <c r="B657" s="18" t="s">
        <v>203</v>
      </c>
      <c r="C657" s="13">
        <v>2518.5</v>
      </c>
      <c r="D657" s="1" t="s">
        <v>570</v>
      </c>
    </row>
    <row r="658" spans="1:4">
      <c r="A658" s="19">
        <v>2007634</v>
      </c>
      <c r="B658" s="18" t="s">
        <v>203</v>
      </c>
      <c r="C658" s="13">
        <v>2518.5</v>
      </c>
      <c r="D658" s="1" t="s">
        <v>570</v>
      </c>
    </row>
    <row r="659" spans="1:4">
      <c r="A659" s="19">
        <v>2007635</v>
      </c>
      <c r="B659" s="18" t="s">
        <v>203</v>
      </c>
      <c r="C659" s="13">
        <v>2518.5</v>
      </c>
      <c r="D659" s="1" t="s">
        <v>570</v>
      </c>
    </row>
    <row r="660" spans="1:4">
      <c r="A660" s="19">
        <v>2007636</v>
      </c>
      <c r="B660" s="18" t="s">
        <v>203</v>
      </c>
      <c r="C660" s="13">
        <v>2518.5</v>
      </c>
      <c r="D660" s="1" t="s">
        <v>570</v>
      </c>
    </row>
    <row r="661" spans="1:4">
      <c r="A661" s="19">
        <v>2007637</v>
      </c>
      <c r="B661" s="18" t="s">
        <v>203</v>
      </c>
      <c r="C661" s="13">
        <v>2518.5</v>
      </c>
      <c r="D661" s="1" t="s">
        <v>570</v>
      </c>
    </row>
    <row r="662" spans="1:4">
      <c r="A662" s="19">
        <v>2007638</v>
      </c>
      <c r="B662" s="18" t="s">
        <v>203</v>
      </c>
      <c r="C662" s="13">
        <v>2518.5</v>
      </c>
      <c r="D662" s="1" t="s">
        <v>570</v>
      </c>
    </row>
    <row r="663" spans="1:4">
      <c r="A663" s="19">
        <v>2007639</v>
      </c>
      <c r="B663" s="18" t="s">
        <v>203</v>
      </c>
      <c r="C663" s="13">
        <v>2518.5</v>
      </c>
      <c r="D663" s="1" t="s">
        <v>570</v>
      </c>
    </row>
    <row r="664" spans="1:4">
      <c r="A664" s="19">
        <v>2007640</v>
      </c>
      <c r="B664" s="18" t="s">
        <v>203</v>
      </c>
      <c r="C664" s="13">
        <v>2518.5</v>
      </c>
      <c r="D664" s="1" t="s">
        <v>570</v>
      </c>
    </row>
    <row r="665" spans="1:4">
      <c r="A665" s="19">
        <v>2007641</v>
      </c>
      <c r="B665" s="18" t="s">
        <v>203</v>
      </c>
      <c r="C665" s="13">
        <v>2518.5</v>
      </c>
      <c r="D665" s="1" t="s">
        <v>570</v>
      </c>
    </row>
    <row r="666" spans="1:4">
      <c r="A666" s="19">
        <v>2007642</v>
      </c>
      <c r="B666" s="18" t="s">
        <v>203</v>
      </c>
      <c r="C666" s="13">
        <v>2518.5</v>
      </c>
      <c r="D666" s="1" t="s">
        <v>570</v>
      </c>
    </row>
    <row r="667" spans="1:4">
      <c r="A667" s="19">
        <v>2007643</v>
      </c>
      <c r="B667" s="18" t="s">
        <v>203</v>
      </c>
      <c r="C667" s="13">
        <v>2518.5</v>
      </c>
      <c r="D667" s="1" t="s">
        <v>570</v>
      </c>
    </row>
    <row r="668" spans="1:4">
      <c r="A668" s="19">
        <v>2007644</v>
      </c>
      <c r="B668" s="18" t="s">
        <v>203</v>
      </c>
      <c r="C668" s="13">
        <v>2518.5</v>
      </c>
      <c r="D668" s="1" t="s">
        <v>570</v>
      </c>
    </row>
    <row r="669" spans="1:4">
      <c r="A669" s="19">
        <v>2007645</v>
      </c>
      <c r="B669" s="18" t="s">
        <v>203</v>
      </c>
      <c r="C669" s="13">
        <v>2518.5</v>
      </c>
      <c r="D669" s="1" t="s">
        <v>570</v>
      </c>
    </row>
    <row r="670" spans="1:4">
      <c r="A670" s="19">
        <v>2007646</v>
      </c>
      <c r="B670" s="18" t="s">
        <v>203</v>
      </c>
      <c r="C670" s="13">
        <v>2518.5</v>
      </c>
      <c r="D670" s="1" t="s">
        <v>570</v>
      </c>
    </row>
    <row r="671" spans="1:4">
      <c r="A671" s="19">
        <v>2007647</v>
      </c>
      <c r="B671" s="18" t="s">
        <v>203</v>
      </c>
      <c r="C671" s="13">
        <v>2518.5</v>
      </c>
      <c r="D671" s="1" t="s">
        <v>570</v>
      </c>
    </row>
    <row r="672" spans="1:4">
      <c r="A672" s="19">
        <v>2007648</v>
      </c>
      <c r="B672" s="18" t="s">
        <v>203</v>
      </c>
      <c r="C672" s="13">
        <v>2518.5</v>
      </c>
      <c r="D672" s="1" t="s">
        <v>570</v>
      </c>
    </row>
    <row r="673" spans="1:4">
      <c r="A673" s="19">
        <v>2007649</v>
      </c>
      <c r="B673" s="18" t="s">
        <v>203</v>
      </c>
      <c r="C673" s="13">
        <v>2518.5</v>
      </c>
      <c r="D673" s="1" t="s">
        <v>570</v>
      </c>
    </row>
    <row r="674" spans="1:4">
      <c r="A674" s="19">
        <v>2007650</v>
      </c>
      <c r="B674" s="18" t="s">
        <v>203</v>
      </c>
      <c r="C674" s="13">
        <v>2518.5</v>
      </c>
      <c r="D674" s="1" t="s">
        <v>570</v>
      </c>
    </row>
    <row r="675" spans="1:4">
      <c r="A675" s="19">
        <v>2007651</v>
      </c>
      <c r="B675" s="18" t="s">
        <v>203</v>
      </c>
      <c r="C675" s="13">
        <v>2518.5</v>
      </c>
      <c r="D675" s="1" t="s">
        <v>570</v>
      </c>
    </row>
    <row r="676" spans="1:4">
      <c r="A676" s="19">
        <v>2007652</v>
      </c>
      <c r="B676" s="18" t="s">
        <v>203</v>
      </c>
      <c r="C676" s="13">
        <v>2518.5</v>
      </c>
      <c r="D676" s="1" t="s">
        <v>570</v>
      </c>
    </row>
    <row r="677" spans="1:4">
      <c r="A677" s="19">
        <v>2007653</v>
      </c>
      <c r="B677" s="18" t="s">
        <v>203</v>
      </c>
      <c r="C677" s="13">
        <v>2518.5</v>
      </c>
      <c r="D677" s="1" t="s">
        <v>570</v>
      </c>
    </row>
    <row r="678" spans="1:4">
      <c r="A678" s="19">
        <v>2007654</v>
      </c>
      <c r="B678" s="18" t="s">
        <v>203</v>
      </c>
      <c r="C678" s="13">
        <v>2518.5</v>
      </c>
      <c r="D678" s="1" t="s">
        <v>570</v>
      </c>
    </row>
    <row r="679" spans="1:4">
      <c r="A679" s="19">
        <v>2007655</v>
      </c>
      <c r="B679" s="18" t="s">
        <v>203</v>
      </c>
      <c r="C679" s="13">
        <v>2518.5</v>
      </c>
      <c r="D679" s="1" t="s">
        <v>570</v>
      </c>
    </row>
    <row r="680" spans="1:4">
      <c r="A680" s="19">
        <v>2007656</v>
      </c>
      <c r="B680" s="18" t="s">
        <v>203</v>
      </c>
      <c r="C680" s="13">
        <v>2518.5</v>
      </c>
      <c r="D680" s="1" t="s">
        <v>570</v>
      </c>
    </row>
    <row r="681" spans="1:4">
      <c r="A681" s="19">
        <v>2007657</v>
      </c>
      <c r="B681" s="18" t="s">
        <v>203</v>
      </c>
      <c r="C681" s="13">
        <v>2518.5</v>
      </c>
      <c r="D681" s="1" t="s">
        <v>570</v>
      </c>
    </row>
    <row r="682" spans="1:4">
      <c r="A682" s="19">
        <v>2007658</v>
      </c>
      <c r="B682" s="18" t="s">
        <v>203</v>
      </c>
      <c r="C682" s="13">
        <v>2518.5</v>
      </c>
      <c r="D682" s="1" t="s">
        <v>570</v>
      </c>
    </row>
    <row r="683" spans="1:4">
      <c r="A683" s="19">
        <v>2007659</v>
      </c>
      <c r="B683" s="18" t="s">
        <v>203</v>
      </c>
      <c r="C683" s="13">
        <v>2518.5</v>
      </c>
      <c r="D683" s="1" t="s">
        <v>570</v>
      </c>
    </row>
    <row r="684" spans="1:4">
      <c r="A684" s="19">
        <v>2007660</v>
      </c>
      <c r="B684" s="18" t="s">
        <v>203</v>
      </c>
      <c r="C684" s="13">
        <v>2518.5</v>
      </c>
      <c r="D684" s="1" t="s">
        <v>570</v>
      </c>
    </row>
    <row r="685" spans="1:4">
      <c r="A685" s="19">
        <v>2007661</v>
      </c>
      <c r="B685" s="18" t="s">
        <v>203</v>
      </c>
      <c r="C685" s="13">
        <v>2518.5</v>
      </c>
      <c r="D685" s="1" t="s">
        <v>570</v>
      </c>
    </row>
    <row r="686" spans="1:4">
      <c r="A686" s="19">
        <v>2007662</v>
      </c>
      <c r="B686" s="18" t="s">
        <v>203</v>
      </c>
      <c r="C686" s="13">
        <v>2518.5</v>
      </c>
      <c r="D686" s="1" t="s">
        <v>570</v>
      </c>
    </row>
    <row r="687" spans="1:4">
      <c r="A687" s="19">
        <v>2007663</v>
      </c>
      <c r="B687" s="18" t="s">
        <v>203</v>
      </c>
      <c r="C687" s="13">
        <v>2518.5</v>
      </c>
      <c r="D687" s="1" t="s">
        <v>570</v>
      </c>
    </row>
    <row r="688" spans="1:4">
      <c r="A688" s="19">
        <v>2007664</v>
      </c>
      <c r="B688" s="18" t="s">
        <v>203</v>
      </c>
      <c r="C688" s="13">
        <v>2518.5</v>
      </c>
      <c r="D688" s="1" t="s">
        <v>570</v>
      </c>
    </row>
    <row r="689" spans="1:4">
      <c r="A689" s="19">
        <v>2007665</v>
      </c>
      <c r="B689" s="18" t="s">
        <v>203</v>
      </c>
      <c r="C689" s="13">
        <v>2518.5</v>
      </c>
      <c r="D689" s="1" t="s">
        <v>570</v>
      </c>
    </row>
    <row r="690" spans="1:4">
      <c r="A690" s="19">
        <v>2007666</v>
      </c>
      <c r="B690" s="18" t="s">
        <v>203</v>
      </c>
      <c r="C690" s="13">
        <v>2518.5</v>
      </c>
      <c r="D690" s="1" t="s">
        <v>570</v>
      </c>
    </row>
    <row r="691" spans="1:4">
      <c r="A691" s="19">
        <v>2007667</v>
      </c>
      <c r="B691" s="18" t="s">
        <v>203</v>
      </c>
      <c r="C691" s="13">
        <v>2518.5</v>
      </c>
      <c r="D691" s="1" t="s">
        <v>570</v>
      </c>
    </row>
    <row r="692" spans="1:4">
      <c r="A692" s="19">
        <v>2007668</v>
      </c>
      <c r="B692" s="18" t="s">
        <v>203</v>
      </c>
      <c r="C692" s="13">
        <v>2518.5</v>
      </c>
      <c r="D692" s="1" t="s">
        <v>570</v>
      </c>
    </row>
    <row r="693" spans="1:4">
      <c r="A693" s="19">
        <v>2007669</v>
      </c>
      <c r="B693" s="18" t="s">
        <v>203</v>
      </c>
      <c r="C693" s="13">
        <v>2518.5</v>
      </c>
      <c r="D693" s="1" t="s">
        <v>570</v>
      </c>
    </row>
    <row r="694" spans="1:4">
      <c r="A694" s="19">
        <v>2007670</v>
      </c>
      <c r="B694" s="18" t="s">
        <v>203</v>
      </c>
      <c r="C694" s="13">
        <v>2518.5</v>
      </c>
      <c r="D694" s="1" t="s">
        <v>570</v>
      </c>
    </row>
    <row r="695" spans="1:4">
      <c r="A695" s="19">
        <v>2007671</v>
      </c>
      <c r="B695" s="18" t="s">
        <v>203</v>
      </c>
      <c r="C695" s="13">
        <v>2518.5</v>
      </c>
      <c r="D695" s="1" t="s">
        <v>570</v>
      </c>
    </row>
    <row r="696" spans="1:4">
      <c r="A696" s="19">
        <v>2007672</v>
      </c>
      <c r="B696" s="18" t="s">
        <v>203</v>
      </c>
      <c r="C696" s="13">
        <v>2518.5</v>
      </c>
      <c r="D696" s="1" t="s">
        <v>570</v>
      </c>
    </row>
    <row r="697" spans="1:4">
      <c r="A697" s="19">
        <v>2007673</v>
      </c>
      <c r="B697" s="18" t="s">
        <v>203</v>
      </c>
      <c r="C697" s="13">
        <v>2518.5</v>
      </c>
      <c r="D697" s="1" t="s">
        <v>570</v>
      </c>
    </row>
    <row r="698" spans="1:4">
      <c r="A698" s="19">
        <v>2007674</v>
      </c>
      <c r="B698" s="18" t="s">
        <v>203</v>
      </c>
      <c r="C698" s="13">
        <v>2518.5</v>
      </c>
      <c r="D698" s="1" t="s">
        <v>570</v>
      </c>
    </row>
    <row r="699" spans="1:4">
      <c r="A699" s="19">
        <v>2007675</v>
      </c>
      <c r="B699" s="18" t="s">
        <v>203</v>
      </c>
      <c r="C699" s="13">
        <v>2518.5</v>
      </c>
      <c r="D699" s="1" t="s">
        <v>570</v>
      </c>
    </row>
    <row r="700" spans="1:4">
      <c r="A700" s="19">
        <v>2007676</v>
      </c>
      <c r="B700" s="18" t="s">
        <v>203</v>
      </c>
      <c r="C700" s="13">
        <v>2518.5</v>
      </c>
      <c r="D700" s="1" t="s">
        <v>570</v>
      </c>
    </row>
    <row r="701" spans="1:4">
      <c r="A701" s="19">
        <v>2007677</v>
      </c>
      <c r="B701" s="18" t="s">
        <v>203</v>
      </c>
      <c r="C701" s="13">
        <v>2518.5</v>
      </c>
      <c r="D701" s="1" t="s">
        <v>570</v>
      </c>
    </row>
    <row r="702" spans="1:4">
      <c r="A702" s="19">
        <v>2007678</v>
      </c>
      <c r="B702" s="18" t="s">
        <v>203</v>
      </c>
      <c r="C702" s="13">
        <v>2518.5</v>
      </c>
      <c r="D702" s="1" t="s">
        <v>570</v>
      </c>
    </row>
    <row r="703" spans="1:4">
      <c r="A703" s="19">
        <v>2007679</v>
      </c>
      <c r="B703" s="18" t="s">
        <v>203</v>
      </c>
      <c r="C703" s="13">
        <v>2518.5</v>
      </c>
      <c r="D703" s="1" t="s">
        <v>570</v>
      </c>
    </row>
    <row r="704" spans="1:4">
      <c r="A704" s="19">
        <v>2007680</v>
      </c>
      <c r="B704" s="18" t="s">
        <v>203</v>
      </c>
      <c r="C704" s="13">
        <v>2518.5</v>
      </c>
      <c r="D704" s="1" t="s">
        <v>570</v>
      </c>
    </row>
    <row r="705" spans="1:4">
      <c r="A705" s="19">
        <v>2007681</v>
      </c>
      <c r="B705" s="18" t="s">
        <v>203</v>
      </c>
      <c r="C705" s="13">
        <v>2518.5</v>
      </c>
      <c r="D705" s="1" t="s">
        <v>570</v>
      </c>
    </row>
    <row r="706" spans="1:4">
      <c r="A706" s="19">
        <v>2007682</v>
      </c>
      <c r="B706" s="18" t="s">
        <v>203</v>
      </c>
      <c r="C706" s="13">
        <v>2518.5</v>
      </c>
      <c r="D706" s="1" t="s">
        <v>570</v>
      </c>
    </row>
    <row r="707" spans="1:4">
      <c r="A707" s="19">
        <v>2007683</v>
      </c>
      <c r="B707" s="18" t="s">
        <v>203</v>
      </c>
      <c r="C707" s="13">
        <v>2518.5</v>
      </c>
      <c r="D707" s="1" t="s">
        <v>570</v>
      </c>
    </row>
    <row r="708" spans="1:4">
      <c r="A708" s="19">
        <v>2007684</v>
      </c>
      <c r="B708" s="18" t="s">
        <v>203</v>
      </c>
      <c r="C708" s="13">
        <v>2518.5</v>
      </c>
      <c r="D708" s="1" t="s">
        <v>570</v>
      </c>
    </row>
    <row r="709" spans="1:4">
      <c r="A709" s="19">
        <v>2007685</v>
      </c>
      <c r="B709" s="18" t="s">
        <v>203</v>
      </c>
      <c r="C709" s="13">
        <v>2518.5</v>
      </c>
      <c r="D709" s="1" t="s">
        <v>570</v>
      </c>
    </row>
    <row r="710" spans="1:4">
      <c r="A710" s="19">
        <v>2007686</v>
      </c>
      <c r="B710" s="18" t="s">
        <v>203</v>
      </c>
      <c r="C710" s="13">
        <v>2518.5</v>
      </c>
      <c r="D710" s="1" t="s">
        <v>570</v>
      </c>
    </row>
    <row r="711" spans="1:4">
      <c r="A711" s="19">
        <v>2007687</v>
      </c>
      <c r="B711" s="18" t="s">
        <v>203</v>
      </c>
      <c r="C711" s="13">
        <v>2518.5</v>
      </c>
      <c r="D711" s="1" t="s">
        <v>570</v>
      </c>
    </row>
    <row r="712" spans="1:4">
      <c r="A712" s="19">
        <v>2007688</v>
      </c>
      <c r="B712" s="18" t="s">
        <v>203</v>
      </c>
      <c r="C712" s="13">
        <v>2518.5</v>
      </c>
      <c r="D712" s="1" t="s">
        <v>570</v>
      </c>
    </row>
    <row r="713" spans="1:4">
      <c r="A713" s="19">
        <v>2007689</v>
      </c>
      <c r="B713" s="18" t="s">
        <v>203</v>
      </c>
      <c r="C713" s="13">
        <v>2518.5</v>
      </c>
      <c r="D713" s="1" t="s">
        <v>570</v>
      </c>
    </row>
    <row r="714" spans="1:4">
      <c r="A714" s="19">
        <v>2007690</v>
      </c>
      <c r="B714" s="18" t="s">
        <v>203</v>
      </c>
      <c r="C714" s="13">
        <v>2518.5</v>
      </c>
      <c r="D714" s="1" t="s">
        <v>570</v>
      </c>
    </row>
    <row r="715" spans="1:4">
      <c r="A715" s="19">
        <v>2007691</v>
      </c>
      <c r="B715" s="18" t="s">
        <v>203</v>
      </c>
      <c r="C715" s="13">
        <v>2518.5</v>
      </c>
      <c r="D715" s="1" t="s">
        <v>570</v>
      </c>
    </row>
    <row r="716" spans="1:4">
      <c r="A716" s="19">
        <v>2007692</v>
      </c>
      <c r="B716" s="18" t="s">
        <v>203</v>
      </c>
      <c r="C716" s="13">
        <v>2518.5</v>
      </c>
      <c r="D716" s="1" t="s">
        <v>570</v>
      </c>
    </row>
    <row r="717" spans="1:4">
      <c r="A717" s="19">
        <v>2007693</v>
      </c>
      <c r="B717" s="18" t="s">
        <v>203</v>
      </c>
      <c r="C717" s="13">
        <v>2518.5</v>
      </c>
      <c r="D717" s="1" t="s">
        <v>570</v>
      </c>
    </row>
    <row r="718" spans="1:4">
      <c r="A718" s="19">
        <v>2007694</v>
      </c>
      <c r="B718" s="18" t="s">
        <v>203</v>
      </c>
      <c r="C718" s="13">
        <v>2518.5</v>
      </c>
      <c r="D718" s="1" t="s">
        <v>570</v>
      </c>
    </row>
    <row r="719" spans="1:4">
      <c r="A719" s="19">
        <v>2007695</v>
      </c>
      <c r="B719" s="18" t="s">
        <v>203</v>
      </c>
      <c r="C719" s="13">
        <v>2518.5</v>
      </c>
      <c r="D719" s="1" t="s">
        <v>570</v>
      </c>
    </row>
    <row r="720" spans="1:4">
      <c r="A720" s="19">
        <v>2007696</v>
      </c>
      <c r="B720" s="18" t="s">
        <v>203</v>
      </c>
      <c r="C720" s="13">
        <v>2518.5</v>
      </c>
      <c r="D720" s="1" t="s">
        <v>570</v>
      </c>
    </row>
    <row r="721" spans="1:4">
      <c r="A721" s="19">
        <v>2007697</v>
      </c>
      <c r="B721" s="18" t="s">
        <v>203</v>
      </c>
      <c r="C721" s="13">
        <v>2518.5</v>
      </c>
      <c r="D721" s="1" t="s">
        <v>570</v>
      </c>
    </row>
    <row r="722" spans="1:4">
      <c r="A722" s="19">
        <v>2007698</v>
      </c>
      <c r="B722" s="18" t="s">
        <v>203</v>
      </c>
      <c r="C722" s="13">
        <v>2518.5</v>
      </c>
      <c r="D722" s="1" t="s">
        <v>570</v>
      </c>
    </row>
    <row r="723" spans="1:4">
      <c r="A723" s="19">
        <v>2007699</v>
      </c>
      <c r="B723" s="18" t="s">
        <v>203</v>
      </c>
      <c r="C723" s="13">
        <v>2518.5</v>
      </c>
      <c r="D723" s="1" t="s">
        <v>570</v>
      </c>
    </row>
    <row r="724" spans="1:4">
      <c r="A724" s="19">
        <v>2007700</v>
      </c>
      <c r="B724" s="18" t="s">
        <v>203</v>
      </c>
      <c r="C724" s="13">
        <v>2518.5</v>
      </c>
      <c r="D724" s="1" t="s">
        <v>570</v>
      </c>
    </row>
    <row r="725" spans="1:4">
      <c r="A725" s="19">
        <v>2007701</v>
      </c>
      <c r="B725" s="18" t="s">
        <v>203</v>
      </c>
      <c r="C725" s="13">
        <v>2518.5</v>
      </c>
      <c r="D725" s="1" t="s">
        <v>570</v>
      </c>
    </row>
    <row r="726" spans="1:4">
      <c r="A726" s="19">
        <v>2007702</v>
      </c>
      <c r="B726" s="18" t="s">
        <v>203</v>
      </c>
      <c r="C726" s="13">
        <v>2518.5</v>
      </c>
      <c r="D726" s="1" t="s">
        <v>570</v>
      </c>
    </row>
    <row r="727" spans="1:4">
      <c r="A727" s="19">
        <v>2007703</v>
      </c>
      <c r="B727" s="18" t="s">
        <v>203</v>
      </c>
      <c r="C727" s="13">
        <v>2518.5</v>
      </c>
      <c r="D727" s="1" t="s">
        <v>570</v>
      </c>
    </row>
    <row r="728" spans="1:4">
      <c r="A728" s="19">
        <v>2007704</v>
      </c>
      <c r="B728" s="18" t="s">
        <v>203</v>
      </c>
      <c r="C728" s="13">
        <v>2518.5</v>
      </c>
      <c r="D728" s="1" t="s">
        <v>570</v>
      </c>
    </row>
    <row r="729" spans="1:4">
      <c r="A729" s="19">
        <v>2007705</v>
      </c>
      <c r="B729" s="18" t="s">
        <v>203</v>
      </c>
      <c r="C729" s="13">
        <v>2518.5</v>
      </c>
      <c r="D729" s="1" t="s">
        <v>570</v>
      </c>
    </row>
    <row r="730" spans="1:4">
      <c r="A730" s="19">
        <v>2007706</v>
      </c>
      <c r="B730" s="18" t="s">
        <v>203</v>
      </c>
      <c r="C730" s="13">
        <v>2518.5</v>
      </c>
      <c r="D730" s="1" t="s">
        <v>570</v>
      </c>
    </row>
    <row r="731" spans="1:4">
      <c r="A731" s="19">
        <v>2007707</v>
      </c>
      <c r="B731" s="18" t="s">
        <v>203</v>
      </c>
      <c r="C731" s="13">
        <v>2518.5</v>
      </c>
      <c r="D731" s="1" t="s">
        <v>570</v>
      </c>
    </row>
    <row r="732" spans="1:4">
      <c r="A732" s="19">
        <v>2007708</v>
      </c>
      <c r="B732" s="18" t="s">
        <v>203</v>
      </c>
      <c r="C732" s="13">
        <v>2518.5</v>
      </c>
      <c r="D732" s="1" t="s">
        <v>570</v>
      </c>
    </row>
    <row r="733" spans="1:4">
      <c r="A733" s="19">
        <v>2007709</v>
      </c>
      <c r="B733" s="18" t="s">
        <v>203</v>
      </c>
      <c r="C733" s="13">
        <v>2518.5</v>
      </c>
      <c r="D733" s="1" t="s">
        <v>570</v>
      </c>
    </row>
    <row r="734" spans="1:4">
      <c r="A734" s="19">
        <v>2007710</v>
      </c>
      <c r="B734" s="18" t="s">
        <v>203</v>
      </c>
      <c r="C734" s="13">
        <v>2518.5</v>
      </c>
      <c r="D734" s="1" t="s">
        <v>570</v>
      </c>
    </row>
    <row r="735" spans="1:4">
      <c r="A735" s="19">
        <v>2007711</v>
      </c>
      <c r="B735" s="18" t="s">
        <v>203</v>
      </c>
      <c r="C735" s="13">
        <v>2518.5</v>
      </c>
      <c r="D735" s="1" t="s">
        <v>570</v>
      </c>
    </row>
    <row r="736" spans="1:4">
      <c r="A736" s="19">
        <v>2007712</v>
      </c>
      <c r="B736" s="18" t="s">
        <v>203</v>
      </c>
      <c r="C736" s="13">
        <v>2518.5</v>
      </c>
      <c r="D736" s="1" t="s">
        <v>570</v>
      </c>
    </row>
    <row r="737" spans="1:4">
      <c r="A737" s="19">
        <v>2007713</v>
      </c>
      <c r="B737" s="18" t="s">
        <v>203</v>
      </c>
      <c r="C737" s="13">
        <v>2518.5</v>
      </c>
      <c r="D737" s="1" t="s">
        <v>570</v>
      </c>
    </row>
    <row r="738" spans="1:4">
      <c r="A738" s="19">
        <v>2007714</v>
      </c>
      <c r="B738" s="18" t="s">
        <v>203</v>
      </c>
      <c r="C738" s="13">
        <v>2518.5</v>
      </c>
      <c r="D738" s="1" t="s">
        <v>570</v>
      </c>
    </row>
    <row r="739" spans="1:4">
      <c r="A739" s="19">
        <v>2007715</v>
      </c>
      <c r="B739" s="18" t="s">
        <v>203</v>
      </c>
      <c r="C739" s="13">
        <v>2518.5</v>
      </c>
      <c r="D739" s="1" t="s">
        <v>570</v>
      </c>
    </row>
    <row r="740" spans="1:4">
      <c r="A740" s="19">
        <v>2007716</v>
      </c>
      <c r="B740" s="18" t="s">
        <v>203</v>
      </c>
      <c r="C740" s="13">
        <v>2518.5</v>
      </c>
      <c r="D740" s="1" t="s">
        <v>570</v>
      </c>
    </row>
    <row r="741" spans="1:4">
      <c r="A741" s="19">
        <v>2007717</v>
      </c>
      <c r="B741" s="18" t="s">
        <v>203</v>
      </c>
      <c r="C741" s="13">
        <v>2518.5</v>
      </c>
      <c r="D741" s="1" t="s">
        <v>570</v>
      </c>
    </row>
    <row r="742" spans="1:4">
      <c r="A742" s="19">
        <v>2007718</v>
      </c>
      <c r="B742" s="18" t="s">
        <v>203</v>
      </c>
      <c r="C742" s="13">
        <v>2518.5</v>
      </c>
      <c r="D742" s="1" t="s">
        <v>570</v>
      </c>
    </row>
    <row r="743" spans="1:4">
      <c r="A743" s="19">
        <v>2007719</v>
      </c>
      <c r="B743" s="18" t="s">
        <v>203</v>
      </c>
      <c r="C743" s="13">
        <v>2518.5</v>
      </c>
      <c r="D743" s="1" t="s">
        <v>570</v>
      </c>
    </row>
    <row r="744" spans="1:4">
      <c r="A744" s="19">
        <v>2007720</v>
      </c>
      <c r="B744" s="18" t="s">
        <v>203</v>
      </c>
      <c r="C744" s="13">
        <v>2518.5</v>
      </c>
      <c r="D744" s="1" t="s">
        <v>570</v>
      </c>
    </row>
    <row r="745" spans="1:4">
      <c r="A745" s="19">
        <v>2007721</v>
      </c>
      <c r="B745" s="18" t="s">
        <v>203</v>
      </c>
      <c r="C745" s="13">
        <v>2518.5</v>
      </c>
      <c r="D745" s="1" t="s">
        <v>570</v>
      </c>
    </row>
    <row r="746" spans="1:4">
      <c r="A746" s="19">
        <v>2007722</v>
      </c>
      <c r="B746" s="18" t="s">
        <v>203</v>
      </c>
      <c r="C746" s="13">
        <v>2518.5</v>
      </c>
      <c r="D746" s="1" t="s">
        <v>570</v>
      </c>
    </row>
    <row r="747" spans="1:4">
      <c r="A747" s="19">
        <v>2007723</v>
      </c>
      <c r="B747" s="18" t="s">
        <v>203</v>
      </c>
      <c r="C747" s="13">
        <v>2518.5</v>
      </c>
      <c r="D747" s="1" t="s">
        <v>570</v>
      </c>
    </row>
    <row r="748" spans="1:4">
      <c r="A748" s="19">
        <v>2007724</v>
      </c>
      <c r="B748" s="18" t="s">
        <v>203</v>
      </c>
      <c r="C748" s="13">
        <v>2518.5</v>
      </c>
      <c r="D748" s="1" t="s">
        <v>570</v>
      </c>
    </row>
    <row r="749" spans="1:4">
      <c r="A749" s="19">
        <v>2007725</v>
      </c>
      <c r="B749" s="18" t="s">
        <v>203</v>
      </c>
      <c r="C749" s="13">
        <v>2518.5</v>
      </c>
      <c r="D749" s="1" t="s">
        <v>570</v>
      </c>
    </row>
    <row r="750" spans="1:4">
      <c r="A750" s="19">
        <v>2007726</v>
      </c>
      <c r="B750" s="18" t="s">
        <v>203</v>
      </c>
      <c r="C750" s="13">
        <v>2518.5</v>
      </c>
      <c r="D750" s="1" t="s">
        <v>570</v>
      </c>
    </row>
    <row r="751" spans="1:4">
      <c r="A751" s="19">
        <v>2007727</v>
      </c>
      <c r="B751" s="18" t="s">
        <v>203</v>
      </c>
      <c r="C751" s="13">
        <v>2518.5</v>
      </c>
      <c r="D751" s="1" t="s">
        <v>570</v>
      </c>
    </row>
    <row r="752" spans="1:4">
      <c r="A752" s="19">
        <v>2007728</v>
      </c>
      <c r="B752" s="18" t="s">
        <v>203</v>
      </c>
      <c r="C752" s="13">
        <v>2518.5</v>
      </c>
      <c r="D752" s="1" t="s">
        <v>570</v>
      </c>
    </row>
    <row r="753" spans="1:4">
      <c r="A753" s="19">
        <v>2007729</v>
      </c>
      <c r="B753" s="18" t="s">
        <v>203</v>
      </c>
      <c r="C753" s="13">
        <v>2518.5</v>
      </c>
      <c r="D753" s="1" t="s">
        <v>570</v>
      </c>
    </row>
    <row r="754" spans="1:4">
      <c r="A754" s="19">
        <v>2007730</v>
      </c>
      <c r="B754" s="18" t="s">
        <v>203</v>
      </c>
      <c r="C754" s="13">
        <v>2518.5</v>
      </c>
      <c r="D754" s="1" t="s">
        <v>570</v>
      </c>
    </row>
    <row r="755" spans="1:4">
      <c r="A755" s="19">
        <v>2007731</v>
      </c>
      <c r="B755" s="18" t="s">
        <v>203</v>
      </c>
      <c r="C755" s="13">
        <v>2518.5</v>
      </c>
      <c r="D755" s="1" t="s">
        <v>570</v>
      </c>
    </row>
    <row r="756" spans="1:4">
      <c r="A756" s="19">
        <v>2007732</v>
      </c>
      <c r="B756" s="18" t="s">
        <v>203</v>
      </c>
      <c r="C756" s="13">
        <v>2518.5</v>
      </c>
      <c r="D756" s="1" t="s">
        <v>570</v>
      </c>
    </row>
    <row r="757" spans="1:4">
      <c r="A757" s="19">
        <v>2007733</v>
      </c>
      <c r="B757" s="18" t="s">
        <v>203</v>
      </c>
      <c r="C757" s="13">
        <v>2518.5</v>
      </c>
      <c r="D757" s="1" t="s">
        <v>570</v>
      </c>
    </row>
    <row r="758" spans="1:4">
      <c r="A758" s="19">
        <v>2007734</v>
      </c>
      <c r="B758" s="18" t="s">
        <v>203</v>
      </c>
      <c r="C758" s="13">
        <v>2518.5</v>
      </c>
      <c r="D758" s="1" t="s">
        <v>570</v>
      </c>
    </row>
    <row r="759" spans="1:4">
      <c r="A759" s="19">
        <v>2007735</v>
      </c>
      <c r="B759" s="18" t="s">
        <v>203</v>
      </c>
      <c r="C759" s="13">
        <v>2518.5</v>
      </c>
      <c r="D759" s="1" t="s">
        <v>570</v>
      </c>
    </row>
    <row r="760" spans="1:4">
      <c r="A760" s="19">
        <v>2007736</v>
      </c>
      <c r="B760" s="18" t="s">
        <v>203</v>
      </c>
      <c r="C760" s="13">
        <v>2518.5</v>
      </c>
      <c r="D760" s="1" t="s">
        <v>570</v>
      </c>
    </row>
    <row r="761" spans="1:4">
      <c r="A761" s="19">
        <v>2007737</v>
      </c>
      <c r="B761" s="18" t="s">
        <v>203</v>
      </c>
      <c r="C761" s="13">
        <v>2518.5</v>
      </c>
      <c r="D761" s="1" t="s">
        <v>570</v>
      </c>
    </row>
    <row r="762" spans="1:4">
      <c r="A762" s="19">
        <v>2007738</v>
      </c>
      <c r="B762" s="18" t="s">
        <v>203</v>
      </c>
      <c r="C762" s="13">
        <v>2518.5</v>
      </c>
      <c r="D762" s="1" t="s">
        <v>570</v>
      </c>
    </row>
    <row r="763" spans="1:4">
      <c r="A763" s="19">
        <v>2007739</v>
      </c>
      <c r="B763" s="18" t="s">
        <v>203</v>
      </c>
      <c r="C763" s="13">
        <v>2518.5</v>
      </c>
      <c r="D763" s="1" t="s">
        <v>570</v>
      </c>
    </row>
    <row r="764" spans="1:4">
      <c r="A764" s="19">
        <v>2007740</v>
      </c>
      <c r="B764" s="18" t="s">
        <v>203</v>
      </c>
      <c r="C764" s="13">
        <v>2518.5</v>
      </c>
      <c r="D764" s="1" t="s">
        <v>570</v>
      </c>
    </row>
    <row r="765" spans="1:4">
      <c r="A765" s="19">
        <v>2007741</v>
      </c>
      <c r="B765" s="18" t="s">
        <v>203</v>
      </c>
      <c r="C765" s="13">
        <v>2518.5</v>
      </c>
      <c r="D765" s="1" t="s">
        <v>570</v>
      </c>
    </row>
    <row r="766" spans="1:4">
      <c r="A766" s="19">
        <v>2007742</v>
      </c>
      <c r="B766" s="18" t="s">
        <v>203</v>
      </c>
      <c r="C766" s="13">
        <v>2518.5</v>
      </c>
      <c r="D766" s="1" t="s">
        <v>570</v>
      </c>
    </row>
    <row r="767" spans="1:4">
      <c r="A767" s="19">
        <v>2007743</v>
      </c>
      <c r="B767" s="18" t="s">
        <v>203</v>
      </c>
      <c r="C767" s="13">
        <v>2518.5</v>
      </c>
      <c r="D767" s="1" t="s">
        <v>570</v>
      </c>
    </row>
    <row r="768" spans="1:4">
      <c r="A768" s="19">
        <v>2007744</v>
      </c>
      <c r="B768" s="18" t="s">
        <v>203</v>
      </c>
      <c r="C768" s="13">
        <v>2518.5</v>
      </c>
      <c r="D768" s="1" t="s">
        <v>570</v>
      </c>
    </row>
    <row r="769" spans="1:4">
      <c r="A769" s="19">
        <v>2007745</v>
      </c>
      <c r="B769" s="18" t="s">
        <v>203</v>
      </c>
      <c r="C769" s="13">
        <v>2518.5</v>
      </c>
      <c r="D769" s="1" t="s">
        <v>570</v>
      </c>
    </row>
    <row r="770" spans="1:4">
      <c r="A770" s="19">
        <v>2007746</v>
      </c>
      <c r="B770" s="18" t="s">
        <v>203</v>
      </c>
      <c r="C770" s="13">
        <v>2518.5</v>
      </c>
      <c r="D770" s="1" t="s">
        <v>570</v>
      </c>
    </row>
    <row r="771" spans="1:4">
      <c r="A771" s="19">
        <v>2007747</v>
      </c>
      <c r="B771" s="18" t="s">
        <v>203</v>
      </c>
      <c r="C771" s="13">
        <v>2518.5</v>
      </c>
      <c r="D771" s="1" t="s">
        <v>570</v>
      </c>
    </row>
    <row r="772" spans="1:4">
      <c r="A772" s="19">
        <v>2007748</v>
      </c>
      <c r="B772" s="18" t="s">
        <v>203</v>
      </c>
      <c r="C772" s="13">
        <v>2518.5</v>
      </c>
      <c r="D772" s="1" t="s">
        <v>570</v>
      </c>
    </row>
    <row r="773" spans="1:4">
      <c r="A773" s="19">
        <v>2007749</v>
      </c>
      <c r="B773" s="18" t="s">
        <v>203</v>
      </c>
      <c r="C773" s="13">
        <v>2518.5</v>
      </c>
      <c r="D773" s="1" t="s">
        <v>570</v>
      </c>
    </row>
    <row r="774" spans="1:4">
      <c r="A774" s="19">
        <v>2007750</v>
      </c>
      <c r="B774" s="18" t="s">
        <v>203</v>
      </c>
      <c r="C774" s="13">
        <v>2518.5</v>
      </c>
      <c r="D774" s="1" t="s">
        <v>570</v>
      </c>
    </row>
    <row r="775" spans="1:4">
      <c r="A775" s="19">
        <v>2007751</v>
      </c>
      <c r="B775" s="18" t="s">
        <v>203</v>
      </c>
      <c r="C775" s="13">
        <v>2518.5</v>
      </c>
      <c r="D775" s="1" t="s">
        <v>570</v>
      </c>
    </row>
    <row r="776" spans="1:4">
      <c r="A776" s="19">
        <v>2007752</v>
      </c>
      <c r="B776" s="18" t="s">
        <v>203</v>
      </c>
      <c r="C776" s="13">
        <v>2518.5</v>
      </c>
      <c r="D776" s="1" t="s">
        <v>570</v>
      </c>
    </row>
    <row r="777" spans="1:4">
      <c r="A777" s="19">
        <v>2007753</v>
      </c>
      <c r="B777" s="18" t="s">
        <v>203</v>
      </c>
      <c r="C777" s="13">
        <v>2518.5</v>
      </c>
      <c r="D777" s="1" t="s">
        <v>570</v>
      </c>
    </row>
    <row r="778" spans="1:4">
      <c r="A778" s="19">
        <v>2007754</v>
      </c>
      <c r="B778" s="18" t="s">
        <v>203</v>
      </c>
      <c r="C778" s="13">
        <v>2518.5</v>
      </c>
      <c r="D778" s="1" t="s">
        <v>570</v>
      </c>
    </row>
    <row r="779" spans="1:4">
      <c r="A779" s="19">
        <v>2007755</v>
      </c>
      <c r="B779" s="18" t="s">
        <v>203</v>
      </c>
      <c r="C779" s="13">
        <v>2518.5</v>
      </c>
      <c r="D779" s="1" t="s">
        <v>570</v>
      </c>
    </row>
    <row r="780" spans="1:4">
      <c r="A780" s="19">
        <v>2007756</v>
      </c>
      <c r="B780" s="18" t="s">
        <v>203</v>
      </c>
      <c r="C780" s="13">
        <v>2518.5</v>
      </c>
      <c r="D780" s="1" t="s">
        <v>570</v>
      </c>
    </row>
    <row r="781" spans="1:4">
      <c r="A781" s="19">
        <v>2007757</v>
      </c>
      <c r="B781" s="18" t="s">
        <v>203</v>
      </c>
      <c r="C781" s="13">
        <v>2518.5</v>
      </c>
      <c r="D781" s="1" t="s">
        <v>570</v>
      </c>
    </row>
    <row r="782" spans="1:4">
      <c r="A782" s="19">
        <v>2007758</v>
      </c>
      <c r="B782" s="18" t="s">
        <v>203</v>
      </c>
      <c r="C782" s="13">
        <v>2518.5</v>
      </c>
      <c r="D782" s="1" t="s">
        <v>570</v>
      </c>
    </row>
    <row r="783" spans="1:4">
      <c r="A783" s="19">
        <v>2007759</v>
      </c>
      <c r="B783" s="18" t="s">
        <v>203</v>
      </c>
      <c r="C783" s="13">
        <v>2518.5</v>
      </c>
      <c r="D783" s="1" t="s">
        <v>570</v>
      </c>
    </row>
    <row r="784" spans="1:4">
      <c r="A784" s="19">
        <v>2007760</v>
      </c>
      <c r="B784" s="18" t="s">
        <v>203</v>
      </c>
      <c r="C784" s="13">
        <v>2518.5</v>
      </c>
      <c r="D784" s="1" t="s">
        <v>570</v>
      </c>
    </row>
    <row r="785" spans="1:4">
      <c r="A785" s="19">
        <v>2007761</v>
      </c>
      <c r="B785" s="18" t="s">
        <v>203</v>
      </c>
      <c r="C785" s="13">
        <v>2518.5</v>
      </c>
      <c r="D785" s="1" t="s">
        <v>570</v>
      </c>
    </row>
    <row r="786" spans="1:4">
      <c r="A786" s="19">
        <v>2007762</v>
      </c>
      <c r="B786" s="18" t="s">
        <v>203</v>
      </c>
      <c r="C786" s="13">
        <v>2518.5</v>
      </c>
      <c r="D786" s="1" t="s">
        <v>570</v>
      </c>
    </row>
    <row r="787" spans="1:4">
      <c r="A787" s="19">
        <v>2007763</v>
      </c>
      <c r="B787" s="18" t="s">
        <v>203</v>
      </c>
      <c r="C787" s="13">
        <v>2518.5</v>
      </c>
      <c r="D787" s="1" t="s">
        <v>570</v>
      </c>
    </row>
    <row r="788" spans="1:4">
      <c r="A788" s="19">
        <v>2007764</v>
      </c>
      <c r="B788" s="18" t="s">
        <v>203</v>
      </c>
      <c r="C788" s="13">
        <v>2518.5</v>
      </c>
      <c r="D788" s="1" t="s">
        <v>570</v>
      </c>
    </row>
    <row r="789" spans="1:4">
      <c r="A789" s="19">
        <v>2007765</v>
      </c>
      <c r="B789" s="18" t="s">
        <v>203</v>
      </c>
      <c r="C789" s="13">
        <v>2518.5</v>
      </c>
      <c r="D789" s="1" t="s">
        <v>570</v>
      </c>
    </row>
    <row r="790" spans="1:4">
      <c r="A790" s="19">
        <v>2007766</v>
      </c>
      <c r="B790" s="18" t="s">
        <v>203</v>
      </c>
      <c r="C790" s="13">
        <v>2518.5</v>
      </c>
      <c r="D790" s="1" t="s">
        <v>570</v>
      </c>
    </row>
    <row r="791" spans="1:4">
      <c r="A791" s="19">
        <v>2007767</v>
      </c>
      <c r="B791" s="18" t="s">
        <v>203</v>
      </c>
      <c r="C791" s="13">
        <v>2518.5</v>
      </c>
      <c r="D791" s="1" t="s">
        <v>570</v>
      </c>
    </row>
    <row r="792" spans="1:4">
      <c r="A792" s="19">
        <v>2007768</v>
      </c>
      <c r="B792" s="18" t="s">
        <v>203</v>
      </c>
      <c r="C792" s="13">
        <v>2518.5</v>
      </c>
      <c r="D792" s="1" t="s">
        <v>570</v>
      </c>
    </row>
    <row r="793" spans="1:4">
      <c r="A793" s="19">
        <v>2007769</v>
      </c>
      <c r="B793" s="18" t="s">
        <v>203</v>
      </c>
      <c r="C793" s="13">
        <v>2518.5</v>
      </c>
      <c r="D793" s="1" t="s">
        <v>570</v>
      </c>
    </row>
    <row r="794" spans="1:4">
      <c r="A794" s="19">
        <v>2007770</v>
      </c>
      <c r="B794" s="18" t="s">
        <v>203</v>
      </c>
      <c r="C794" s="13">
        <v>2518.5</v>
      </c>
      <c r="D794" s="1" t="s">
        <v>570</v>
      </c>
    </row>
    <row r="795" spans="1:4">
      <c r="A795" s="19">
        <v>2007771</v>
      </c>
      <c r="B795" s="18" t="s">
        <v>203</v>
      </c>
      <c r="C795" s="13">
        <v>2518.5</v>
      </c>
      <c r="D795" s="1" t="s">
        <v>570</v>
      </c>
    </row>
    <row r="796" spans="1:4">
      <c r="A796" s="19">
        <v>2007772</v>
      </c>
      <c r="B796" s="18" t="s">
        <v>203</v>
      </c>
      <c r="C796" s="13">
        <v>2518.5</v>
      </c>
      <c r="D796" s="1" t="s">
        <v>570</v>
      </c>
    </row>
    <row r="797" spans="1:4">
      <c r="A797" s="19">
        <v>2007773</v>
      </c>
      <c r="B797" s="18" t="s">
        <v>203</v>
      </c>
      <c r="C797" s="13">
        <v>2518.5</v>
      </c>
      <c r="D797" s="1" t="s">
        <v>570</v>
      </c>
    </row>
    <row r="798" spans="1:4">
      <c r="A798" s="19">
        <v>2007774</v>
      </c>
      <c r="B798" s="18" t="s">
        <v>203</v>
      </c>
      <c r="C798" s="13">
        <v>2518.5</v>
      </c>
      <c r="D798" s="1" t="s">
        <v>570</v>
      </c>
    </row>
    <row r="799" spans="1:4">
      <c r="A799" s="19">
        <v>2007775</v>
      </c>
      <c r="B799" s="18" t="s">
        <v>203</v>
      </c>
      <c r="C799" s="13">
        <v>2518.5</v>
      </c>
      <c r="D799" s="1" t="s">
        <v>570</v>
      </c>
    </row>
    <row r="800" spans="1:4">
      <c r="A800" s="19">
        <v>2007776</v>
      </c>
      <c r="B800" s="18" t="s">
        <v>203</v>
      </c>
      <c r="C800" s="13">
        <v>2518.5</v>
      </c>
      <c r="D800" s="1" t="s">
        <v>570</v>
      </c>
    </row>
    <row r="801" spans="1:4">
      <c r="A801" s="19">
        <v>2007777</v>
      </c>
      <c r="B801" s="18" t="s">
        <v>203</v>
      </c>
      <c r="C801" s="13">
        <v>2518.5</v>
      </c>
      <c r="D801" s="1" t="s">
        <v>570</v>
      </c>
    </row>
    <row r="802" spans="1:4">
      <c r="A802" s="19">
        <v>2007778</v>
      </c>
      <c r="B802" s="18" t="s">
        <v>203</v>
      </c>
      <c r="C802" s="13">
        <v>2518.5</v>
      </c>
      <c r="D802" s="1" t="s">
        <v>570</v>
      </c>
    </row>
    <row r="803" spans="1:4">
      <c r="A803" s="19">
        <v>2007779</v>
      </c>
      <c r="B803" s="18" t="s">
        <v>203</v>
      </c>
      <c r="C803" s="13">
        <v>2518.5</v>
      </c>
      <c r="D803" s="1" t="s">
        <v>570</v>
      </c>
    </row>
    <row r="804" spans="1:4">
      <c r="A804" s="19">
        <v>2007780</v>
      </c>
      <c r="B804" s="18" t="s">
        <v>203</v>
      </c>
      <c r="C804" s="13">
        <v>2518.5</v>
      </c>
      <c r="D804" s="1" t="s">
        <v>570</v>
      </c>
    </row>
    <row r="805" spans="1:4">
      <c r="A805" s="19">
        <v>2007781</v>
      </c>
      <c r="B805" s="18" t="s">
        <v>203</v>
      </c>
      <c r="C805" s="13">
        <v>2518.5</v>
      </c>
      <c r="D805" s="1" t="s">
        <v>570</v>
      </c>
    </row>
    <row r="806" spans="1:4">
      <c r="A806" s="19">
        <v>2007782</v>
      </c>
      <c r="B806" s="18" t="s">
        <v>203</v>
      </c>
      <c r="C806" s="13">
        <v>2518.5</v>
      </c>
      <c r="D806" s="1" t="s">
        <v>570</v>
      </c>
    </row>
    <row r="807" spans="1:4">
      <c r="A807" s="19">
        <v>2007783</v>
      </c>
      <c r="B807" s="18" t="s">
        <v>203</v>
      </c>
      <c r="C807" s="13">
        <v>2518.5</v>
      </c>
      <c r="D807" s="1" t="s">
        <v>570</v>
      </c>
    </row>
    <row r="808" spans="1:4">
      <c r="A808" s="19">
        <v>2007784</v>
      </c>
      <c r="B808" s="18" t="s">
        <v>203</v>
      </c>
      <c r="C808" s="13">
        <v>2518.5</v>
      </c>
      <c r="D808" s="1" t="s">
        <v>570</v>
      </c>
    </row>
    <row r="809" spans="1:4">
      <c r="A809" s="19">
        <v>2007785</v>
      </c>
      <c r="B809" s="18" t="s">
        <v>203</v>
      </c>
      <c r="C809" s="13">
        <v>2518.5</v>
      </c>
      <c r="D809" s="1" t="s">
        <v>570</v>
      </c>
    </row>
    <row r="810" spans="1:4">
      <c r="A810" s="19">
        <v>2007786</v>
      </c>
      <c r="B810" s="18" t="s">
        <v>203</v>
      </c>
      <c r="C810" s="13">
        <v>2518.5</v>
      </c>
      <c r="D810" s="1" t="s">
        <v>570</v>
      </c>
    </row>
    <row r="811" spans="1:4">
      <c r="A811" s="19">
        <v>2007787</v>
      </c>
      <c r="B811" s="18" t="s">
        <v>203</v>
      </c>
      <c r="C811" s="13">
        <v>2518.5</v>
      </c>
      <c r="D811" s="1" t="s">
        <v>570</v>
      </c>
    </row>
    <row r="812" spans="1:4">
      <c r="A812" s="19">
        <v>2007788</v>
      </c>
      <c r="B812" s="18" t="s">
        <v>203</v>
      </c>
      <c r="C812" s="13">
        <v>2518.5</v>
      </c>
      <c r="D812" s="1" t="s">
        <v>570</v>
      </c>
    </row>
    <row r="813" spans="1:4">
      <c r="A813" s="19">
        <v>2007789</v>
      </c>
      <c r="B813" s="18" t="s">
        <v>203</v>
      </c>
      <c r="C813" s="13">
        <v>2518.5</v>
      </c>
      <c r="D813" s="1" t="s">
        <v>570</v>
      </c>
    </row>
    <row r="814" spans="1:4">
      <c r="A814" s="19">
        <v>2007790</v>
      </c>
      <c r="B814" s="18" t="s">
        <v>203</v>
      </c>
      <c r="C814" s="13">
        <v>2518.5</v>
      </c>
      <c r="D814" s="1" t="s">
        <v>570</v>
      </c>
    </row>
    <row r="815" spans="1:4">
      <c r="A815" s="19">
        <v>2007791</v>
      </c>
      <c r="B815" s="18" t="s">
        <v>203</v>
      </c>
      <c r="C815" s="13">
        <v>2518.5</v>
      </c>
      <c r="D815" s="1" t="s">
        <v>570</v>
      </c>
    </row>
    <row r="816" spans="1:4">
      <c r="A816" s="19">
        <v>2007792</v>
      </c>
      <c r="B816" s="18" t="s">
        <v>203</v>
      </c>
      <c r="C816" s="13">
        <v>2518.5</v>
      </c>
      <c r="D816" s="1" t="s">
        <v>570</v>
      </c>
    </row>
    <row r="817" spans="1:4">
      <c r="A817" s="19">
        <v>2007793</v>
      </c>
      <c r="B817" s="18" t="s">
        <v>203</v>
      </c>
      <c r="C817" s="13">
        <v>2518.5</v>
      </c>
      <c r="D817" s="1" t="s">
        <v>570</v>
      </c>
    </row>
    <row r="818" spans="1:4">
      <c r="A818" s="19">
        <v>2007794</v>
      </c>
      <c r="B818" s="18" t="s">
        <v>203</v>
      </c>
      <c r="C818" s="13">
        <v>2518.5</v>
      </c>
      <c r="D818" s="1" t="s">
        <v>570</v>
      </c>
    </row>
    <row r="819" spans="1:4">
      <c r="A819" s="19">
        <v>2007795</v>
      </c>
      <c r="B819" s="18" t="s">
        <v>203</v>
      </c>
      <c r="C819" s="13">
        <v>2518.5</v>
      </c>
      <c r="D819" s="1" t="s">
        <v>570</v>
      </c>
    </row>
    <row r="820" spans="1:4">
      <c r="A820" s="19">
        <v>2007796</v>
      </c>
      <c r="B820" s="18" t="s">
        <v>203</v>
      </c>
      <c r="C820" s="13">
        <v>2518.5</v>
      </c>
      <c r="D820" s="1" t="s">
        <v>570</v>
      </c>
    </row>
    <row r="821" spans="1:4">
      <c r="A821" s="19">
        <v>2007797</v>
      </c>
      <c r="B821" s="18" t="s">
        <v>203</v>
      </c>
      <c r="C821" s="13">
        <v>2518.5</v>
      </c>
      <c r="D821" s="1" t="s">
        <v>570</v>
      </c>
    </row>
    <row r="822" spans="1:4">
      <c r="A822" s="19">
        <v>2007798</v>
      </c>
      <c r="B822" s="18" t="s">
        <v>203</v>
      </c>
      <c r="C822" s="13">
        <v>2518.5</v>
      </c>
      <c r="D822" s="1" t="s">
        <v>570</v>
      </c>
    </row>
    <row r="823" spans="1:4">
      <c r="A823" s="19">
        <v>2007799</v>
      </c>
      <c r="B823" s="18" t="s">
        <v>203</v>
      </c>
      <c r="C823" s="13">
        <v>2518.5</v>
      </c>
      <c r="D823" s="1" t="s">
        <v>570</v>
      </c>
    </row>
    <row r="824" spans="1:4">
      <c r="A824" s="19">
        <v>2007800</v>
      </c>
      <c r="B824" s="18" t="s">
        <v>203</v>
      </c>
      <c r="C824" s="13">
        <v>2518.5</v>
      </c>
      <c r="D824" s="1" t="s">
        <v>570</v>
      </c>
    </row>
    <row r="825" spans="1:4">
      <c r="A825" s="19">
        <v>2007801</v>
      </c>
      <c r="B825" s="18" t="s">
        <v>203</v>
      </c>
      <c r="C825" s="13">
        <v>2518.5</v>
      </c>
      <c r="D825" s="1" t="s">
        <v>570</v>
      </c>
    </row>
    <row r="826" spans="1:4">
      <c r="A826" s="19">
        <v>2007802</v>
      </c>
      <c r="B826" s="18" t="s">
        <v>203</v>
      </c>
      <c r="C826" s="13">
        <v>2518.5</v>
      </c>
      <c r="D826" s="1" t="s">
        <v>570</v>
      </c>
    </row>
    <row r="827" spans="1:4">
      <c r="A827" s="19">
        <v>2007803</v>
      </c>
      <c r="B827" s="18" t="s">
        <v>203</v>
      </c>
      <c r="C827" s="13">
        <v>2518.5</v>
      </c>
      <c r="D827" s="1" t="s">
        <v>570</v>
      </c>
    </row>
    <row r="828" spans="1:4">
      <c r="A828" s="19">
        <v>2007804</v>
      </c>
      <c r="B828" s="18" t="s">
        <v>203</v>
      </c>
      <c r="C828" s="13">
        <v>2518.5</v>
      </c>
      <c r="D828" s="1" t="s">
        <v>570</v>
      </c>
    </row>
    <row r="829" spans="1:4">
      <c r="A829" s="19">
        <v>2007805</v>
      </c>
      <c r="B829" s="18" t="s">
        <v>203</v>
      </c>
      <c r="C829" s="13">
        <v>2518.5</v>
      </c>
      <c r="D829" s="1" t="s">
        <v>570</v>
      </c>
    </row>
    <row r="830" spans="1:4">
      <c r="A830" s="19">
        <v>2007806</v>
      </c>
      <c r="B830" s="18" t="s">
        <v>203</v>
      </c>
      <c r="C830" s="13">
        <v>2518.5</v>
      </c>
      <c r="D830" s="1" t="s">
        <v>570</v>
      </c>
    </row>
    <row r="831" spans="1:4">
      <c r="A831" s="19">
        <v>2007807</v>
      </c>
      <c r="B831" s="18" t="s">
        <v>203</v>
      </c>
      <c r="C831" s="13">
        <v>2518.5</v>
      </c>
      <c r="D831" s="1" t="s">
        <v>570</v>
      </c>
    </row>
    <row r="832" spans="1:4">
      <c r="A832" s="19">
        <v>2007808</v>
      </c>
      <c r="B832" s="18" t="s">
        <v>203</v>
      </c>
      <c r="C832" s="13">
        <v>2518.5</v>
      </c>
      <c r="D832" s="1" t="s">
        <v>570</v>
      </c>
    </row>
    <row r="833" spans="1:4">
      <c r="A833" s="19">
        <v>2007809</v>
      </c>
      <c r="B833" s="18" t="s">
        <v>203</v>
      </c>
      <c r="C833" s="13">
        <v>2518.5</v>
      </c>
      <c r="D833" s="1" t="s">
        <v>570</v>
      </c>
    </row>
    <row r="834" spans="1:4">
      <c r="A834" s="19">
        <v>2007810</v>
      </c>
      <c r="B834" s="18" t="s">
        <v>203</v>
      </c>
      <c r="C834" s="13">
        <v>2518.5</v>
      </c>
      <c r="D834" s="1" t="s">
        <v>570</v>
      </c>
    </row>
    <row r="835" spans="1:4">
      <c r="A835" s="19">
        <v>2007811</v>
      </c>
      <c r="B835" s="18" t="s">
        <v>203</v>
      </c>
      <c r="C835" s="13">
        <v>2518.5</v>
      </c>
      <c r="D835" s="1" t="s">
        <v>570</v>
      </c>
    </row>
    <row r="836" spans="1:4">
      <c r="A836" s="19">
        <v>2007812</v>
      </c>
      <c r="B836" s="18" t="s">
        <v>203</v>
      </c>
      <c r="C836" s="13">
        <v>2518.5</v>
      </c>
      <c r="D836" s="1" t="s">
        <v>570</v>
      </c>
    </row>
    <row r="837" spans="1:4">
      <c r="A837" s="19">
        <v>2007813</v>
      </c>
      <c r="B837" s="18" t="s">
        <v>203</v>
      </c>
      <c r="C837" s="13">
        <v>2518.5</v>
      </c>
      <c r="D837" s="1" t="s">
        <v>570</v>
      </c>
    </row>
    <row r="838" spans="1:4">
      <c r="A838" s="19">
        <v>2007814</v>
      </c>
      <c r="B838" s="18" t="s">
        <v>203</v>
      </c>
      <c r="C838" s="13">
        <v>2518.5</v>
      </c>
      <c r="D838" s="1" t="s">
        <v>570</v>
      </c>
    </row>
    <row r="839" spans="1:4">
      <c r="A839" s="19">
        <v>2007815</v>
      </c>
      <c r="B839" s="18" t="s">
        <v>203</v>
      </c>
      <c r="C839" s="13">
        <v>2518.5</v>
      </c>
      <c r="D839" s="1" t="s">
        <v>570</v>
      </c>
    </row>
    <row r="840" spans="1:4">
      <c r="A840" s="19">
        <v>2007816</v>
      </c>
      <c r="B840" s="18" t="s">
        <v>204</v>
      </c>
      <c r="C840" s="13">
        <v>2784.82</v>
      </c>
      <c r="D840" s="1" t="s">
        <v>570</v>
      </c>
    </row>
    <row r="841" spans="1:4">
      <c r="A841" s="19">
        <v>2007817</v>
      </c>
      <c r="B841" s="18" t="s">
        <v>204</v>
      </c>
      <c r="C841" s="13">
        <v>2784.82</v>
      </c>
      <c r="D841" s="1" t="s">
        <v>570</v>
      </c>
    </row>
    <row r="842" spans="1:4">
      <c r="A842" s="19">
        <v>2007818</v>
      </c>
      <c r="B842" s="18" t="s">
        <v>204</v>
      </c>
      <c r="C842" s="13">
        <v>2784.82</v>
      </c>
      <c r="D842" s="1" t="s">
        <v>570</v>
      </c>
    </row>
    <row r="843" spans="1:4">
      <c r="A843" s="19">
        <v>2007819</v>
      </c>
      <c r="B843" s="18" t="s">
        <v>204</v>
      </c>
      <c r="C843" s="13">
        <v>2784.82</v>
      </c>
      <c r="D843" s="1" t="s">
        <v>570</v>
      </c>
    </row>
    <row r="844" spans="1:4">
      <c r="A844" s="19">
        <v>2007820</v>
      </c>
      <c r="B844" s="18" t="s">
        <v>204</v>
      </c>
      <c r="C844" s="13">
        <v>2784.82</v>
      </c>
      <c r="D844" s="1" t="s">
        <v>570</v>
      </c>
    </row>
    <row r="845" spans="1:4">
      <c r="A845" s="19">
        <v>2007821</v>
      </c>
      <c r="B845" s="18" t="s">
        <v>204</v>
      </c>
      <c r="C845" s="13">
        <v>2784.82</v>
      </c>
      <c r="D845" s="1" t="s">
        <v>570</v>
      </c>
    </row>
    <row r="846" spans="1:4">
      <c r="A846" s="19">
        <v>2007822</v>
      </c>
      <c r="B846" s="18" t="s">
        <v>204</v>
      </c>
      <c r="C846" s="13">
        <v>2784.82</v>
      </c>
      <c r="D846" s="1" t="s">
        <v>570</v>
      </c>
    </row>
    <row r="847" spans="1:4">
      <c r="A847" s="19">
        <v>2007823</v>
      </c>
      <c r="B847" s="18" t="s">
        <v>204</v>
      </c>
      <c r="C847" s="13">
        <v>2784.82</v>
      </c>
      <c r="D847" s="1" t="s">
        <v>570</v>
      </c>
    </row>
    <row r="848" spans="1:4">
      <c r="A848" s="19">
        <v>2007824</v>
      </c>
      <c r="B848" s="18" t="s">
        <v>204</v>
      </c>
      <c r="C848" s="13">
        <v>2784.82</v>
      </c>
      <c r="D848" s="1" t="s">
        <v>570</v>
      </c>
    </row>
    <row r="849" spans="1:4">
      <c r="A849" s="19">
        <v>2007825</v>
      </c>
      <c r="B849" s="18" t="s">
        <v>204</v>
      </c>
      <c r="C849" s="13">
        <v>2784.82</v>
      </c>
      <c r="D849" s="1" t="s">
        <v>570</v>
      </c>
    </row>
    <row r="850" spans="1:4">
      <c r="A850" s="19">
        <v>2007826</v>
      </c>
      <c r="B850" s="18" t="s">
        <v>204</v>
      </c>
      <c r="C850" s="13">
        <v>2784.82</v>
      </c>
      <c r="D850" s="1" t="s">
        <v>570</v>
      </c>
    </row>
    <row r="851" spans="1:4">
      <c r="A851" s="19">
        <v>2007827</v>
      </c>
      <c r="B851" s="18" t="s">
        <v>204</v>
      </c>
      <c r="C851" s="13">
        <v>2784.82</v>
      </c>
      <c r="D851" s="1" t="s">
        <v>570</v>
      </c>
    </row>
    <row r="852" spans="1:4">
      <c r="A852" s="19">
        <v>2007828</v>
      </c>
      <c r="B852" s="18" t="s">
        <v>204</v>
      </c>
      <c r="C852" s="13">
        <v>2784.82</v>
      </c>
      <c r="D852" s="1" t="s">
        <v>570</v>
      </c>
    </row>
    <row r="853" spans="1:4">
      <c r="A853" s="19">
        <v>2007829</v>
      </c>
      <c r="B853" s="18" t="s">
        <v>204</v>
      </c>
      <c r="C853" s="13">
        <v>2784.82</v>
      </c>
      <c r="D853" s="1" t="s">
        <v>570</v>
      </c>
    </row>
    <row r="854" spans="1:4">
      <c r="A854" s="19">
        <v>2007830</v>
      </c>
      <c r="B854" s="18" t="s">
        <v>204</v>
      </c>
      <c r="C854" s="13">
        <v>2784.82</v>
      </c>
      <c r="D854" s="1" t="s">
        <v>570</v>
      </c>
    </row>
    <row r="855" spans="1:4">
      <c r="A855" s="19">
        <v>2007831</v>
      </c>
      <c r="B855" s="18" t="s">
        <v>204</v>
      </c>
      <c r="C855" s="13">
        <v>2784.82</v>
      </c>
      <c r="D855" s="1" t="s">
        <v>570</v>
      </c>
    </row>
    <row r="856" spans="1:4">
      <c r="A856" s="19">
        <v>2007832</v>
      </c>
      <c r="B856" s="18" t="s">
        <v>204</v>
      </c>
      <c r="C856" s="13">
        <v>2784.82</v>
      </c>
      <c r="D856" s="1" t="s">
        <v>570</v>
      </c>
    </row>
    <row r="857" spans="1:4">
      <c r="A857" s="19">
        <v>2007833</v>
      </c>
      <c r="B857" s="18" t="s">
        <v>204</v>
      </c>
      <c r="C857" s="13">
        <v>2784.82</v>
      </c>
      <c r="D857" s="1" t="s">
        <v>570</v>
      </c>
    </row>
    <row r="858" spans="1:4">
      <c r="A858" s="19">
        <v>2007834</v>
      </c>
      <c r="B858" s="18" t="s">
        <v>204</v>
      </c>
      <c r="C858" s="13">
        <v>2784.82</v>
      </c>
      <c r="D858" s="1" t="s">
        <v>570</v>
      </c>
    </row>
    <row r="859" spans="1:4">
      <c r="A859" s="19">
        <v>2007835</v>
      </c>
      <c r="B859" s="18" t="s">
        <v>204</v>
      </c>
      <c r="C859" s="13">
        <v>2784.82</v>
      </c>
      <c r="D859" s="1" t="s">
        <v>570</v>
      </c>
    </row>
    <row r="860" spans="1:4">
      <c r="A860" s="19">
        <v>2007836</v>
      </c>
      <c r="B860" s="18" t="s">
        <v>204</v>
      </c>
      <c r="C860" s="13">
        <v>2784.82</v>
      </c>
      <c r="D860" s="1" t="s">
        <v>570</v>
      </c>
    </row>
    <row r="861" spans="1:4">
      <c r="A861" s="19">
        <v>2007837</v>
      </c>
      <c r="B861" s="18" t="s">
        <v>204</v>
      </c>
      <c r="C861" s="13">
        <v>2784.82</v>
      </c>
      <c r="D861" s="1" t="s">
        <v>570</v>
      </c>
    </row>
    <row r="862" spans="1:4">
      <c r="A862" s="19">
        <v>2007838</v>
      </c>
      <c r="B862" s="18" t="s">
        <v>204</v>
      </c>
      <c r="C862" s="13">
        <v>2784.82</v>
      </c>
      <c r="D862" s="1" t="s">
        <v>570</v>
      </c>
    </row>
    <row r="863" spans="1:4">
      <c r="A863" s="19">
        <v>2007839</v>
      </c>
      <c r="B863" s="18" t="s">
        <v>204</v>
      </c>
      <c r="C863" s="13">
        <v>2784.82</v>
      </c>
      <c r="D863" s="1" t="s">
        <v>570</v>
      </c>
    </row>
    <row r="864" spans="1:4">
      <c r="A864" s="19">
        <v>2007840</v>
      </c>
      <c r="B864" s="18" t="s">
        <v>204</v>
      </c>
      <c r="C864" s="13">
        <v>2784.82</v>
      </c>
      <c r="D864" s="1" t="s">
        <v>570</v>
      </c>
    </row>
    <row r="865" spans="1:4">
      <c r="A865" s="19">
        <v>2007841</v>
      </c>
      <c r="B865" s="18" t="s">
        <v>204</v>
      </c>
      <c r="C865" s="13">
        <v>2784.82</v>
      </c>
      <c r="D865" s="1" t="s">
        <v>570</v>
      </c>
    </row>
    <row r="866" spans="1:4">
      <c r="A866" s="19">
        <v>2007842</v>
      </c>
      <c r="B866" s="18" t="s">
        <v>204</v>
      </c>
      <c r="C866" s="13">
        <v>2784.82</v>
      </c>
      <c r="D866" s="1" t="s">
        <v>570</v>
      </c>
    </row>
    <row r="867" spans="1:4">
      <c r="A867" s="19">
        <v>2007843</v>
      </c>
      <c r="B867" s="18" t="s">
        <v>204</v>
      </c>
      <c r="C867" s="13">
        <v>2784.82</v>
      </c>
      <c r="D867" s="1" t="s">
        <v>570</v>
      </c>
    </row>
    <row r="868" spans="1:4">
      <c r="A868" s="19">
        <v>2007844</v>
      </c>
      <c r="B868" s="18" t="s">
        <v>205</v>
      </c>
      <c r="C868" s="13">
        <v>3913.1</v>
      </c>
      <c r="D868" s="1" t="s">
        <v>570</v>
      </c>
    </row>
    <row r="869" spans="1:4">
      <c r="A869" s="19">
        <v>2007845</v>
      </c>
      <c r="B869" s="18" t="s">
        <v>205</v>
      </c>
      <c r="C869" s="13">
        <v>3913.1</v>
      </c>
      <c r="D869" s="1" t="s">
        <v>570</v>
      </c>
    </row>
    <row r="870" spans="1:4">
      <c r="A870" s="19">
        <v>2007846</v>
      </c>
      <c r="B870" s="18" t="s">
        <v>205</v>
      </c>
      <c r="C870" s="13">
        <v>3913.1</v>
      </c>
      <c r="D870" s="1" t="s">
        <v>570</v>
      </c>
    </row>
    <row r="871" spans="1:4">
      <c r="A871" s="19">
        <v>2007847</v>
      </c>
      <c r="B871" s="18" t="s">
        <v>205</v>
      </c>
      <c r="C871" s="13">
        <v>3913.1</v>
      </c>
      <c r="D871" s="1" t="s">
        <v>570</v>
      </c>
    </row>
    <row r="872" spans="1:4">
      <c r="A872" s="19">
        <v>2007848</v>
      </c>
      <c r="B872" s="18" t="s">
        <v>205</v>
      </c>
      <c r="C872" s="13">
        <v>3913.1</v>
      </c>
      <c r="D872" s="1" t="s">
        <v>570</v>
      </c>
    </row>
    <row r="873" spans="1:4">
      <c r="A873" s="19">
        <v>2007849</v>
      </c>
      <c r="B873" s="18" t="s">
        <v>205</v>
      </c>
      <c r="C873" s="13">
        <v>3913.1</v>
      </c>
      <c r="D873" s="1" t="s">
        <v>570</v>
      </c>
    </row>
    <row r="874" spans="1:4">
      <c r="A874" s="19">
        <v>2007850</v>
      </c>
      <c r="B874" s="18" t="s">
        <v>205</v>
      </c>
      <c r="C874" s="13">
        <v>3913.1</v>
      </c>
      <c r="D874" s="1" t="s">
        <v>570</v>
      </c>
    </row>
    <row r="875" spans="1:4">
      <c r="A875" s="19">
        <v>2007851</v>
      </c>
      <c r="B875" s="18" t="s">
        <v>205</v>
      </c>
      <c r="C875" s="13">
        <v>3913.1</v>
      </c>
      <c r="D875" s="1" t="s">
        <v>570</v>
      </c>
    </row>
    <row r="876" spans="1:4">
      <c r="A876" s="19">
        <v>2007852</v>
      </c>
      <c r="B876" s="18" t="s">
        <v>205</v>
      </c>
      <c r="C876" s="13">
        <v>3913.1</v>
      </c>
      <c r="D876" s="1" t="s">
        <v>570</v>
      </c>
    </row>
    <row r="877" spans="1:4">
      <c r="A877" s="19">
        <v>2007853</v>
      </c>
      <c r="B877" s="18" t="s">
        <v>205</v>
      </c>
      <c r="C877" s="13">
        <v>3913.1</v>
      </c>
      <c r="D877" s="1" t="s">
        <v>570</v>
      </c>
    </row>
    <row r="878" spans="1:4">
      <c r="A878" s="19">
        <v>2007854</v>
      </c>
      <c r="B878" s="18" t="s">
        <v>205</v>
      </c>
      <c r="C878" s="13">
        <v>3913.1</v>
      </c>
      <c r="D878" s="1" t="s">
        <v>570</v>
      </c>
    </row>
    <row r="879" spans="1:4">
      <c r="A879" s="19">
        <v>2007855</v>
      </c>
      <c r="B879" s="18" t="s">
        <v>205</v>
      </c>
      <c r="C879" s="13">
        <v>3913.1</v>
      </c>
      <c r="D879" s="1" t="s">
        <v>570</v>
      </c>
    </row>
    <row r="880" spans="1:4">
      <c r="A880" s="19">
        <v>2007856</v>
      </c>
      <c r="B880" s="18" t="s">
        <v>205</v>
      </c>
      <c r="C880" s="13">
        <v>3913.1</v>
      </c>
      <c r="D880" s="1" t="s">
        <v>570</v>
      </c>
    </row>
    <row r="881" spans="1:4">
      <c r="A881" s="19">
        <v>2007857</v>
      </c>
      <c r="B881" s="18" t="s">
        <v>205</v>
      </c>
      <c r="C881" s="13">
        <v>3913.1</v>
      </c>
      <c r="D881" s="1" t="s">
        <v>570</v>
      </c>
    </row>
    <row r="882" spans="1:4">
      <c r="A882" s="19">
        <v>2007858</v>
      </c>
      <c r="B882" s="18" t="s">
        <v>205</v>
      </c>
      <c r="C882" s="13">
        <v>3913.1</v>
      </c>
      <c r="D882" s="1" t="s">
        <v>570</v>
      </c>
    </row>
    <row r="883" spans="1:4">
      <c r="A883" s="19">
        <v>2007859</v>
      </c>
      <c r="B883" s="18" t="s">
        <v>205</v>
      </c>
      <c r="C883" s="13">
        <v>3913.1</v>
      </c>
      <c r="D883" s="1" t="s">
        <v>570</v>
      </c>
    </row>
    <row r="884" spans="1:4">
      <c r="A884" s="19">
        <v>2007860</v>
      </c>
      <c r="B884" s="18" t="s">
        <v>205</v>
      </c>
      <c r="C884" s="13">
        <v>3913.1</v>
      </c>
      <c r="D884" s="1" t="s">
        <v>570</v>
      </c>
    </row>
    <row r="885" spans="1:4">
      <c r="A885" s="19">
        <v>2007861</v>
      </c>
      <c r="B885" s="18" t="s">
        <v>205</v>
      </c>
      <c r="C885" s="13">
        <v>3913.1</v>
      </c>
      <c r="D885" s="1" t="s">
        <v>570</v>
      </c>
    </row>
    <row r="886" spans="1:4">
      <c r="A886" s="19">
        <v>2007862</v>
      </c>
      <c r="B886" s="18" t="s">
        <v>205</v>
      </c>
      <c r="C886" s="13">
        <v>3913.1</v>
      </c>
      <c r="D886" s="1" t="s">
        <v>570</v>
      </c>
    </row>
    <row r="887" spans="1:4">
      <c r="A887" s="19">
        <v>2007863</v>
      </c>
      <c r="B887" s="18" t="s">
        <v>205</v>
      </c>
      <c r="C887" s="13">
        <v>3913.1</v>
      </c>
      <c r="D887" s="1" t="s">
        <v>570</v>
      </c>
    </row>
    <row r="888" spans="1:4">
      <c r="A888" s="19">
        <v>2007864</v>
      </c>
      <c r="B888" s="18" t="s">
        <v>205</v>
      </c>
      <c r="C888" s="13">
        <v>3913.1</v>
      </c>
      <c r="D888" s="1" t="s">
        <v>570</v>
      </c>
    </row>
    <row r="889" spans="1:4">
      <c r="A889" s="19">
        <v>2007865</v>
      </c>
      <c r="B889" s="18" t="s">
        <v>205</v>
      </c>
      <c r="C889" s="13">
        <v>3913.1</v>
      </c>
      <c r="D889" s="1" t="s">
        <v>570</v>
      </c>
    </row>
    <row r="890" spans="1:4">
      <c r="A890" s="19">
        <v>2007866</v>
      </c>
      <c r="B890" s="18" t="s">
        <v>205</v>
      </c>
      <c r="C890" s="13">
        <v>3913.1</v>
      </c>
      <c r="D890" s="1" t="s">
        <v>570</v>
      </c>
    </row>
    <row r="891" spans="1:4">
      <c r="A891" s="19">
        <v>2007867</v>
      </c>
      <c r="B891" s="18" t="s">
        <v>205</v>
      </c>
      <c r="C891" s="13">
        <v>3913.1</v>
      </c>
      <c r="D891" s="1" t="s">
        <v>570</v>
      </c>
    </row>
    <row r="892" spans="1:4">
      <c r="A892" s="19">
        <v>2007868</v>
      </c>
      <c r="B892" s="18" t="s">
        <v>205</v>
      </c>
      <c r="C892" s="13">
        <v>3913.1</v>
      </c>
      <c r="D892" s="1" t="s">
        <v>570</v>
      </c>
    </row>
    <row r="893" spans="1:4">
      <c r="A893" s="19">
        <v>2007869</v>
      </c>
      <c r="B893" s="18" t="s">
        <v>205</v>
      </c>
      <c r="C893" s="13">
        <v>3913.1</v>
      </c>
      <c r="D893" s="1" t="s">
        <v>570</v>
      </c>
    </row>
    <row r="894" spans="1:4">
      <c r="A894" s="19">
        <v>2007870</v>
      </c>
      <c r="B894" s="18" t="s">
        <v>206</v>
      </c>
      <c r="C894" s="13">
        <v>5239.08</v>
      </c>
      <c r="D894" s="1" t="s">
        <v>570</v>
      </c>
    </row>
    <row r="895" spans="1:4">
      <c r="A895" s="19">
        <v>2007871</v>
      </c>
      <c r="B895" s="18" t="s">
        <v>206</v>
      </c>
      <c r="C895" s="13">
        <v>5239.08</v>
      </c>
      <c r="D895" s="1" t="s">
        <v>570</v>
      </c>
    </row>
    <row r="896" spans="1:4">
      <c r="A896" s="19">
        <v>2007872</v>
      </c>
      <c r="B896" s="18" t="s">
        <v>206</v>
      </c>
      <c r="C896" s="13">
        <v>5239.08</v>
      </c>
      <c r="D896" s="1" t="s">
        <v>570</v>
      </c>
    </row>
    <row r="897" spans="1:4">
      <c r="A897" s="19">
        <v>2007873</v>
      </c>
      <c r="B897" s="18" t="s">
        <v>206</v>
      </c>
      <c r="C897" s="13">
        <v>5239.08</v>
      </c>
      <c r="D897" s="1" t="s">
        <v>570</v>
      </c>
    </row>
    <row r="898" spans="1:4">
      <c r="A898" s="19">
        <v>2007874</v>
      </c>
      <c r="B898" s="18" t="s">
        <v>206</v>
      </c>
      <c r="C898" s="13">
        <v>5239.08</v>
      </c>
      <c r="D898" s="1" t="s">
        <v>570</v>
      </c>
    </row>
    <row r="899" spans="1:4">
      <c r="A899" s="19">
        <v>2007875</v>
      </c>
      <c r="B899" s="18" t="s">
        <v>206</v>
      </c>
      <c r="C899" s="13">
        <v>5239.08</v>
      </c>
      <c r="D899" s="1" t="s">
        <v>570</v>
      </c>
    </row>
    <row r="900" spans="1:4">
      <c r="A900" s="19">
        <v>2007876</v>
      </c>
      <c r="B900" s="18" t="s">
        <v>206</v>
      </c>
      <c r="C900" s="13">
        <v>5239.08</v>
      </c>
      <c r="D900" s="1" t="s">
        <v>570</v>
      </c>
    </row>
    <row r="901" spans="1:4">
      <c r="A901" s="19">
        <v>2007877</v>
      </c>
      <c r="B901" s="18" t="s">
        <v>206</v>
      </c>
      <c r="C901" s="13">
        <v>5239.08</v>
      </c>
      <c r="D901" s="1" t="s">
        <v>570</v>
      </c>
    </row>
    <row r="902" spans="1:4">
      <c r="A902" s="19">
        <v>2007878</v>
      </c>
      <c r="B902" s="18" t="s">
        <v>206</v>
      </c>
      <c r="C902" s="13">
        <v>5239.08</v>
      </c>
      <c r="D902" s="1" t="s">
        <v>570</v>
      </c>
    </row>
    <row r="903" spans="1:4">
      <c r="A903" s="19">
        <v>2007879</v>
      </c>
      <c r="B903" s="18" t="s">
        <v>207</v>
      </c>
      <c r="C903" s="13">
        <v>8668.24</v>
      </c>
      <c r="D903" s="1" t="s">
        <v>570</v>
      </c>
    </row>
    <row r="904" spans="1:4">
      <c r="A904" s="19">
        <v>2007880</v>
      </c>
      <c r="B904" s="18" t="s">
        <v>207</v>
      </c>
      <c r="C904" s="13">
        <v>8668.24</v>
      </c>
      <c r="D904" s="1" t="s">
        <v>570</v>
      </c>
    </row>
    <row r="905" spans="1:4">
      <c r="A905" s="19">
        <v>2007881</v>
      </c>
      <c r="B905" s="18" t="s">
        <v>207</v>
      </c>
      <c r="C905" s="13">
        <v>8668.24</v>
      </c>
      <c r="D905" s="1" t="s">
        <v>570</v>
      </c>
    </row>
    <row r="906" spans="1:4">
      <c r="A906" s="19">
        <v>2007882</v>
      </c>
      <c r="B906" s="18" t="s">
        <v>207</v>
      </c>
      <c r="C906" s="13">
        <v>8668.24</v>
      </c>
      <c r="D906" s="1" t="s">
        <v>570</v>
      </c>
    </row>
    <row r="907" spans="1:4">
      <c r="A907" s="19">
        <v>2007883</v>
      </c>
      <c r="B907" s="18" t="s">
        <v>207</v>
      </c>
      <c r="C907" s="13">
        <v>8668.24</v>
      </c>
      <c r="D907" s="1" t="s">
        <v>570</v>
      </c>
    </row>
    <row r="908" spans="1:4">
      <c r="A908" s="19">
        <v>2007884</v>
      </c>
      <c r="B908" s="18" t="s">
        <v>207</v>
      </c>
      <c r="C908" s="13">
        <v>8668.24</v>
      </c>
      <c r="D908" s="1" t="s">
        <v>570</v>
      </c>
    </row>
    <row r="909" spans="1:4">
      <c r="A909" s="19">
        <v>2007885</v>
      </c>
      <c r="B909" s="18" t="s">
        <v>207</v>
      </c>
      <c r="C909" s="13">
        <v>8668.24</v>
      </c>
      <c r="D909" s="1" t="s">
        <v>570</v>
      </c>
    </row>
    <row r="910" spans="1:4">
      <c r="A910" s="19">
        <v>2007886</v>
      </c>
      <c r="B910" s="18" t="s">
        <v>207</v>
      </c>
      <c r="C910" s="13">
        <v>8668.24</v>
      </c>
      <c r="D910" s="1" t="s">
        <v>570</v>
      </c>
    </row>
    <row r="911" spans="1:4">
      <c r="A911" s="19">
        <v>2007887</v>
      </c>
      <c r="B911" s="18" t="s">
        <v>207</v>
      </c>
      <c r="C911" s="13">
        <v>8668.24</v>
      </c>
      <c r="D911" s="1" t="s">
        <v>570</v>
      </c>
    </row>
    <row r="912" spans="1:4">
      <c r="A912" s="19">
        <v>2007888</v>
      </c>
      <c r="B912" s="18" t="s">
        <v>207</v>
      </c>
      <c r="C912" s="13">
        <v>8668.24</v>
      </c>
      <c r="D912" s="1" t="s">
        <v>570</v>
      </c>
    </row>
    <row r="913" spans="1:4">
      <c r="A913" s="19">
        <v>2007889</v>
      </c>
      <c r="B913" s="18" t="s">
        <v>207</v>
      </c>
      <c r="C913" s="13">
        <v>8668.24</v>
      </c>
      <c r="D913" s="1" t="s">
        <v>570</v>
      </c>
    </row>
    <row r="914" spans="1:4">
      <c r="A914" s="19">
        <v>2007890</v>
      </c>
      <c r="B914" s="18" t="s">
        <v>207</v>
      </c>
      <c r="C914" s="13">
        <v>8668.24</v>
      </c>
      <c r="D914" s="1" t="s">
        <v>570</v>
      </c>
    </row>
    <row r="915" spans="1:4">
      <c r="A915" s="19">
        <v>2007891</v>
      </c>
      <c r="B915" s="18" t="s">
        <v>207</v>
      </c>
      <c r="C915" s="13">
        <v>8668.24</v>
      </c>
      <c r="D915" s="1" t="s">
        <v>570</v>
      </c>
    </row>
    <row r="916" spans="1:4">
      <c r="A916" s="19">
        <v>2007892</v>
      </c>
      <c r="B916" s="18" t="s">
        <v>207</v>
      </c>
      <c r="C916" s="13">
        <v>8668.24</v>
      </c>
      <c r="D916" s="1" t="s">
        <v>570</v>
      </c>
    </row>
    <row r="917" spans="1:4">
      <c r="A917" s="19">
        <v>2007893</v>
      </c>
      <c r="B917" s="18" t="s">
        <v>207</v>
      </c>
      <c r="C917" s="13">
        <v>8668.24</v>
      </c>
      <c r="D917" s="1" t="s">
        <v>570</v>
      </c>
    </row>
    <row r="918" spans="1:4">
      <c r="A918" s="19">
        <v>2007894</v>
      </c>
      <c r="B918" s="18" t="s">
        <v>207</v>
      </c>
      <c r="C918" s="13">
        <v>8668.24</v>
      </c>
      <c r="D918" s="1" t="s">
        <v>570</v>
      </c>
    </row>
    <row r="919" spans="1:4">
      <c r="A919" s="19">
        <v>2007895</v>
      </c>
      <c r="B919" s="18" t="s">
        <v>207</v>
      </c>
      <c r="C919" s="13">
        <v>8668.24</v>
      </c>
      <c r="D919" s="1" t="s">
        <v>570</v>
      </c>
    </row>
    <row r="920" spans="1:4">
      <c r="A920" s="19">
        <v>2007896</v>
      </c>
      <c r="B920" s="18" t="s">
        <v>207</v>
      </c>
      <c r="C920" s="13">
        <v>8668.24</v>
      </c>
      <c r="D920" s="1" t="s">
        <v>570</v>
      </c>
    </row>
    <row r="921" spans="1:4">
      <c r="A921" s="19">
        <v>2007897</v>
      </c>
      <c r="B921" s="18" t="s">
        <v>207</v>
      </c>
      <c r="C921" s="13">
        <v>8668.24</v>
      </c>
      <c r="D921" s="1" t="s">
        <v>570</v>
      </c>
    </row>
    <row r="922" spans="1:4">
      <c r="A922" s="19">
        <v>2007898</v>
      </c>
      <c r="B922" s="18" t="s">
        <v>208</v>
      </c>
      <c r="C922" s="13">
        <v>13666.56</v>
      </c>
      <c r="D922" s="1" t="s">
        <v>570</v>
      </c>
    </row>
    <row r="923" spans="1:4">
      <c r="A923" s="19">
        <v>2007899</v>
      </c>
      <c r="B923" s="18" t="s">
        <v>208</v>
      </c>
      <c r="C923" s="13">
        <v>13666.56</v>
      </c>
      <c r="D923" s="1" t="s">
        <v>570</v>
      </c>
    </row>
    <row r="924" spans="1:4">
      <c r="A924" s="19">
        <v>2007900</v>
      </c>
      <c r="B924" s="18" t="s">
        <v>208</v>
      </c>
      <c r="C924" s="13">
        <v>13666.56</v>
      </c>
      <c r="D924" s="1" t="s">
        <v>570</v>
      </c>
    </row>
    <row r="925" spans="1:4">
      <c r="A925" s="19">
        <v>2007901</v>
      </c>
      <c r="B925" s="18" t="s">
        <v>208</v>
      </c>
      <c r="C925" s="13">
        <v>13666.56</v>
      </c>
      <c r="D925" s="1" t="s">
        <v>570</v>
      </c>
    </row>
    <row r="926" spans="1:4">
      <c r="A926" s="19">
        <v>2007902</v>
      </c>
      <c r="B926" s="18" t="s">
        <v>208</v>
      </c>
      <c r="C926" s="13">
        <v>13666.56</v>
      </c>
      <c r="D926" s="1" t="s">
        <v>570</v>
      </c>
    </row>
    <row r="927" spans="1:4">
      <c r="A927" s="19">
        <v>2007903</v>
      </c>
      <c r="B927" s="18" t="s">
        <v>208</v>
      </c>
      <c r="C927" s="13">
        <v>13666.56</v>
      </c>
      <c r="D927" s="1" t="s">
        <v>570</v>
      </c>
    </row>
    <row r="928" spans="1:4">
      <c r="A928" s="19">
        <v>2007904</v>
      </c>
      <c r="B928" s="18" t="s">
        <v>208</v>
      </c>
      <c r="C928" s="13">
        <v>13666.56</v>
      </c>
      <c r="D928" s="1" t="s">
        <v>570</v>
      </c>
    </row>
    <row r="929" spans="1:4">
      <c r="A929" s="19">
        <v>2007905</v>
      </c>
      <c r="B929" s="18" t="s">
        <v>208</v>
      </c>
      <c r="C929" s="13">
        <v>13666.56</v>
      </c>
      <c r="D929" s="1" t="s">
        <v>570</v>
      </c>
    </row>
    <row r="930" spans="1:4">
      <c r="A930" s="19">
        <v>2007906</v>
      </c>
      <c r="B930" s="18" t="s">
        <v>208</v>
      </c>
      <c r="C930" s="13">
        <v>13666.56</v>
      </c>
      <c r="D930" s="1" t="s">
        <v>570</v>
      </c>
    </row>
    <row r="931" spans="1:4">
      <c r="A931" s="19">
        <v>2007907</v>
      </c>
      <c r="B931" s="18" t="s">
        <v>208</v>
      </c>
      <c r="C931" s="13">
        <v>13666.56</v>
      </c>
      <c r="D931" s="1" t="s">
        <v>570</v>
      </c>
    </row>
    <row r="932" spans="1:4">
      <c r="A932" s="19">
        <v>2007908</v>
      </c>
      <c r="B932" s="18" t="s">
        <v>208</v>
      </c>
      <c r="C932" s="13">
        <v>13666.56</v>
      </c>
      <c r="D932" s="1" t="s">
        <v>570</v>
      </c>
    </row>
    <row r="933" spans="1:4">
      <c r="A933" s="19">
        <v>2007909</v>
      </c>
      <c r="B933" s="18" t="s">
        <v>208</v>
      </c>
      <c r="C933" s="13">
        <v>13666.56</v>
      </c>
      <c r="D933" s="1" t="s">
        <v>570</v>
      </c>
    </row>
    <row r="934" spans="1:4">
      <c r="A934" s="19">
        <v>2007910</v>
      </c>
      <c r="B934" s="18" t="s">
        <v>208</v>
      </c>
      <c r="C934" s="13">
        <v>13666.56</v>
      </c>
      <c r="D934" s="1" t="s">
        <v>570</v>
      </c>
    </row>
    <row r="935" spans="1:4">
      <c r="A935" s="19">
        <v>2007911</v>
      </c>
      <c r="B935" s="18" t="s">
        <v>208</v>
      </c>
      <c r="C935" s="13">
        <v>13666.56</v>
      </c>
      <c r="D935" s="1" t="s">
        <v>570</v>
      </c>
    </row>
    <row r="936" spans="1:4">
      <c r="A936" s="19">
        <v>2007912</v>
      </c>
      <c r="B936" s="18" t="s">
        <v>208</v>
      </c>
      <c r="C936" s="13">
        <v>13666.56</v>
      </c>
      <c r="D936" s="1" t="s">
        <v>570</v>
      </c>
    </row>
    <row r="937" spans="1:4">
      <c r="A937" s="19">
        <v>2007913</v>
      </c>
      <c r="B937" s="18" t="s">
        <v>208</v>
      </c>
      <c r="C937" s="13">
        <v>13666.56</v>
      </c>
      <c r="D937" s="1" t="s">
        <v>570</v>
      </c>
    </row>
    <row r="938" spans="1:4">
      <c r="A938" s="19">
        <v>2007914</v>
      </c>
      <c r="B938" s="18" t="s">
        <v>208</v>
      </c>
      <c r="C938" s="13">
        <v>13666.56</v>
      </c>
      <c r="D938" s="1" t="s">
        <v>570</v>
      </c>
    </row>
    <row r="939" spans="1:4">
      <c r="A939" s="19">
        <v>2007915</v>
      </c>
      <c r="B939" s="18" t="s">
        <v>208</v>
      </c>
      <c r="C939" s="13">
        <v>13666.56</v>
      </c>
      <c r="D939" s="1" t="s">
        <v>570</v>
      </c>
    </row>
    <row r="940" spans="1:4">
      <c r="A940" s="19">
        <v>2007916</v>
      </c>
      <c r="B940" s="18" t="s">
        <v>208</v>
      </c>
      <c r="C940" s="13">
        <v>13666.56</v>
      </c>
      <c r="D940" s="1" t="s">
        <v>570</v>
      </c>
    </row>
    <row r="941" spans="1:4">
      <c r="A941" s="19">
        <v>2007917</v>
      </c>
      <c r="B941" s="18" t="s">
        <v>208</v>
      </c>
      <c r="C941" s="13">
        <v>13666.56</v>
      </c>
      <c r="D941" s="1" t="s">
        <v>570</v>
      </c>
    </row>
    <row r="942" spans="1:4">
      <c r="A942" s="19">
        <v>2007918</v>
      </c>
      <c r="B942" s="18" t="s">
        <v>208</v>
      </c>
      <c r="C942" s="13">
        <v>13666.56</v>
      </c>
      <c r="D942" s="1" t="s">
        <v>570</v>
      </c>
    </row>
    <row r="943" spans="1:4">
      <c r="A943" s="19">
        <v>2007919</v>
      </c>
      <c r="B943" s="18" t="s">
        <v>208</v>
      </c>
      <c r="C943" s="13">
        <v>13666.56</v>
      </c>
      <c r="D943" s="1" t="s">
        <v>570</v>
      </c>
    </row>
    <row r="944" spans="1:4">
      <c r="A944" s="19">
        <v>2007920</v>
      </c>
      <c r="B944" s="18" t="s">
        <v>208</v>
      </c>
      <c r="C944" s="13">
        <v>13666.56</v>
      </c>
      <c r="D944" s="1" t="s">
        <v>570</v>
      </c>
    </row>
    <row r="945" spans="1:4">
      <c r="A945" s="19">
        <v>2007921</v>
      </c>
      <c r="B945" s="18" t="s">
        <v>208</v>
      </c>
      <c r="C945" s="13">
        <v>13666.56</v>
      </c>
      <c r="D945" s="1" t="s">
        <v>570</v>
      </c>
    </row>
    <row r="946" spans="1:4">
      <c r="A946" s="19">
        <v>2007922</v>
      </c>
      <c r="B946" s="18" t="s">
        <v>208</v>
      </c>
      <c r="C946" s="13">
        <v>13666.56</v>
      </c>
      <c r="D946" s="1" t="s">
        <v>570</v>
      </c>
    </row>
    <row r="947" spans="1:4">
      <c r="A947" s="19">
        <v>2007923</v>
      </c>
      <c r="B947" s="18" t="s">
        <v>208</v>
      </c>
      <c r="C947" s="13">
        <v>13666.56</v>
      </c>
      <c r="D947" s="1" t="s">
        <v>570</v>
      </c>
    </row>
    <row r="948" spans="1:4">
      <c r="A948" s="19">
        <v>2007924</v>
      </c>
      <c r="B948" s="18" t="s">
        <v>208</v>
      </c>
      <c r="C948" s="13">
        <v>13666.56</v>
      </c>
      <c r="D948" s="1" t="s">
        <v>570</v>
      </c>
    </row>
    <row r="949" spans="1:4">
      <c r="A949" s="19">
        <v>2007925</v>
      </c>
      <c r="B949" s="18" t="s">
        <v>208</v>
      </c>
      <c r="C949" s="13">
        <v>13666.56</v>
      </c>
      <c r="D949" s="1" t="s">
        <v>570</v>
      </c>
    </row>
    <row r="950" spans="1:4">
      <c r="A950" s="19">
        <v>2007926</v>
      </c>
      <c r="B950" s="18" t="s">
        <v>208</v>
      </c>
      <c r="C950" s="13">
        <v>13666.56</v>
      </c>
      <c r="D950" s="1" t="s">
        <v>570</v>
      </c>
    </row>
    <row r="951" spans="1:4">
      <c r="A951" s="19">
        <v>2007927</v>
      </c>
      <c r="B951" s="18" t="s">
        <v>208</v>
      </c>
      <c r="C951" s="13">
        <v>13666.56</v>
      </c>
      <c r="D951" s="1" t="s">
        <v>570</v>
      </c>
    </row>
    <row r="952" spans="1:4">
      <c r="A952" s="19">
        <v>2007928</v>
      </c>
      <c r="B952" s="18" t="s">
        <v>208</v>
      </c>
      <c r="C952" s="13">
        <v>13666.56</v>
      </c>
      <c r="D952" s="1" t="s">
        <v>570</v>
      </c>
    </row>
    <row r="953" spans="1:4">
      <c r="A953" s="19">
        <v>2007929</v>
      </c>
      <c r="B953" s="18" t="s">
        <v>208</v>
      </c>
      <c r="C953" s="13">
        <v>13666.56</v>
      </c>
      <c r="D953" s="1" t="s">
        <v>570</v>
      </c>
    </row>
    <row r="954" spans="1:4">
      <c r="A954" s="19">
        <v>2007930</v>
      </c>
      <c r="B954" s="18" t="s">
        <v>208</v>
      </c>
      <c r="C954" s="13">
        <v>13666.56</v>
      </c>
      <c r="D954" s="1" t="s">
        <v>570</v>
      </c>
    </row>
    <row r="955" spans="1:4">
      <c r="A955" s="19">
        <v>2007931</v>
      </c>
      <c r="B955" s="18" t="s">
        <v>208</v>
      </c>
      <c r="C955" s="13">
        <v>13666.56</v>
      </c>
      <c r="D955" s="1" t="s">
        <v>570</v>
      </c>
    </row>
    <row r="956" spans="1:4">
      <c r="A956" s="19">
        <v>2007932</v>
      </c>
      <c r="B956" s="18" t="s">
        <v>208</v>
      </c>
      <c r="C956" s="13">
        <v>13666.56</v>
      </c>
      <c r="D956" s="1" t="s">
        <v>570</v>
      </c>
    </row>
    <row r="957" spans="1:4">
      <c r="A957" s="19">
        <v>2007933</v>
      </c>
      <c r="B957" s="18" t="s">
        <v>208</v>
      </c>
      <c r="C957" s="13">
        <v>13666.56</v>
      </c>
      <c r="D957" s="1" t="s">
        <v>570</v>
      </c>
    </row>
    <row r="958" spans="1:4">
      <c r="A958" s="19">
        <v>2007934</v>
      </c>
      <c r="B958" s="18" t="s">
        <v>208</v>
      </c>
      <c r="C958" s="13">
        <v>13666.56</v>
      </c>
      <c r="D958" s="1" t="s">
        <v>570</v>
      </c>
    </row>
    <row r="959" spans="1:4">
      <c r="A959" s="19">
        <v>2007935</v>
      </c>
      <c r="B959" s="18" t="s">
        <v>208</v>
      </c>
      <c r="C959" s="13">
        <v>13666.56</v>
      </c>
      <c r="D959" s="1" t="s">
        <v>570</v>
      </c>
    </row>
    <row r="960" spans="1:4">
      <c r="A960" s="19">
        <v>2007936</v>
      </c>
      <c r="B960" s="18" t="s">
        <v>208</v>
      </c>
      <c r="C960" s="13">
        <v>13666.56</v>
      </c>
      <c r="D960" s="1" t="s">
        <v>570</v>
      </c>
    </row>
    <row r="961" spans="1:4">
      <c r="A961" s="19">
        <v>2007937</v>
      </c>
      <c r="B961" s="18" t="s">
        <v>208</v>
      </c>
      <c r="C961" s="13">
        <v>13666.56</v>
      </c>
      <c r="D961" s="1" t="s">
        <v>570</v>
      </c>
    </row>
    <row r="962" spans="1:4">
      <c r="A962" s="19">
        <v>2007938</v>
      </c>
      <c r="B962" s="18" t="s">
        <v>208</v>
      </c>
      <c r="C962" s="13">
        <v>13666.56</v>
      </c>
      <c r="D962" s="1" t="s">
        <v>570</v>
      </c>
    </row>
    <row r="963" spans="1:4">
      <c r="A963" s="19">
        <v>2007939</v>
      </c>
      <c r="B963" s="18" t="s">
        <v>208</v>
      </c>
      <c r="C963" s="13">
        <v>13666.56</v>
      </c>
      <c r="D963" s="1" t="s">
        <v>570</v>
      </c>
    </row>
    <row r="964" spans="1:4">
      <c r="A964" s="19">
        <v>2007940</v>
      </c>
      <c r="B964" s="18" t="s">
        <v>208</v>
      </c>
      <c r="C964" s="13">
        <v>13666.56</v>
      </c>
      <c r="D964" s="1" t="s">
        <v>570</v>
      </c>
    </row>
    <row r="965" spans="1:4">
      <c r="A965" s="19">
        <v>2007941</v>
      </c>
      <c r="B965" s="18" t="s">
        <v>208</v>
      </c>
      <c r="C965" s="13">
        <v>13666.56</v>
      </c>
      <c r="D965" s="1" t="s">
        <v>570</v>
      </c>
    </row>
    <row r="966" spans="1:4">
      <c r="A966" s="19">
        <v>2007942</v>
      </c>
      <c r="B966" s="18" t="s">
        <v>208</v>
      </c>
      <c r="C966" s="13">
        <v>13666.56</v>
      </c>
      <c r="D966" s="1" t="s">
        <v>570</v>
      </c>
    </row>
    <row r="967" spans="1:4">
      <c r="A967" s="19">
        <v>2007943</v>
      </c>
      <c r="B967" s="18" t="s">
        <v>208</v>
      </c>
      <c r="C967" s="13">
        <v>13666.56</v>
      </c>
      <c r="D967" s="1" t="s">
        <v>570</v>
      </c>
    </row>
    <row r="968" spans="1:4">
      <c r="A968" s="19">
        <v>2007944</v>
      </c>
      <c r="B968" s="18" t="s">
        <v>208</v>
      </c>
      <c r="C968" s="13">
        <v>13666.56</v>
      </c>
      <c r="D968" s="1" t="s">
        <v>570</v>
      </c>
    </row>
    <row r="969" spans="1:4">
      <c r="A969" s="19">
        <v>2007945</v>
      </c>
      <c r="B969" s="18" t="s">
        <v>208</v>
      </c>
      <c r="C969" s="13">
        <v>13666.56</v>
      </c>
      <c r="D969" s="1" t="s">
        <v>570</v>
      </c>
    </row>
    <row r="970" spans="1:4">
      <c r="A970" s="19">
        <v>2007946</v>
      </c>
      <c r="B970" s="18" t="s">
        <v>208</v>
      </c>
      <c r="C970" s="13">
        <v>13666.56</v>
      </c>
      <c r="D970" s="1" t="s">
        <v>570</v>
      </c>
    </row>
    <row r="971" spans="1:4">
      <c r="A971" s="19">
        <v>2007947</v>
      </c>
      <c r="B971" s="18" t="s">
        <v>208</v>
      </c>
      <c r="C971" s="13">
        <v>13666.56</v>
      </c>
      <c r="D971" s="1" t="s">
        <v>570</v>
      </c>
    </row>
    <row r="972" spans="1:4">
      <c r="A972" s="19">
        <v>2007948</v>
      </c>
      <c r="B972" s="18" t="s">
        <v>209</v>
      </c>
      <c r="C972" s="13">
        <v>807300</v>
      </c>
      <c r="D972" s="75" t="s">
        <v>570</v>
      </c>
    </row>
    <row r="973" spans="1:4">
      <c r="A973" s="19">
        <v>2007949</v>
      </c>
      <c r="B973" s="18" t="s">
        <v>210</v>
      </c>
      <c r="C973" s="13">
        <v>5331.4</v>
      </c>
    </row>
    <row r="974" spans="1:4">
      <c r="A974" s="19">
        <v>2007950</v>
      </c>
      <c r="B974" s="20" t="s">
        <v>211</v>
      </c>
      <c r="C974" s="13">
        <v>37440.32</v>
      </c>
    </row>
    <row r="975" spans="1:4">
      <c r="A975" s="19">
        <v>2007951</v>
      </c>
      <c r="B975" s="18" t="s">
        <v>211</v>
      </c>
      <c r="C975" s="13">
        <v>37440.32</v>
      </c>
    </row>
    <row r="976" spans="1:4">
      <c r="A976" s="19">
        <v>2007952</v>
      </c>
      <c r="B976" s="18" t="s">
        <v>211</v>
      </c>
      <c r="C976" s="13">
        <v>37440.32</v>
      </c>
    </row>
    <row r="977" spans="1:4">
      <c r="A977" s="19">
        <v>2007953</v>
      </c>
      <c r="B977" s="18" t="s">
        <v>212</v>
      </c>
      <c r="C977" s="13">
        <v>3154.68</v>
      </c>
      <c r="D977" s="1" t="s">
        <v>570</v>
      </c>
    </row>
    <row r="978" spans="1:4">
      <c r="A978" s="19">
        <v>2007954</v>
      </c>
      <c r="B978" s="18" t="s">
        <v>213</v>
      </c>
      <c r="C978" s="13">
        <v>3305.33</v>
      </c>
    </row>
    <row r="979" spans="1:4">
      <c r="A979" s="19">
        <v>2007955</v>
      </c>
      <c r="B979" s="18" t="s">
        <v>157</v>
      </c>
      <c r="C979" s="13">
        <v>4148.28</v>
      </c>
      <c r="D979" s="1" t="s">
        <v>570</v>
      </c>
    </row>
    <row r="980" spans="1:4">
      <c r="A980" s="19">
        <v>2007956</v>
      </c>
      <c r="B980" s="18" t="s">
        <v>157</v>
      </c>
      <c r="C980" s="13">
        <v>4148.28</v>
      </c>
      <c r="D980" s="1" t="s">
        <v>570</v>
      </c>
    </row>
    <row r="981" spans="1:4">
      <c r="A981" s="19">
        <v>2007957</v>
      </c>
      <c r="B981" s="18" t="s">
        <v>157</v>
      </c>
      <c r="C981" s="13">
        <v>4148.28</v>
      </c>
      <c r="D981" s="1" t="s">
        <v>570</v>
      </c>
    </row>
    <row r="982" spans="1:4">
      <c r="A982" s="19">
        <v>2007958</v>
      </c>
      <c r="B982" s="18" t="s">
        <v>214</v>
      </c>
      <c r="C982" s="13">
        <v>18500</v>
      </c>
    </row>
    <row r="983" spans="1:4" ht="24">
      <c r="A983" s="19">
        <v>2007959</v>
      </c>
      <c r="B983" s="18" t="s">
        <v>637</v>
      </c>
      <c r="C983" s="13">
        <f>2900*0.15+2900</f>
        <v>3335</v>
      </c>
      <c r="D983" s="75" t="s">
        <v>570</v>
      </c>
    </row>
    <row r="984" spans="1:4">
      <c r="A984" s="19">
        <v>2007960</v>
      </c>
      <c r="B984" s="18" t="s">
        <v>216</v>
      </c>
      <c r="C984" s="13">
        <f>4300*0.15+4300</f>
        <v>4945</v>
      </c>
      <c r="D984" s="75" t="s">
        <v>570</v>
      </c>
    </row>
    <row r="985" spans="1:4">
      <c r="A985" s="19">
        <v>2007961</v>
      </c>
      <c r="B985" s="18" t="s">
        <v>217</v>
      </c>
      <c r="C985" s="13">
        <f>5500*0.15+5500</f>
        <v>6325</v>
      </c>
      <c r="D985" s="75" t="s">
        <v>570</v>
      </c>
    </row>
    <row r="986" spans="1:4">
      <c r="A986" s="19">
        <v>2007962</v>
      </c>
      <c r="B986" s="18" t="s">
        <v>218</v>
      </c>
      <c r="C986" s="13">
        <f>58500*0.15+58500</f>
        <v>67275</v>
      </c>
      <c r="D986" s="75" t="s">
        <v>570</v>
      </c>
    </row>
    <row r="987" spans="1:4">
      <c r="A987" s="19">
        <v>2007963</v>
      </c>
      <c r="B987" s="18" t="s">
        <v>219</v>
      </c>
      <c r="C987" s="13">
        <v>2400</v>
      </c>
      <c r="D987" s="75" t="s">
        <v>570</v>
      </c>
    </row>
    <row r="988" spans="1:4">
      <c r="A988" s="19">
        <v>2007964</v>
      </c>
      <c r="B988" s="18" t="s">
        <v>219</v>
      </c>
      <c r="C988" s="13">
        <v>2400</v>
      </c>
      <c r="D988" s="75" t="s">
        <v>570</v>
      </c>
    </row>
    <row r="989" spans="1:4">
      <c r="A989" s="19">
        <v>2007965</v>
      </c>
      <c r="B989" s="18" t="s">
        <v>219</v>
      </c>
      <c r="C989" s="13">
        <v>2400</v>
      </c>
      <c r="D989" s="75" t="s">
        <v>570</v>
      </c>
    </row>
    <row r="990" spans="1:4">
      <c r="A990" s="19">
        <v>2007966</v>
      </c>
      <c r="B990" s="18" t="s">
        <v>219</v>
      </c>
      <c r="C990" s="13">
        <v>2400</v>
      </c>
      <c r="D990" s="75" t="s">
        <v>570</v>
      </c>
    </row>
    <row r="991" spans="1:4">
      <c r="A991" s="19">
        <v>2007967</v>
      </c>
      <c r="B991" s="18" t="s">
        <v>219</v>
      </c>
      <c r="C991" s="13">
        <v>2400</v>
      </c>
      <c r="D991" s="75" t="s">
        <v>570</v>
      </c>
    </row>
    <row r="992" spans="1:4">
      <c r="A992" s="19">
        <v>2007968</v>
      </c>
      <c r="B992" s="18" t="s">
        <v>219</v>
      </c>
      <c r="C992" s="13">
        <v>2400</v>
      </c>
      <c r="D992" s="75" t="s">
        <v>570</v>
      </c>
    </row>
    <row r="993" spans="1:4">
      <c r="A993" s="19">
        <v>2007969</v>
      </c>
      <c r="B993" s="18" t="s">
        <v>219</v>
      </c>
      <c r="C993" s="13">
        <v>2400</v>
      </c>
      <c r="D993" s="75" t="s">
        <v>570</v>
      </c>
    </row>
    <row r="994" spans="1:4">
      <c r="A994" s="19">
        <v>2007970</v>
      </c>
      <c r="B994" s="18" t="s">
        <v>219</v>
      </c>
      <c r="C994" s="13">
        <v>2400</v>
      </c>
      <c r="D994" s="75" t="s">
        <v>570</v>
      </c>
    </row>
    <row r="995" spans="1:4">
      <c r="A995" s="19">
        <v>2007971</v>
      </c>
      <c r="B995" s="18" t="s">
        <v>219</v>
      </c>
      <c r="C995" s="13">
        <v>2400</v>
      </c>
      <c r="D995" s="75" t="s">
        <v>570</v>
      </c>
    </row>
    <row r="996" spans="1:4">
      <c r="A996" s="19">
        <v>2007972</v>
      </c>
      <c r="B996" s="18" t="s">
        <v>219</v>
      </c>
      <c r="C996" s="13">
        <v>2400</v>
      </c>
      <c r="D996" s="75" t="s">
        <v>570</v>
      </c>
    </row>
    <row r="997" spans="1:4">
      <c r="A997" s="19">
        <v>2007973</v>
      </c>
      <c r="B997" s="18" t="s">
        <v>219</v>
      </c>
      <c r="C997" s="13">
        <v>2400</v>
      </c>
      <c r="D997" s="75" t="s">
        <v>570</v>
      </c>
    </row>
    <row r="998" spans="1:4">
      <c r="A998" s="19">
        <v>2007974</v>
      </c>
      <c r="B998" s="18" t="s">
        <v>219</v>
      </c>
      <c r="C998" s="13">
        <v>2400</v>
      </c>
      <c r="D998" s="75" t="s">
        <v>570</v>
      </c>
    </row>
    <row r="999" spans="1:4">
      <c r="A999" s="19">
        <v>2007975</v>
      </c>
      <c r="B999" s="18" t="s">
        <v>219</v>
      </c>
      <c r="C999" s="13">
        <v>2400</v>
      </c>
      <c r="D999" s="75" t="s">
        <v>570</v>
      </c>
    </row>
    <row r="1000" spans="1:4">
      <c r="A1000" s="19">
        <v>2007976</v>
      </c>
      <c r="B1000" s="18" t="s">
        <v>219</v>
      </c>
      <c r="C1000" s="13">
        <v>2400</v>
      </c>
      <c r="D1000" s="75" t="s">
        <v>570</v>
      </c>
    </row>
    <row r="1001" spans="1:4">
      <c r="A1001" s="19">
        <v>2007977</v>
      </c>
      <c r="B1001" s="18" t="s">
        <v>219</v>
      </c>
      <c r="C1001" s="13">
        <v>2400</v>
      </c>
      <c r="D1001" s="75" t="s">
        <v>570</v>
      </c>
    </row>
    <row r="1002" spans="1:4">
      <c r="A1002" s="19">
        <v>2007978</v>
      </c>
      <c r="B1002" s="18" t="s">
        <v>219</v>
      </c>
      <c r="C1002" s="13">
        <v>2400</v>
      </c>
      <c r="D1002" s="75" t="s">
        <v>570</v>
      </c>
    </row>
    <row r="1003" spans="1:4">
      <c r="A1003" s="19">
        <v>2007979</v>
      </c>
      <c r="B1003" s="18" t="s">
        <v>219</v>
      </c>
      <c r="C1003" s="13">
        <v>2400</v>
      </c>
      <c r="D1003" s="75" t="s">
        <v>570</v>
      </c>
    </row>
    <row r="1004" spans="1:4">
      <c r="A1004" s="19">
        <v>2007980</v>
      </c>
      <c r="B1004" s="18" t="s">
        <v>219</v>
      </c>
      <c r="C1004" s="13">
        <v>2400</v>
      </c>
      <c r="D1004" s="75" t="s">
        <v>570</v>
      </c>
    </row>
    <row r="1005" spans="1:4">
      <c r="A1005" s="19">
        <v>2007981</v>
      </c>
      <c r="B1005" s="18" t="s">
        <v>219</v>
      </c>
      <c r="C1005" s="13">
        <v>2400</v>
      </c>
      <c r="D1005" s="75" t="s">
        <v>570</v>
      </c>
    </row>
    <row r="1006" spans="1:4">
      <c r="A1006" s="19">
        <v>2007982</v>
      </c>
      <c r="B1006" s="18" t="s">
        <v>219</v>
      </c>
      <c r="C1006" s="13">
        <v>2400</v>
      </c>
      <c r="D1006" s="75" t="s">
        <v>570</v>
      </c>
    </row>
    <row r="1007" spans="1:4">
      <c r="A1007" s="19">
        <v>2007983</v>
      </c>
      <c r="B1007" s="18" t="s">
        <v>219</v>
      </c>
      <c r="C1007" s="13">
        <v>2400</v>
      </c>
      <c r="D1007" s="75" t="s">
        <v>570</v>
      </c>
    </row>
    <row r="1008" spans="1:4">
      <c r="A1008" s="19">
        <v>2007984</v>
      </c>
      <c r="B1008" s="18" t="s">
        <v>219</v>
      </c>
      <c r="C1008" s="13">
        <v>2400</v>
      </c>
      <c r="D1008" s="75" t="s">
        <v>570</v>
      </c>
    </row>
    <row r="1009" spans="1:4">
      <c r="A1009" s="19">
        <v>2007985</v>
      </c>
      <c r="B1009" s="18" t="s">
        <v>219</v>
      </c>
      <c r="C1009" s="13">
        <v>2400</v>
      </c>
      <c r="D1009" s="75" t="s">
        <v>570</v>
      </c>
    </row>
    <row r="1010" spans="1:4">
      <c r="A1010" s="19">
        <v>2007986</v>
      </c>
      <c r="B1010" s="18" t="s">
        <v>219</v>
      </c>
      <c r="C1010" s="13">
        <v>2400</v>
      </c>
      <c r="D1010" s="75" t="s">
        <v>570</v>
      </c>
    </row>
    <row r="1011" spans="1:4">
      <c r="A1011" s="19">
        <v>2007987</v>
      </c>
      <c r="B1011" s="18" t="s">
        <v>219</v>
      </c>
      <c r="C1011" s="13">
        <v>2400</v>
      </c>
      <c r="D1011" s="75" t="s">
        <v>570</v>
      </c>
    </row>
    <row r="1012" spans="1:4">
      <c r="A1012" s="19">
        <v>2007988</v>
      </c>
      <c r="B1012" s="18" t="s">
        <v>219</v>
      </c>
      <c r="C1012" s="13">
        <v>2400</v>
      </c>
      <c r="D1012" s="75" t="s">
        <v>570</v>
      </c>
    </row>
    <row r="1013" spans="1:4">
      <c r="A1013" s="19">
        <v>2007989</v>
      </c>
      <c r="B1013" s="18" t="s">
        <v>219</v>
      </c>
      <c r="C1013" s="13">
        <v>2400</v>
      </c>
      <c r="D1013" s="75" t="s">
        <v>570</v>
      </c>
    </row>
    <row r="1014" spans="1:4">
      <c r="A1014" s="19">
        <v>2007990</v>
      </c>
      <c r="B1014" s="18" t="s">
        <v>219</v>
      </c>
      <c r="C1014" s="13">
        <v>2400</v>
      </c>
      <c r="D1014" s="75" t="s">
        <v>570</v>
      </c>
    </row>
    <row r="1015" spans="1:4">
      <c r="A1015" s="19">
        <v>2007991</v>
      </c>
      <c r="B1015" s="18" t="s">
        <v>219</v>
      </c>
      <c r="C1015" s="13">
        <v>2400</v>
      </c>
      <c r="D1015" s="75" t="s">
        <v>570</v>
      </c>
    </row>
    <row r="1016" spans="1:4">
      <c r="A1016" s="19">
        <v>2007992</v>
      </c>
      <c r="B1016" s="18" t="s">
        <v>219</v>
      </c>
      <c r="C1016" s="13">
        <v>2400</v>
      </c>
      <c r="D1016" s="75" t="s">
        <v>570</v>
      </c>
    </row>
    <row r="1017" spans="1:4">
      <c r="A1017" s="19">
        <v>2007993</v>
      </c>
      <c r="B1017" s="18" t="s">
        <v>219</v>
      </c>
      <c r="C1017" s="13">
        <v>2400</v>
      </c>
      <c r="D1017" s="75" t="s">
        <v>570</v>
      </c>
    </row>
    <row r="1018" spans="1:4">
      <c r="A1018" s="19">
        <v>2007994</v>
      </c>
      <c r="B1018" s="18" t="s">
        <v>219</v>
      </c>
      <c r="C1018" s="13">
        <v>2400</v>
      </c>
      <c r="D1018" s="75" t="s">
        <v>570</v>
      </c>
    </row>
    <row r="1019" spans="1:4">
      <c r="A1019" s="19">
        <v>2007995</v>
      </c>
      <c r="B1019" s="18" t="s">
        <v>219</v>
      </c>
      <c r="C1019" s="13">
        <v>2400</v>
      </c>
      <c r="D1019" s="75" t="s">
        <v>570</v>
      </c>
    </row>
    <row r="1020" spans="1:4">
      <c r="A1020" s="19">
        <v>2007996</v>
      </c>
      <c r="B1020" s="18" t="s">
        <v>219</v>
      </c>
      <c r="C1020" s="13">
        <v>2400</v>
      </c>
      <c r="D1020" s="75" t="s">
        <v>570</v>
      </c>
    </row>
    <row r="1021" spans="1:4">
      <c r="A1021" s="19">
        <v>2007997</v>
      </c>
      <c r="B1021" s="18" t="s">
        <v>219</v>
      </c>
      <c r="C1021" s="13">
        <v>2400</v>
      </c>
      <c r="D1021" s="75" t="s">
        <v>570</v>
      </c>
    </row>
    <row r="1022" spans="1:4">
      <c r="A1022" s="19">
        <v>2007998</v>
      </c>
      <c r="B1022" s="18" t="s">
        <v>219</v>
      </c>
      <c r="C1022" s="13">
        <v>2400</v>
      </c>
      <c r="D1022" s="75" t="s">
        <v>570</v>
      </c>
    </row>
    <row r="1023" spans="1:4">
      <c r="A1023" s="19">
        <v>2007999</v>
      </c>
      <c r="B1023" s="18" t="s">
        <v>219</v>
      </c>
      <c r="C1023" s="13">
        <v>2400</v>
      </c>
      <c r="D1023" s="75" t="s">
        <v>570</v>
      </c>
    </row>
    <row r="1024" spans="1:4">
      <c r="A1024" s="19">
        <v>20071000</v>
      </c>
      <c r="B1024" s="18" t="s">
        <v>219</v>
      </c>
      <c r="C1024" s="13">
        <v>2400</v>
      </c>
      <c r="D1024" s="75" t="s">
        <v>570</v>
      </c>
    </row>
    <row r="1025" spans="1:4">
      <c r="A1025" s="19">
        <v>20071001</v>
      </c>
      <c r="B1025" s="18" t="s">
        <v>219</v>
      </c>
      <c r="C1025" s="13">
        <v>2400</v>
      </c>
      <c r="D1025" s="75" t="s">
        <v>570</v>
      </c>
    </row>
    <row r="1026" spans="1:4">
      <c r="A1026" s="19">
        <v>20071002</v>
      </c>
      <c r="B1026" s="18" t="s">
        <v>219</v>
      </c>
      <c r="C1026" s="13">
        <v>2400</v>
      </c>
      <c r="D1026" s="75" t="s">
        <v>570</v>
      </c>
    </row>
    <row r="1027" spans="1:4">
      <c r="A1027" s="19">
        <v>20071003</v>
      </c>
      <c r="B1027" s="18" t="s">
        <v>219</v>
      </c>
      <c r="C1027" s="13">
        <v>2400</v>
      </c>
      <c r="D1027" s="75" t="s">
        <v>570</v>
      </c>
    </row>
    <row r="1028" spans="1:4">
      <c r="A1028" s="19">
        <v>20071004</v>
      </c>
      <c r="B1028" s="18" t="s">
        <v>219</v>
      </c>
      <c r="C1028" s="13">
        <v>2400</v>
      </c>
      <c r="D1028" s="75" t="s">
        <v>570</v>
      </c>
    </row>
    <row r="1029" spans="1:4">
      <c r="A1029" s="19">
        <v>20071005</v>
      </c>
      <c r="B1029" s="18" t="s">
        <v>219</v>
      </c>
      <c r="C1029" s="13">
        <v>2400</v>
      </c>
      <c r="D1029" s="75" t="s">
        <v>570</v>
      </c>
    </row>
    <row r="1030" spans="1:4">
      <c r="A1030" s="19">
        <v>20071006</v>
      </c>
      <c r="B1030" s="18" t="s">
        <v>219</v>
      </c>
      <c r="C1030" s="13">
        <v>2400</v>
      </c>
      <c r="D1030" s="75" t="s">
        <v>570</v>
      </c>
    </row>
    <row r="1031" spans="1:4">
      <c r="A1031" s="19">
        <v>20071007</v>
      </c>
      <c r="B1031" s="18" t="s">
        <v>219</v>
      </c>
      <c r="C1031" s="13">
        <v>2400</v>
      </c>
      <c r="D1031" s="75" t="s">
        <v>570</v>
      </c>
    </row>
    <row r="1032" spans="1:4">
      <c r="A1032" s="19">
        <v>20071008</v>
      </c>
      <c r="B1032" s="18" t="s">
        <v>219</v>
      </c>
      <c r="C1032" s="13">
        <v>2400</v>
      </c>
      <c r="D1032" s="75" t="s">
        <v>570</v>
      </c>
    </row>
    <row r="1033" spans="1:4">
      <c r="A1033" s="19">
        <v>20071009</v>
      </c>
      <c r="B1033" s="18" t="s">
        <v>219</v>
      </c>
      <c r="C1033" s="13">
        <v>2400</v>
      </c>
      <c r="D1033" s="75" t="s">
        <v>570</v>
      </c>
    </row>
    <row r="1034" spans="1:4">
      <c r="A1034" s="19">
        <v>20071010</v>
      </c>
      <c r="B1034" s="18" t="s">
        <v>219</v>
      </c>
      <c r="C1034" s="13">
        <v>2400</v>
      </c>
      <c r="D1034" s="75" t="s">
        <v>570</v>
      </c>
    </row>
    <row r="1035" spans="1:4">
      <c r="A1035" s="19">
        <v>20071011</v>
      </c>
      <c r="B1035" s="18" t="s">
        <v>219</v>
      </c>
      <c r="C1035" s="13">
        <v>2400</v>
      </c>
      <c r="D1035" s="75" t="s">
        <v>570</v>
      </c>
    </row>
    <row r="1036" spans="1:4">
      <c r="A1036" s="19">
        <v>20071012</v>
      </c>
      <c r="B1036" s="18" t="s">
        <v>219</v>
      </c>
      <c r="C1036" s="13">
        <v>2400</v>
      </c>
      <c r="D1036" s="75" t="s">
        <v>570</v>
      </c>
    </row>
    <row r="1037" spans="1:4">
      <c r="A1037" s="19">
        <v>20071013</v>
      </c>
      <c r="B1037" s="18" t="s">
        <v>219</v>
      </c>
      <c r="C1037" s="13">
        <v>2400</v>
      </c>
      <c r="D1037" s="75" t="s">
        <v>570</v>
      </c>
    </row>
    <row r="1038" spans="1:4">
      <c r="A1038" s="19">
        <v>20071014</v>
      </c>
      <c r="B1038" s="18" t="s">
        <v>219</v>
      </c>
      <c r="C1038" s="13">
        <v>2400</v>
      </c>
      <c r="D1038" s="75" t="s">
        <v>570</v>
      </c>
    </row>
    <row r="1039" spans="1:4">
      <c r="A1039" s="19">
        <v>20071015</v>
      </c>
      <c r="B1039" s="18" t="s">
        <v>219</v>
      </c>
      <c r="C1039" s="13">
        <v>2400</v>
      </c>
      <c r="D1039" s="75" t="s">
        <v>570</v>
      </c>
    </row>
    <row r="1040" spans="1:4">
      <c r="A1040" s="19">
        <v>20071016</v>
      </c>
      <c r="B1040" s="18" t="s">
        <v>219</v>
      </c>
      <c r="C1040" s="13">
        <v>2400</v>
      </c>
      <c r="D1040" s="75" t="s">
        <v>570</v>
      </c>
    </row>
    <row r="1041" spans="1:4">
      <c r="A1041" s="19">
        <v>20071017</v>
      </c>
      <c r="B1041" s="18" t="s">
        <v>219</v>
      </c>
      <c r="C1041" s="13">
        <v>2400</v>
      </c>
      <c r="D1041" s="75" t="s">
        <v>570</v>
      </c>
    </row>
    <row r="1042" spans="1:4">
      <c r="A1042" s="19">
        <v>20071018</v>
      </c>
      <c r="B1042" s="18" t="s">
        <v>219</v>
      </c>
      <c r="C1042" s="13">
        <v>2400</v>
      </c>
      <c r="D1042" s="75" t="s">
        <v>570</v>
      </c>
    </row>
    <row r="1043" spans="1:4">
      <c r="A1043" s="19">
        <v>20071019</v>
      </c>
      <c r="B1043" s="18" t="s">
        <v>219</v>
      </c>
      <c r="C1043" s="13">
        <v>2400</v>
      </c>
      <c r="D1043" s="75" t="s">
        <v>570</v>
      </c>
    </row>
    <row r="1044" spans="1:4">
      <c r="A1044" s="19">
        <v>20071020</v>
      </c>
      <c r="B1044" s="18" t="s">
        <v>219</v>
      </c>
      <c r="C1044" s="13">
        <v>2400</v>
      </c>
      <c r="D1044" s="75" t="s">
        <v>570</v>
      </c>
    </row>
    <row r="1045" spans="1:4">
      <c r="A1045" s="19">
        <v>20071021</v>
      </c>
      <c r="B1045" s="18" t="s">
        <v>219</v>
      </c>
      <c r="C1045" s="13">
        <v>2400</v>
      </c>
      <c r="D1045" s="75" t="s">
        <v>570</v>
      </c>
    </row>
    <row r="1046" spans="1:4">
      <c r="A1046" s="19">
        <v>20071022</v>
      </c>
      <c r="B1046" s="18" t="s">
        <v>219</v>
      </c>
      <c r="C1046" s="13">
        <v>2400</v>
      </c>
      <c r="D1046" s="75" t="s">
        <v>570</v>
      </c>
    </row>
    <row r="1047" spans="1:4">
      <c r="A1047" s="19">
        <v>20071023</v>
      </c>
      <c r="B1047" s="18" t="s">
        <v>219</v>
      </c>
      <c r="C1047" s="13">
        <v>2400</v>
      </c>
      <c r="D1047" s="75" t="s">
        <v>570</v>
      </c>
    </row>
    <row r="1048" spans="1:4">
      <c r="A1048" s="19">
        <v>20071024</v>
      </c>
      <c r="B1048" s="18" t="s">
        <v>219</v>
      </c>
      <c r="C1048" s="13">
        <v>2400</v>
      </c>
      <c r="D1048" s="75" t="s">
        <v>570</v>
      </c>
    </row>
    <row r="1049" spans="1:4">
      <c r="A1049" s="19">
        <v>20071025</v>
      </c>
      <c r="B1049" s="18" t="s">
        <v>219</v>
      </c>
      <c r="C1049" s="13">
        <v>2400</v>
      </c>
      <c r="D1049" s="75" t="s">
        <v>570</v>
      </c>
    </row>
    <row r="1050" spans="1:4">
      <c r="A1050" s="19">
        <v>20071026</v>
      </c>
      <c r="B1050" s="18" t="s">
        <v>220</v>
      </c>
      <c r="C1050" s="13">
        <v>7084</v>
      </c>
    </row>
    <row r="1051" spans="1:4">
      <c r="A1051" s="19">
        <v>20071027</v>
      </c>
      <c r="B1051" s="18" t="s">
        <v>221</v>
      </c>
      <c r="C1051" s="13">
        <v>2530</v>
      </c>
    </row>
    <row r="1052" spans="1:4">
      <c r="A1052" s="19">
        <v>20071028</v>
      </c>
      <c r="B1052" s="18" t="s">
        <v>221</v>
      </c>
      <c r="C1052" s="13">
        <v>2530</v>
      </c>
    </row>
    <row r="1053" spans="1:4">
      <c r="A1053" s="19">
        <v>20071029</v>
      </c>
      <c r="B1053" s="18" t="s">
        <v>222</v>
      </c>
      <c r="C1053" s="13">
        <v>3898.5</v>
      </c>
    </row>
    <row r="1054" spans="1:4">
      <c r="A1054" s="19">
        <v>20071030</v>
      </c>
      <c r="B1054" s="18" t="s">
        <v>222</v>
      </c>
      <c r="C1054" s="13">
        <v>3898.5</v>
      </c>
    </row>
    <row r="1055" spans="1:4">
      <c r="A1055" s="19">
        <v>20071031</v>
      </c>
      <c r="B1055" s="18" t="s">
        <v>223</v>
      </c>
      <c r="C1055" s="13">
        <v>4922</v>
      </c>
    </row>
    <row r="1056" spans="1:4">
      <c r="A1056" s="19">
        <v>20071032</v>
      </c>
      <c r="B1056" s="18" t="s">
        <v>223</v>
      </c>
      <c r="C1056" s="13">
        <v>4922</v>
      </c>
    </row>
    <row r="1057" spans="1:3">
      <c r="A1057" s="19">
        <v>20071033</v>
      </c>
      <c r="B1057" s="18" t="s">
        <v>223</v>
      </c>
      <c r="C1057" s="13">
        <v>4922</v>
      </c>
    </row>
    <row r="1058" spans="1:3">
      <c r="A1058" s="19">
        <v>20071034</v>
      </c>
      <c r="B1058" s="18" t="s">
        <v>223</v>
      </c>
      <c r="C1058" s="13">
        <v>4922</v>
      </c>
    </row>
    <row r="1059" spans="1:3">
      <c r="A1059" s="19">
        <v>20071035</v>
      </c>
      <c r="B1059" s="18" t="s">
        <v>223</v>
      </c>
      <c r="C1059" s="13">
        <v>4922</v>
      </c>
    </row>
    <row r="1060" spans="1:3">
      <c r="A1060" s="19">
        <v>20071036</v>
      </c>
      <c r="B1060" s="18" t="s">
        <v>223</v>
      </c>
      <c r="C1060" s="13">
        <v>4922</v>
      </c>
    </row>
    <row r="1061" spans="1:3">
      <c r="A1061" s="19">
        <v>20071037</v>
      </c>
      <c r="B1061" s="18" t="s">
        <v>224</v>
      </c>
      <c r="C1061" s="13">
        <v>5709.75</v>
      </c>
    </row>
    <row r="1062" spans="1:3">
      <c r="A1062" s="19">
        <v>20071038</v>
      </c>
      <c r="B1062" s="18" t="s">
        <v>225</v>
      </c>
      <c r="C1062" s="13">
        <v>7089.75</v>
      </c>
    </row>
    <row r="1063" spans="1:3">
      <c r="A1063" s="19">
        <v>20071039</v>
      </c>
      <c r="B1063" s="18" t="s">
        <v>226</v>
      </c>
      <c r="C1063" s="13">
        <v>9418.5</v>
      </c>
    </row>
    <row r="1064" spans="1:3">
      <c r="A1064" s="19">
        <v>20071040</v>
      </c>
      <c r="B1064" s="18" t="s">
        <v>227</v>
      </c>
      <c r="C1064" s="13">
        <v>10240.75</v>
      </c>
    </row>
    <row r="1065" spans="1:3">
      <c r="A1065" s="19">
        <v>20071041</v>
      </c>
      <c r="B1065" s="18" t="s">
        <v>228</v>
      </c>
      <c r="C1065" s="13">
        <v>11068.75</v>
      </c>
    </row>
    <row r="1066" spans="1:3">
      <c r="A1066" s="19">
        <v>20071042</v>
      </c>
      <c r="B1066" s="18" t="s">
        <v>229</v>
      </c>
      <c r="C1066" s="13">
        <v>12374</v>
      </c>
    </row>
    <row r="1067" spans="1:3">
      <c r="A1067" s="19">
        <v>20071043</v>
      </c>
      <c r="B1067" s="18" t="s">
        <v>230</v>
      </c>
      <c r="C1067" s="13">
        <v>12949</v>
      </c>
    </row>
    <row r="1068" spans="1:3">
      <c r="A1068" s="19">
        <v>20071044</v>
      </c>
      <c r="B1068" s="18" t="s">
        <v>231</v>
      </c>
      <c r="C1068" s="13">
        <v>18612.75</v>
      </c>
    </row>
    <row r="1069" spans="1:3">
      <c r="A1069" s="19">
        <v>20071045</v>
      </c>
      <c r="B1069" s="18" t="s">
        <v>232</v>
      </c>
      <c r="C1069" s="13">
        <v>23517.5</v>
      </c>
    </row>
    <row r="1070" spans="1:3">
      <c r="A1070" s="19">
        <v>20071046</v>
      </c>
      <c r="B1070" s="18" t="s">
        <v>233</v>
      </c>
      <c r="C1070" s="13">
        <v>42544.25</v>
      </c>
    </row>
    <row r="1071" spans="1:3">
      <c r="A1071" s="19">
        <v>20071047</v>
      </c>
      <c r="B1071" s="18" t="s">
        <v>234</v>
      </c>
      <c r="C1071" s="13">
        <v>74410.75</v>
      </c>
    </row>
    <row r="1072" spans="1:3">
      <c r="A1072" s="19">
        <v>20071048</v>
      </c>
      <c r="B1072" s="18" t="s">
        <v>235</v>
      </c>
      <c r="C1072" s="13">
        <v>94162</v>
      </c>
    </row>
    <row r="1073" spans="1:4">
      <c r="A1073" s="19">
        <v>20071049</v>
      </c>
      <c r="B1073" s="18" t="s">
        <v>236</v>
      </c>
      <c r="C1073" s="13">
        <v>99917.75</v>
      </c>
    </row>
    <row r="1074" spans="1:4">
      <c r="A1074" s="19">
        <v>20071050</v>
      </c>
      <c r="B1074" s="18" t="s">
        <v>237</v>
      </c>
      <c r="C1074" s="13">
        <v>2533</v>
      </c>
      <c r="D1074" s="1" t="s">
        <v>570</v>
      </c>
    </row>
    <row r="1075" spans="1:4">
      <c r="A1075" s="19">
        <v>20071051</v>
      </c>
      <c r="B1075" s="18" t="s">
        <v>238</v>
      </c>
      <c r="C1075" s="13">
        <v>5727</v>
      </c>
      <c r="D1075" s="1" t="s">
        <v>570</v>
      </c>
    </row>
    <row r="1076" spans="1:4">
      <c r="A1076" s="19">
        <v>20071052</v>
      </c>
      <c r="B1076" s="18" t="s">
        <v>238</v>
      </c>
      <c r="C1076" s="13">
        <v>5727</v>
      </c>
      <c r="D1076" s="1" t="s">
        <v>570</v>
      </c>
    </row>
    <row r="1077" spans="1:4">
      <c r="A1077" s="19">
        <v>20071053</v>
      </c>
      <c r="B1077" s="18" t="s">
        <v>238</v>
      </c>
      <c r="C1077" s="13">
        <v>5727</v>
      </c>
      <c r="D1077" s="1" t="s">
        <v>570</v>
      </c>
    </row>
    <row r="1078" spans="1:4">
      <c r="A1078" s="19">
        <v>20071054</v>
      </c>
      <c r="B1078" s="18" t="s">
        <v>238</v>
      </c>
      <c r="C1078" s="13">
        <v>5727</v>
      </c>
      <c r="D1078" s="1" t="s">
        <v>570</v>
      </c>
    </row>
    <row r="1079" spans="1:4">
      <c r="A1079" s="19">
        <v>20071055</v>
      </c>
      <c r="B1079" s="18" t="s">
        <v>239</v>
      </c>
      <c r="C1079" s="13">
        <v>18500</v>
      </c>
    </row>
    <row r="1080" spans="1:4">
      <c r="A1080" s="19">
        <v>20071056</v>
      </c>
      <c r="B1080" s="18" t="s">
        <v>240</v>
      </c>
      <c r="C1080" s="13">
        <v>4519.5</v>
      </c>
    </row>
    <row r="1081" spans="1:4">
      <c r="A1081" s="19">
        <v>20071057</v>
      </c>
      <c r="B1081" s="18" t="s">
        <v>241</v>
      </c>
      <c r="C1081" s="13">
        <v>4439</v>
      </c>
    </row>
    <row r="1082" spans="1:4">
      <c r="A1082" s="19">
        <v>20071058</v>
      </c>
      <c r="B1082" s="18" t="s">
        <v>241</v>
      </c>
      <c r="C1082" s="13">
        <v>4439</v>
      </c>
    </row>
    <row r="1083" spans="1:4">
      <c r="A1083" s="19">
        <v>20071059</v>
      </c>
      <c r="B1083" s="18" t="s">
        <v>241</v>
      </c>
      <c r="C1083" s="13">
        <v>4439</v>
      </c>
    </row>
    <row r="1084" spans="1:4">
      <c r="A1084" s="19">
        <v>20071060</v>
      </c>
      <c r="B1084" s="18" t="s">
        <v>241</v>
      </c>
      <c r="C1084" s="13">
        <v>4439</v>
      </c>
    </row>
    <row r="1085" spans="1:4">
      <c r="A1085" s="19">
        <v>20071061</v>
      </c>
      <c r="B1085" s="18" t="s">
        <v>241</v>
      </c>
      <c r="C1085" s="13">
        <v>4439</v>
      </c>
    </row>
    <row r="1086" spans="1:4">
      <c r="A1086" s="19">
        <v>20071062</v>
      </c>
      <c r="B1086" s="18" t="s">
        <v>241</v>
      </c>
      <c r="C1086" s="13">
        <v>4439</v>
      </c>
    </row>
    <row r="1087" spans="1:4">
      <c r="A1087" s="19">
        <v>20071063</v>
      </c>
      <c r="B1087" s="18" t="s">
        <v>241</v>
      </c>
      <c r="C1087" s="13">
        <v>4439</v>
      </c>
    </row>
    <row r="1088" spans="1:4">
      <c r="A1088" s="19">
        <v>20071064</v>
      </c>
      <c r="B1088" s="18" t="s">
        <v>241</v>
      </c>
      <c r="C1088" s="13">
        <v>4439</v>
      </c>
    </row>
    <row r="1089" spans="1:4">
      <c r="A1089" s="19">
        <v>20071065</v>
      </c>
      <c r="B1089" s="18" t="s">
        <v>242</v>
      </c>
      <c r="C1089" s="13">
        <v>12858.84</v>
      </c>
    </row>
    <row r="1090" spans="1:4">
      <c r="A1090" s="19">
        <v>20071066</v>
      </c>
      <c r="B1090" s="18" t="s">
        <v>243</v>
      </c>
      <c r="C1090" s="13">
        <v>37685</v>
      </c>
    </row>
    <row r="1091" spans="1:4">
      <c r="A1091" s="19">
        <v>20071067</v>
      </c>
      <c r="B1091" s="18" t="s">
        <v>244</v>
      </c>
      <c r="C1091" s="13">
        <v>3668.5</v>
      </c>
    </row>
    <row r="1092" spans="1:4">
      <c r="A1092" s="19">
        <v>20071068</v>
      </c>
      <c r="B1092" s="18" t="s">
        <v>244</v>
      </c>
      <c r="C1092" s="13">
        <v>3668.5</v>
      </c>
    </row>
    <row r="1093" spans="1:4">
      <c r="A1093" s="19">
        <v>20071069</v>
      </c>
      <c r="B1093" s="18" t="s">
        <v>245</v>
      </c>
      <c r="C1093" s="13">
        <v>4148.28</v>
      </c>
    </row>
    <row r="1094" spans="1:4" ht="24">
      <c r="A1094" s="19">
        <v>20071070</v>
      </c>
      <c r="B1094" s="18" t="s">
        <v>246</v>
      </c>
      <c r="C1094" s="13">
        <v>4148.28</v>
      </c>
    </row>
    <row r="1095" spans="1:4">
      <c r="A1095" s="19">
        <v>20071071</v>
      </c>
      <c r="B1095" s="18" t="s">
        <v>247</v>
      </c>
      <c r="C1095" s="13">
        <v>4148.28</v>
      </c>
    </row>
    <row r="1096" spans="1:4" ht="24">
      <c r="A1096" s="19">
        <v>20071072</v>
      </c>
      <c r="B1096" s="18" t="s">
        <v>248</v>
      </c>
      <c r="C1096" s="13">
        <v>4148.28</v>
      </c>
    </row>
    <row r="1097" spans="1:4">
      <c r="A1097" s="19">
        <v>20071073</v>
      </c>
      <c r="B1097" s="18" t="s">
        <v>249</v>
      </c>
      <c r="C1097" s="13">
        <v>22540</v>
      </c>
    </row>
    <row r="1098" spans="1:4">
      <c r="A1098" s="19">
        <v>20071074</v>
      </c>
      <c r="B1098" s="18" t="s">
        <v>250</v>
      </c>
      <c r="C1098" s="13">
        <v>36225</v>
      </c>
    </row>
    <row r="1099" spans="1:4">
      <c r="A1099" s="19">
        <v>20071075</v>
      </c>
      <c r="B1099" s="18" t="s">
        <v>251</v>
      </c>
      <c r="C1099" s="13">
        <v>13340</v>
      </c>
      <c r="D1099" s="1" t="s">
        <v>570</v>
      </c>
    </row>
    <row r="1100" spans="1:4">
      <c r="A1100" s="19">
        <v>20071076</v>
      </c>
      <c r="B1100" s="18" t="s">
        <v>252</v>
      </c>
      <c r="C1100" s="13">
        <v>13800</v>
      </c>
      <c r="D1100" s="1" t="s">
        <v>570</v>
      </c>
    </row>
    <row r="1101" spans="1:4">
      <c r="A1101" s="19">
        <v>20071077</v>
      </c>
      <c r="B1101" s="18" t="s">
        <v>252</v>
      </c>
      <c r="C1101" s="13">
        <v>13800</v>
      </c>
      <c r="D1101" s="1" t="s">
        <v>570</v>
      </c>
    </row>
    <row r="1102" spans="1:4">
      <c r="A1102" s="19">
        <v>20071078</v>
      </c>
      <c r="B1102" s="18" t="s">
        <v>252</v>
      </c>
      <c r="C1102" s="13">
        <v>13800</v>
      </c>
      <c r="D1102" s="1" t="s">
        <v>570</v>
      </c>
    </row>
    <row r="1103" spans="1:4">
      <c r="A1103" s="19">
        <v>20071079</v>
      </c>
      <c r="B1103" s="18" t="s">
        <v>252</v>
      </c>
      <c r="C1103" s="13">
        <v>13800</v>
      </c>
      <c r="D1103" s="1" t="s">
        <v>570</v>
      </c>
    </row>
    <row r="1104" spans="1:4">
      <c r="A1104" s="19">
        <v>20071080</v>
      </c>
      <c r="B1104" s="18" t="s">
        <v>252</v>
      </c>
      <c r="C1104" s="13">
        <v>13800</v>
      </c>
      <c r="D1104" s="1" t="s">
        <v>570</v>
      </c>
    </row>
    <row r="1105" spans="1:6">
      <c r="A1105" s="19">
        <v>20071081</v>
      </c>
      <c r="B1105" s="18" t="s">
        <v>253</v>
      </c>
      <c r="C1105" s="13">
        <v>4356.43</v>
      </c>
    </row>
    <row r="1106" spans="1:6">
      <c r="A1106" s="19">
        <v>20071082</v>
      </c>
      <c r="B1106" s="18" t="s">
        <v>253</v>
      </c>
      <c r="C1106" s="13">
        <v>4356.43</v>
      </c>
    </row>
    <row r="1107" spans="1:6">
      <c r="A1107" s="19">
        <v>20071083</v>
      </c>
      <c r="B1107" s="18" t="s">
        <v>254</v>
      </c>
      <c r="C1107" s="13">
        <v>10485.99</v>
      </c>
    </row>
    <row r="1108" spans="1:6">
      <c r="A1108" s="19">
        <v>20071084</v>
      </c>
      <c r="B1108" s="18" t="s">
        <v>238</v>
      </c>
      <c r="C1108" s="13">
        <v>5727</v>
      </c>
    </row>
    <row r="1109" spans="1:6">
      <c r="A1109" s="19">
        <v>20071085</v>
      </c>
      <c r="B1109" s="18" t="s">
        <v>238</v>
      </c>
      <c r="C1109" s="13">
        <v>5727</v>
      </c>
    </row>
    <row r="1110" spans="1:6">
      <c r="A1110" s="19">
        <v>20071086</v>
      </c>
      <c r="B1110" s="18" t="s">
        <v>255</v>
      </c>
      <c r="C1110" s="13">
        <v>13197.17</v>
      </c>
    </row>
    <row r="1111" spans="1:6">
      <c r="A1111" s="19">
        <v>20071087</v>
      </c>
      <c r="B1111" s="18" t="s">
        <v>255</v>
      </c>
      <c r="C1111" s="13">
        <v>13197.17</v>
      </c>
    </row>
    <row r="1112" spans="1:6">
      <c r="A1112" s="19">
        <v>20071088</v>
      </c>
      <c r="B1112" s="18" t="s">
        <v>256</v>
      </c>
      <c r="C1112" s="13">
        <v>74382</v>
      </c>
    </row>
    <row r="1113" spans="1:6">
      <c r="A1113" s="19">
        <v>20071089</v>
      </c>
      <c r="B1113" s="18" t="s">
        <v>257</v>
      </c>
      <c r="C1113" s="13">
        <v>177445</v>
      </c>
    </row>
    <row r="1114" spans="1:6">
      <c r="A1114" s="19">
        <v>20071090</v>
      </c>
      <c r="B1114" s="18" t="s">
        <v>257</v>
      </c>
      <c r="C1114" s="13">
        <v>177445</v>
      </c>
    </row>
    <row r="1115" spans="1:6">
      <c r="A1115" s="19">
        <v>20071091</v>
      </c>
      <c r="B1115" s="18" t="s">
        <v>258</v>
      </c>
      <c r="C1115" s="13">
        <v>346821.6</v>
      </c>
    </row>
    <row r="1116" spans="1:6">
      <c r="A1116" s="19"/>
      <c r="B1116" s="18" t="s">
        <v>116</v>
      </c>
      <c r="C1116" s="13">
        <v>22885</v>
      </c>
      <c r="D1116" s="70" t="s">
        <v>626</v>
      </c>
      <c r="E1116" s="70" t="s">
        <v>627</v>
      </c>
      <c r="F1116" s="70"/>
    </row>
    <row r="1117" spans="1:6" ht="60">
      <c r="A1117" s="19"/>
      <c r="B1117" s="71" t="s">
        <v>629</v>
      </c>
      <c r="C1117" s="72">
        <v>12509</v>
      </c>
      <c r="D1117" s="70" t="s">
        <v>626</v>
      </c>
      <c r="E1117" s="70" t="s">
        <v>627</v>
      </c>
      <c r="F1117" s="70"/>
    </row>
    <row r="1118" spans="1:6" ht="60">
      <c r="A1118" s="19"/>
      <c r="B1118" s="71" t="s">
        <v>629</v>
      </c>
      <c r="C1118" s="72">
        <v>12509</v>
      </c>
      <c r="D1118" s="70" t="s">
        <v>626</v>
      </c>
      <c r="E1118" s="70" t="s">
        <v>627</v>
      </c>
      <c r="F1118" s="70"/>
    </row>
    <row r="1119" spans="1:6" ht="60">
      <c r="A1119" s="19"/>
      <c r="B1119" s="71" t="s">
        <v>630</v>
      </c>
      <c r="C1119" s="72">
        <v>12509</v>
      </c>
      <c r="D1119" s="70" t="s">
        <v>626</v>
      </c>
      <c r="E1119" s="70" t="s">
        <v>627</v>
      </c>
      <c r="F1119" s="70"/>
    </row>
    <row r="1120" spans="1:6" ht="60">
      <c r="A1120" s="19"/>
      <c r="B1120" s="71" t="s">
        <v>630</v>
      </c>
      <c r="C1120" s="72">
        <v>12509</v>
      </c>
      <c r="D1120" s="70" t="s">
        <v>626</v>
      </c>
      <c r="E1120" s="70" t="s">
        <v>627</v>
      </c>
      <c r="F1120" s="70"/>
    </row>
    <row r="1121" spans="1:6" ht="60">
      <c r="A1121" s="19"/>
      <c r="B1121" s="73" t="s">
        <v>628</v>
      </c>
      <c r="C1121" s="74">
        <v>2953.2</v>
      </c>
      <c r="D1121" s="70" t="s">
        <v>626</v>
      </c>
      <c r="E1121" s="70" t="s">
        <v>627</v>
      </c>
      <c r="F1121" s="70"/>
    </row>
    <row r="1122" spans="1:6" ht="60">
      <c r="A1122" s="19"/>
      <c r="B1122" s="73" t="s">
        <v>628</v>
      </c>
      <c r="C1122" s="74">
        <v>2953.2</v>
      </c>
      <c r="D1122" s="70" t="s">
        <v>626</v>
      </c>
      <c r="E1122" s="70" t="s">
        <v>627</v>
      </c>
      <c r="F1122" s="70"/>
    </row>
    <row r="1123" spans="1:6" ht="60">
      <c r="A1123" s="19"/>
      <c r="B1123" s="73" t="s">
        <v>628</v>
      </c>
      <c r="C1123" s="74">
        <v>2953.2</v>
      </c>
      <c r="D1123" s="70" t="s">
        <v>626</v>
      </c>
      <c r="E1123" s="70" t="s">
        <v>627</v>
      </c>
      <c r="F1123" s="70"/>
    </row>
    <row r="1124" spans="1:6" ht="60">
      <c r="A1124" s="19"/>
      <c r="B1124" s="73" t="s">
        <v>628</v>
      </c>
      <c r="C1124" s="74">
        <v>2953.2</v>
      </c>
      <c r="D1124" s="70" t="s">
        <v>626</v>
      </c>
      <c r="E1124" s="70" t="s">
        <v>627</v>
      </c>
      <c r="F1124" s="70"/>
    </row>
    <row r="1125" spans="1:6" ht="15">
      <c r="A1125" s="19"/>
      <c r="B1125" s="18" t="s">
        <v>117</v>
      </c>
      <c r="C1125" s="74">
        <v>4082.5</v>
      </c>
      <c r="D1125" s="70" t="s">
        <v>626</v>
      </c>
      <c r="E1125" s="70" t="s">
        <v>627</v>
      </c>
      <c r="F1125" s="70"/>
    </row>
    <row r="1126" spans="1:6" ht="15">
      <c r="A1126" s="19"/>
      <c r="B1126" s="18" t="s">
        <v>117</v>
      </c>
      <c r="C1126" s="74">
        <v>4082.5</v>
      </c>
      <c r="D1126" s="70" t="s">
        <v>626</v>
      </c>
      <c r="E1126" s="70" t="s">
        <v>627</v>
      </c>
      <c r="F1126" s="70"/>
    </row>
    <row r="1127" spans="1:6" ht="15">
      <c r="A1127" s="19"/>
      <c r="B1127" s="73" t="s">
        <v>118</v>
      </c>
      <c r="C1127" s="74">
        <v>4082.5</v>
      </c>
      <c r="D1127" s="70" t="s">
        <v>626</v>
      </c>
      <c r="E1127" s="70" t="s">
        <v>627</v>
      </c>
      <c r="F1127" s="70"/>
    </row>
    <row r="1128" spans="1:6" ht="15">
      <c r="A1128" s="19"/>
      <c r="B1128" s="73" t="s">
        <v>118</v>
      </c>
      <c r="C1128" s="74">
        <v>4082.5</v>
      </c>
      <c r="D1128" s="70" t="s">
        <v>626</v>
      </c>
      <c r="E1128" s="70" t="s">
        <v>627</v>
      </c>
      <c r="F1128" s="70"/>
    </row>
    <row r="1129" spans="1:6" ht="15">
      <c r="A1129" s="19"/>
      <c r="B1129" s="73" t="s">
        <v>119</v>
      </c>
      <c r="C1129" s="74">
        <v>4082.5</v>
      </c>
      <c r="D1129" s="70" t="s">
        <v>626</v>
      </c>
      <c r="E1129" s="70" t="s">
        <v>627</v>
      </c>
      <c r="F1129" s="70"/>
    </row>
    <row r="1130" spans="1:6" ht="15">
      <c r="A1130" s="19"/>
      <c r="B1130" s="73" t="s">
        <v>119</v>
      </c>
      <c r="C1130" s="74">
        <v>4082.5</v>
      </c>
      <c r="D1130" s="70" t="s">
        <v>626</v>
      </c>
      <c r="E1130" s="70" t="s">
        <v>627</v>
      </c>
      <c r="F1130" s="70"/>
    </row>
    <row r="1131" spans="1:6" ht="45">
      <c r="A1131" s="19"/>
      <c r="B1131" s="73" t="s">
        <v>631</v>
      </c>
      <c r="C1131" s="74">
        <v>65127.95</v>
      </c>
      <c r="D1131" s="70" t="s">
        <v>626</v>
      </c>
      <c r="E1131" s="70" t="s">
        <v>627</v>
      </c>
      <c r="F1131" s="70"/>
    </row>
    <row r="1132" spans="1:6" ht="45">
      <c r="A1132" s="19"/>
      <c r="B1132" s="73" t="s">
        <v>631</v>
      </c>
      <c r="C1132" s="74">
        <v>65127.95</v>
      </c>
      <c r="D1132" s="70" t="s">
        <v>626</v>
      </c>
      <c r="E1132" s="70" t="s">
        <v>627</v>
      </c>
      <c r="F1132" s="70"/>
    </row>
    <row r="1133" spans="1:6" ht="45">
      <c r="A1133" s="19"/>
      <c r="B1133" s="73" t="s">
        <v>632</v>
      </c>
      <c r="C1133" s="74">
        <v>65127.95</v>
      </c>
      <c r="D1133" s="70" t="s">
        <v>626</v>
      </c>
      <c r="E1133" s="70" t="s">
        <v>627</v>
      </c>
      <c r="F1133" s="70"/>
    </row>
    <row r="1134" spans="1:6" ht="45">
      <c r="A1134" s="19"/>
      <c r="B1134" s="73" t="s">
        <v>632</v>
      </c>
      <c r="C1134" s="74">
        <v>65127.95</v>
      </c>
      <c r="D1134" s="70" t="s">
        <v>626</v>
      </c>
      <c r="E1134" s="70" t="s">
        <v>627</v>
      </c>
      <c r="F1134" s="70"/>
    </row>
    <row r="1135" spans="1:6" ht="30">
      <c r="A1135" s="19"/>
      <c r="B1135" s="73" t="s">
        <v>633</v>
      </c>
      <c r="C1135" s="74">
        <v>53703.28</v>
      </c>
      <c r="D1135" s="70" t="s">
        <v>626</v>
      </c>
      <c r="E1135" s="70" t="s">
        <v>627</v>
      </c>
      <c r="F1135" s="70"/>
    </row>
    <row r="1136" spans="1:6" ht="30">
      <c r="A1136" s="19"/>
      <c r="B1136" s="73" t="s">
        <v>633</v>
      </c>
      <c r="C1136" s="74">
        <v>53703.28</v>
      </c>
      <c r="D1136" s="70" t="s">
        <v>626</v>
      </c>
      <c r="E1136" s="70" t="s">
        <v>627</v>
      </c>
      <c r="F1136" s="70"/>
    </row>
    <row r="1137" spans="1:6" ht="30">
      <c r="A1137" s="19"/>
      <c r="B1137" s="73" t="s">
        <v>634</v>
      </c>
      <c r="C1137" s="74">
        <v>16714</v>
      </c>
      <c r="D1137" s="70" t="s">
        <v>626</v>
      </c>
      <c r="E1137" s="70" t="s">
        <v>627</v>
      </c>
      <c r="F1137" s="70"/>
    </row>
    <row r="1138" spans="1:6" ht="30">
      <c r="A1138" s="19"/>
      <c r="B1138" s="73" t="s">
        <v>634</v>
      </c>
      <c r="C1138" s="74">
        <v>16714</v>
      </c>
      <c r="D1138" s="70" t="s">
        <v>626</v>
      </c>
      <c r="E1138" s="70" t="s">
        <v>627</v>
      </c>
      <c r="F1138" s="70"/>
    </row>
    <row r="1139" spans="1:6" ht="30">
      <c r="A1139" s="19"/>
      <c r="B1139" s="73" t="s">
        <v>634</v>
      </c>
      <c r="C1139" s="74">
        <v>16714</v>
      </c>
      <c r="D1139" s="70" t="s">
        <v>626</v>
      </c>
      <c r="E1139" s="70" t="s">
        <v>627</v>
      </c>
      <c r="F1139" s="70"/>
    </row>
    <row r="1140" spans="1:6" ht="30">
      <c r="A1140" s="19"/>
      <c r="B1140" s="73" t="s">
        <v>634</v>
      </c>
      <c r="C1140" s="74">
        <v>16714</v>
      </c>
      <c r="D1140" s="70" t="s">
        <v>626</v>
      </c>
      <c r="E1140" s="70" t="s">
        <v>627</v>
      </c>
      <c r="F1140" s="70"/>
    </row>
    <row r="1141" spans="1:6" ht="30">
      <c r="A1141" s="19"/>
      <c r="B1141" s="73" t="s">
        <v>634</v>
      </c>
      <c r="C1141" s="74">
        <v>16714</v>
      </c>
      <c r="D1141" s="70" t="s">
        <v>626</v>
      </c>
      <c r="E1141" s="70" t="s">
        <v>627</v>
      </c>
      <c r="F1141" s="70"/>
    </row>
    <row r="1142" spans="1:6" ht="30">
      <c r="A1142" s="19"/>
      <c r="B1142" s="73" t="s">
        <v>634</v>
      </c>
      <c r="C1142" s="74">
        <v>16714</v>
      </c>
      <c r="D1142" s="70" t="s">
        <v>626</v>
      </c>
      <c r="E1142" s="70" t="s">
        <v>627</v>
      </c>
      <c r="F1142" s="70"/>
    </row>
    <row r="1143" spans="1:6" ht="30">
      <c r="A1143" s="19"/>
      <c r="B1143" s="73" t="s">
        <v>634</v>
      </c>
      <c r="C1143" s="74">
        <v>16714</v>
      </c>
      <c r="D1143" s="70" t="s">
        <v>626</v>
      </c>
      <c r="E1143" s="70" t="s">
        <v>627</v>
      </c>
      <c r="F1143" s="70"/>
    </row>
    <row r="1144" spans="1:6" ht="30">
      <c r="A1144" s="19"/>
      <c r="B1144" s="73" t="s">
        <v>634</v>
      </c>
      <c r="C1144" s="74">
        <v>16714</v>
      </c>
      <c r="D1144" s="70" t="s">
        <v>626</v>
      </c>
      <c r="E1144" s="70" t="s">
        <v>627</v>
      </c>
      <c r="F1144" s="70"/>
    </row>
    <row r="1145" spans="1:6" ht="30">
      <c r="A1145" s="19"/>
      <c r="B1145" s="73" t="s">
        <v>635</v>
      </c>
      <c r="C1145" s="74">
        <v>18500</v>
      </c>
      <c r="D1145" s="70" t="s">
        <v>626</v>
      </c>
      <c r="E1145" s="70" t="s">
        <v>627</v>
      </c>
      <c r="F1145" s="70"/>
    </row>
    <row r="1146" spans="1:6" ht="30">
      <c r="A1146" s="19"/>
      <c r="B1146" s="73" t="s">
        <v>636</v>
      </c>
      <c r="C1146" s="74">
        <v>18500</v>
      </c>
      <c r="D1146" s="70" t="s">
        <v>626</v>
      </c>
      <c r="E1146" s="70" t="s">
        <v>627</v>
      </c>
      <c r="F1146" s="70"/>
    </row>
    <row r="1147" spans="1:6" ht="15">
      <c r="A1147" s="19"/>
      <c r="B1147" s="73" t="s">
        <v>638</v>
      </c>
      <c r="C1147" s="74">
        <v>1055</v>
      </c>
    </row>
    <row r="1148" spans="1:6" ht="15">
      <c r="A1148" s="19"/>
      <c r="B1148" s="73" t="s">
        <v>638</v>
      </c>
      <c r="C1148" s="74">
        <v>1055</v>
      </c>
    </row>
    <row r="1149" spans="1:6" ht="15">
      <c r="A1149" s="19"/>
      <c r="B1149" s="73" t="s">
        <v>638</v>
      </c>
      <c r="C1149" s="74">
        <v>1055</v>
      </c>
    </row>
    <row r="1150" spans="1:6" ht="15">
      <c r="A1150" s="19"/>
      <c r="B1150" s="73" t="s">
        <v>638</v>
      </c>
      <c r="C1150" s="74">
        <v>1055</v>
      </c>
    </row>
    <row r="1151" spans="1:6" ht="15">
      <c r="A1151" s="19"/>
      <c r="B1151" s="73" t="s">
        <v>638</v>
      </c>
      <c r="C1151" s="74">
        <v>1055</v>
      </c>
    </row>
    <row r="1152" spans="1:6" ht="15">
      <c r="A1152" s="19"/>
      <c r="B1152" s="73" t="s">
        <v>638</v>
      </c>
      <c r="C1152" s="74">
        <v>1055</v>
      </c>
    </row>
    <row r="1153" spans="1:3" ht="15">
      <c r="A1153" s="19"/>
      <c r="B1153" s="73" t="s">
        <v>638</v>
      </c>
      <c r="C1153" s="74">
        <v>1055</v>
      </c>
    </row>
    <row r="1154" spans="1:3" ht="15">
      <c r="A1154" s="19"/>
      <c r="B1154" s="73" t="s">
        <v>638</v>
      </c>
      <c r="C1154" s="74">
        <v>1055</v>
      </c>
    </row>
    <row r="1155" spans="1:3" ht="15">
      <c r="A1155" s="19"/>
      <c r="B1155" s="73" t="s">
        <v>638</v>
      </c>
      <c r="C1155" s="74">
        <v>1055</v>
      </c>
    </row>
    <row r="1156" spans="1:3" ht="15">
      <c r="A1156" s="19"/>
      <c r="B1156" s="73" t="s">
        <v>638</v>
      </c>
      <c r="C1156" s="74">
        <v>1055</v>
      </c>
    </row>
    <row r="1157" spans="1:3" ht="15">
      <c r="A1157" s="19"/>
      <c r="B1157" s="73" t="s">
        <v>638</v>
      </c>
      <c r="C1157" s="74">
        <v>1055</v>
      </c>
    </row>
    <row r="1158" spans="1:3" ht="15">
      <c r="A1158" s="19"/>
      <c r="B1158" s="73" t="s">
        <v>638</v>
      </c>
      <c r="C1158" s="74">
        <v>1055</v>
      </c>
    </row>
    <row r="1159" spans="1:3" ht="15">
      <c r="A1159" s="19"/>
      <c r="B1159" s="73" t="s">
        <v>638</v>
      </c>
      <c r="C1159" s="74">
        <v>1055</v>
      </c>
    </row>
    <row r="1160" spans="1:3" ht="15">
      <c r="A1160" s="19"/>
      <c r="B1160" s="73" t="s">
        <v>638</v>
      </c>
      <c r="C1160" s="74">
        <v>1055</v>
      </c>
    </row>
    <row r="1161" spans="1:3" ht="15">
      <c r="A1161" s="19"/>
      <c r="B1161" s="73" t="s">
        <v>638</v>
      </c>
      <c r="C1161" s="74">
        <v>1055</v>
      </c>
    </row>
    <row r="1162" spans="1:3" ht="15">
      <c r="A1162" s="19"/>
      <c r="B1162" s="73" t="s">
        <v>638</v>
      </c>
      <c r="C1162" s="74">
        <v>1055</v>
      </c>
    </row>
    <row r="1163" spans="1:3" ht="15">
      <c r="A1163" s="19"/>
      <c r="B1163" s="73" t="s">
        <v>638</v>
      </c>
      <c r="C1163" s="74">
        <v>1055</v>
      </c>
    </row>
    <row r="1164" spans="1:3" ht="15">
      <c r="A1164" s="19"/>
      <c r="B1164" s="73" t="s">
        <v>638</v>
      </c>
      <c r="C1164" s="74">
        <v>1055</v>
      </c>
    </row>
    <row r="1165" spans="1:3" ht="15">
      <c r="A1165" s="19"/>
      <c r="B1165" s="73" t="s">
        <v>638</v>
      </c>
      <c r="C1165" s="74">
        <v>1055</v>
      </c>
    </row>
    <row r="1166" spans="1:3" ht="15">
      <c r="A1166" s="19"/>
      <c r="B1166" s="73" t="s">
        <v>638</v>
      </c>
      <c r="C1166" s="74">
        <v>1055</v>
      </c>
    </row>
    <row r="1167" spans="1:3" ht="15">
      <c r="A1167" s="19"/>
      <c r="B1167" s="73" t="s">
        <v>638</v>
      </c>
      <c r="C1167" s="74">
        <v>1055</v>
      </c>
    </row>
    <row r="1168" spans="1:3" ht="15">
      <c r="A1168" s="19"/>
      <c r="B1168" s="73" t="s">
        <v>638</v>
      </c>
      <c r="C1168" s="74">
        <v>1055</v>
      </c>
    </row>
    <row r="1169" spans="1:3" ht="15">
      <c r="A1169" s="19"/>
      <c r="B1169" s="73" t="s">
        <v>638</v>
      </c>
      <c r="C1169" s="74">
        <v>1055</v>
      </c>
    </row>
    <row r="1170" spans="1:3" ht="15">
      <c r="A1170" s="19"/>
      <c r="B1170" s="73" t="s">
        <v>638</v>
      </c>
      <c r="C1170" s="74">
        <v>1055</v>
      </c>
    </row>
    <row r="1171" spans="1:3" ht="15">
      <c r="A1171" s="19"/>
      <c r="B1171" s="73" t="s">
        <v>638</v>
      </c>
      <c r="C1171" s="74">
        <v>1055</v>
      </c>
    </row>
    <row r="1172" spans="1:3" ht="15">
      <c r="A1172" s="19"/>
      <c r="B1172" s="73" t="s">
        <v>638</v>
      </c>
      <c r="C1172" s="74">
        <v>1055</v>
      </c>
    </row>
    <row r="1173" spans="1:3" ht="15">
      <c r="A1173" s="19"/>
      <c r="B1173" s="73" t="s">
        <v>638</v>
      </c>
      <c r="C1173" s="74">
        <v>1055</v>
      </c>
    </row>
    <row r="1174" spans="1:3" ht="15">
      <c r="A1174" s="19"/>
      <c r="B1174" s="73" t="s">
        <v>638</v>
      </c>
      <c r="C1174" s="74">
        <v>1055</v>
      </c>
    </row>
    <row r="1175" spans="1:3" ht="15">
      <c r="A1175" s="19"/>
      <c r="B1175" s="73" t="s">
        <v>638</v>
      </c>
      <c r="C1175" s="74">
        <v>1055</v>
      </c>
    </row>
    <row r="1176" spans="1:3" ht="15">
      <c r="A1176" s="19"/>
      <c r="B1176" s="73" t="s">
        <v>638</v>
      </c>
      <c r="C1176" s="74">
        <v>1055</v>
      </c>
    </row>
    <row r="1177" spans="1:3" ht="15">
      <c r="A1177" s="19"/>
      <c r="B1177" s="73" t="s">
        <v>638</v>
      </c>
      <c r="C1177" s="74">
        <v>1055</v>
      </c>
    </row>
    <row r="1178" spans="1:3" ht="15">
      <c r="A1178" s="19"/>
      <c r="B1178" s="73" t="s">
        <v>638</v>
      </c>
      <c r="C1178" s="74">
        <v>1055</v>
      </c>
    </row>
    <row r="1179" spans="1:3" ht="15">
      <c r="A1179" s="19"/>
      <c r="B1179" s="73" t="s">
        <v>638</v>
      </c>
      <c r="C1179" s="74">
        <v>1055</v>
      </c>
    </row>
    <row r="1180" spans="1:3" ht="15">
      <c r="A1180" s="19"/>
      <c r="B1180" s="73" t="s">
        <v>638</v>
      </c>
      <c r="C1180" s="74">
        <v>1055</v>
      </c>
    </row>
    <row r="1181" spans="1:3" ht="15">
      <c r="A1181" s="19"/>
      <c r="B1181" s="73" t="s">
        <v>638</v>
      </c>
      <c r="C1181" s="74">
        <v>1055</v>
      </c>
    </row>
    <row r="1182" spans="1:3" ht="15">
      <c r="A1182" s="19"/>
      <c r="B1182" s="73" t="s">
        <v>638</v>
      </c>
      <c r="C1182" s="74">
        <v>1055</v>
      </c>
    </row>
    <row r="1183" spans="1:3" ht="15">
      <c r="A1183" s="19"/>
      <c r="B1183" s="73" t="s">
        <v>638</v>
      </c>
      <c r="C1183" s="74">
        <v>1055</v>
      </c>
    </row>
    <row r="1184" spans="1:3" ht="15">
      <c r="A1184" s="19"/>
      <c r="B1184" s="73" t="s">
        <v>638</v>
      </c>
      <c r="C1184" s="74">
        <v>1055</v>
      </c>
    </row>
    <row r="1185" spans="1:3" ht="15">
      <c r="A1185" s="19"/>
      <c r="B1185" s="73" t="s">
        <v>638</v>
      </c>
      <c r="C1185" s="74">
        <v>1055</v>
      </c>
    </row>
    <row r="1186" spans="1:3" ht="15">
      <c r="A1186" s="19"/>
      <c r="B1186" s="73" t="s">
        <v>638</v>
      </c>
      <c r="C1186" s="74">
        <v>1055</v>
      </c>
    </row>
    <row r="1187" spans="1:3" ht="15">
      <c r="A1187" s="19"/>
      <c r="B1187" s="73" t="s">
        <v>638</v>
      </c>
      <c r="C1187" s="74">
        <v>1055</v>
      </c>
    </row>
    <row r="1188" spans="1:3" ht="15">
      <c r="A1188" s="19"/>
      <c r="B1188" s="73" t="s">
        <v>638</v>
      </c>
      <c r="C1188" s="74">
        <v>1055</v>
      </c>
    </row>
    <row r="1189" spans="1:3" ht="15">
      <c r="A1189" s="19"/>
      <c r="B1189" s="73" t="s">
        <v>638</v>
      </c>
      <c r="C1189" s="74">
        <v>1055</v>
      </c>
    </row>
    <row r="1190" spans="1:3" ht="15">
      <c r="A1190" s="19"/>
      <c r="B1190" s="73" t="s">
        <v>638</v>
      </c>
      <c r="C1190" s="74">
        <v>1055</v>
      </c>
    </row>
    <row r="1191" spans="1:3" ht="15">
      <c r="A1191" s="19"/>
      <c r="B1191" s="73" t="s">
        <v>638</v>
      </c>
      <c r="C1191" s="74">
        <v>1055</v>
      </c>
    </row>
    <row r="1192" spans="1:3" ht="15">
      <c r="A1192" s="19"/>
      <c r="B1192" s="73" t="s">
        <v>638</v>
      </c>
      <c r="C1192" s="74">
        <v>1055</v>
      </c>
    </row>
    <row r="1193" spans="1:3" ht="15">
      <c r="A1193" s="19"/>
      <c r="B1193" s="73" t="s">
        <v>638</v>
      </c>
      <c r="C1193" s="74">
        <v>1055</v>
      </c>
    </row>
    <row r="1194" spans="1:3" ht="15">
      <c r="A1194" s="19"/>
      <c r="B1194" s="73" t="s">
        <v>638</v>
      </c>
      <c r="C1194" s="74">
        <v>1055</v>
      </c>
    </row>
    <row r="1195" spans="1:3" ht="15">
      <c r="A1195" s="19"/>
      <c r="B1195" s="73" t="s">
        <v>638</v>
      </c>
      <c r="C1195" s="74">
        <v>1055</v>
      </c>
    </row>
    <row r="1196" spans="1:3" ht="15">
      <c r="A1196" s="19"/>
      <c r="B1196" s="73" t="s">
        <v>638</v>
      </c>
      <c r="C1196" s="74">
        <v>1055</v>
      </c>
    </row>
    <row r="1197" spans="1:3" ht="15">
      <c r="A1197" s="19"/>
      <c r="B1197" s="73" t="s">
        <v>638</v>
      </c>
      <c r="C1197" s="74">
        <v>1055</v>
      </c>
    </row>
    <row r="1198" spans="1:3" ht="15">
      <c r="A1198" s="19"/>
      <c r="B1198" s="73" t="s">
        <v>638</v>
      </c>
      <c r="C1198" s="74">
        <v>1055</v>
      </c>
    </row>
    <row r="1199" spans="1:3" ht="15">
      <c r="A1199" s="19"/>
      <c r="B1199" s="73" t="s">
        <v>638</v>
      </c>
      <c r="C1199" s="74">
        <v>1055</v>
      </c>
    </row>
    <row r="1200" spans="1:3" ht="15">
      <c r="A1200" s="19"/>
      <c r="B1200" s="73" t="s">
        <v>638</v>
      </c>
      <c r="C1200" s="74">
        <v>1055</v>
      </c>
    </row>
    <row r="1201" spans="1:3" ht="15">
      <c r="A1201" s="19"/>
      <c r="B1201" s="73" t="s">
        <v>638</v>
      </c>
      <c r="C1201" s="74">
        <v>1055</v>
      </c>
    </row>
    <row r="1202" spans="1:3" ht="15">
      <c r="A1202" s="19"/>
      <c r="B1202" s="73" t="s">
        <v>638</v>
      </c>
      <c r="C1202" s="74">
        <v>1055</v>
      </c>
    </row>
    <row r="1203" spans="1:3" ht="15">
      <c r="A1203" s="19"/>
      <c r="B1203" s="73" t="s">
        <v>638</v>
      </c>
      <c r="C1203" s="74">
        <v>1055</v>
      </c>
    </row>
    <row r="1204" spans="1:3" ht="15">
      <c r="A1204" s="19"/>
      <c r="B1204" s="73" t="s">
        <v>638</v>
      </c>
      <c r="C1204" s="74">
        <v>1055</v>
      </c>
    </row>
    <row r="1205" spans="1:3" ht="15">
      <c r="A1205" s="19"/>
      <c r="B1205" s="73" t="s">
        <v>638</v>
      </c>
      <c r="C1205" s="74">
        <v>1055</v>
      </c>
    </row>
    <row r="1206" spans="1:3" ht="15">
      <c r="A1206" s="19"/>
      <c r="B1206" s="73" t="s">
        <v>638</v>
      </c>
      <c r="C1206" s="74">
        <v>1055</v>
      </c>
    </row>
    <row r="1207" spans="1:3" ht="15">
      <c r="A1207" s="19"/>
      <c r="B1207" s="73" t="s">
        <v>638</v>
      </c>
      <c r="C1207" s="74">
        <v>1055</v>
      </c>
    </row>
    <row r="1208" spans="1:3" ht="15">
      <c r="A1208" s="19"/>
      <c r="B1208" s="73" t="s">
        <v>638</v>
      </c>
      <c r="C1208" s="74">
        <v>1055</v>
      </c>
    </row>
    <row r="1209" spans="1:3" ht="15">
      <c r="A1209" s="19"/>
      <c r="B1209" s="73" t="s">
        <v>638</v>
      </c>
      <c r="C1209" s="74">
        <v>1055</v>
      </c>
    </row>
    <row r="1210" spans="1:3" ht="15">
      <c r="A1210" s="19"/>
      <c r="B1210" s="73" t="s">
        <v>638</v>
      </c>
      <c r="C1210" s="74">
        <v>1055</v>
      </c>
    </row>
    <row r="1211" spans="1:3" ht="15">
      <c r="A1211" s="19"/>
      <c r="B1211" s="73" t="s">
        <v>638</v>
      </c>
      <c r="C1211" s="74">
        <v>1055</v>
      </c>
    </row>
    <row r="1212" spans="1:3" ht="15">
      <c r="A1212" s="19"/>
      <c r="B1212" s="73" t="s">
        <v>638</v>
      </c>
      <c r="C1212" s="74">
        <v>1055</v>
      </c>
    </row>
    <row r="1213" spans="1:3" ht="15">
      <c r="A1213" s="19"/>
      <c r="B1213" s="73" t="s">
        <v>638</v>
      </c>
      <c r="C1213" s="74">
        <v>1055</v>
      </c>
    </row>
    <row r="1214" spans="1:3" ht="15">
      <c r="A1214" s="19"/>
      <c r="B1214" s="73" t="s">
        <v>638</v>
      </c>
      <c r="C1214" s="74">
        <v>1055</v>
      </c>
    </row>
    <row r="1215" spans="1:3" ht="15">
      <c r="A1215" s="19"/>
      <c r="B1215" s="73" t="s">
        <v>638</v>
      </c>
      <c r="C1215" s="74">
        <v>1055</v>
      </c>
    </row>
    <row r="1216" spans="1:3" ht="15">
      <c r="A1216" s="19"/>
      <c r="B1216" s="73" t="s">
        <v>638</v>
      </c>
      <c r="C1216" s="74">
        <v>1055</v>
      </c>
    </row>
    <row r="1217" spans="1:3" ht="15">
      <c r="A1217" s="19"/>
      <c r="B1217" s="73" t="s">
        <v>638</v>
      </c>
      <c r="C1217" s="74">
        <v>1055</v>
      </c>
    </row>
    <row r="1218" spans="1:3" ht="15">
      <c r="A1218" s="19"/>
      <c r="B1218" s="73" t="s">
        <v>638</v>
      </c>
      <c r="C1218" s="74">
        <v>1055</v>
      </c>
    </row>
    <row r="1219" spans="1:3" ht="15">
      <c r="A1219" s="19"/>
      <c r="B1219" s="73" t="s">
        <v>638</v>
      </c>
      <c r="C1219" s="74">
        <v>1055</v>
      </c>
    </row>
    <row r="1220" spans="1:3" ht="15">
      <c r="A1220" s="19"/>
      <c r="B1220" s="73" t="s">
        <v>638</v>
      </c>
      <c r="C1220" s="74">
        <v>1055</v>
      </c>
    </row>
    <row r="1221" spans="1:3" ht="15">
      <c r="A1221" s="19"/>
      <c r="B1221" s="73" t="s">
        <v>638</v>
      </c>
      <c r="C1221" s="74">
        <v>1055</v>
      </c>
    </row>
    <row r="1222" spans="1:3" ht="15">
      <c r="A1222" s="19"/>
      <c r="B1222" s="73" t="s">
        <v>638</v>
      </c>
      <c r="C1222" s="74">
        <v>1055</v>
      </c>
    </row>
    <row r="1223" spans="1:3" ht="15">
      <c r="A1223" s="19"/>
      <c r="B1223" s="73" t="s">
        <v>638</v>
      </c>
      <c r="C1223" s="74">
        <v>1055</v>
      </c>
    </row>
    <row r="1224" spans="1:3" ht="15">
      <c r="A1224" s="19"/>
      <c r="B1224" s="73" t="s">
        <v>638</v>
      </c>
      <c r="C1224" s="74">
        <v>1055</v>
      </c>
    </row>
    <row r="1225" spans="1:3" ht="15">
      <c r="A1225" s="19"/>
      <c r="B1225" s="73" t="s">
        <v>638</v>
      </c>
      <c r="C1225" s="74">
        <v>1055</v>
      </c>
    </row>
    <row r="1226" spans="1:3" ht="15">
      <c r="A1226" s="19"/>
      <c r="B1226" s="73" t="s">
        <v>638</v>
      </c>
      <c r="C1226" s="74">
        <v>1055</v>
      </c>
    </row>
    <row r="1227" spans="1:3" ht="15">
      <c r="A1227" s="19"/>
      <c r="B1227" s="73" t="s">
        <v>638</v>
      </c>
      <c r="C1227" s="74">
        <v>1055</v>
      </c>
    </row>
    <row r="1228" spans="1:3" ht="15">
      <c r="A1228" s="19"/>
      <c r="B1228" s="73" t="s">
        <v>638</v>
      </c>
      <c r="C1228" s="74">
        <v>1055</v>
      </c>
    </row>
    <row r="1229" spans="1:3" ht="15">
      <c r="A1229" s="19"/>
      <c r="B1229" s="73" t="s">
        <v>638</v>
      </c>
      <c r="C1229" s="74">
        <v>1055</v>
      </c>
    </row>
    <row r="1230" spans="1:3" ht="15">
      <c r="A1230" s="19"/>
      <c r="B1230" s="73" t="s">
        <v>638</v>
      </c>
      <c r="C1230" s="74">
        <v>1055</v>
      </c>
    </row>
    <row r="1231" spans="1:3" ht="15">
      <c r="A1231" s="19"/>
      <c r="B1231" s="73" t="s">
        <v>638</v>
      </c>
      <c r="C1231" s="74">
        <v>1055</v>
      </c>
    </row>
    <row r="1232" spans="1:3" ht="15">
      <c r="A1232" s="19"/>
      <c r="B1232" s="73" t="s">
        <v>638</v>
      </c>
      <c r="C1232" s="74">
        <v>1055</v>
      </c>
    </row>
    <row r="1233" spans="1:3" ht="15">
      <c r="A1233" s="19"/>
      <c r="B1233" s="73" t="s">
        <v>638</v>
      </c>
      <c r="C1233" s="74">
        <v>1055</v>
      </c>
    </row>
    <row r="1234" spans="1:3" ht="15">
      <c r="A1234" s="19"/>
      <c r="B1234" s="73" t="s">
        <v>638</v>
      </c>
      <c r="C1234" s="74">
        <v>1055</v>
      </c>
    </row>
    <row r="1235" spans="1:3" ht="15">
      <c r="A1235" s="19"/>
      <c r="B1235" s="73" t="s">
        <v>638</v>
      </c>
      <c r="C1235" s="74">
        <v>1055</v>
      </c>
    </row>
    <row r="1236" spans="1:3" ht="15">
      <c r="A1236" s="19"/>
      <c r="B1236" s="73" t="s">
        <v>638</v>
      </c>
      <c r="C1236" s="74">
        <v>1055</v>
      </c>
    </row>
    <row r="1237" spans="1:3" ht="15">
      <c r="A1237" s="19"/>
      <c r="B1237" s="73" t="s">
        <v>638</v>
      </c>
      <c r="C1237" s="74">
        <v>1055</v>
      </c>
    </row>
    <row r="1238" spans="1:3" ht="15">
      <c r="A1238" s="19"/>
      <c r="B1238" s="73" t="s">
        <v>638</v>
      </c>
      <c r="C1238" s="74">
        <v>1055</v>
      </c>
    </row>
    <row r="1239" spans="1:3" ht="15">
      <c r="A1239" s="19"/>
      <c r="B1239" s="73" t="s">
        <v>638</v>
      </c>
      <c r="C1239" s="74">
        <v>1055</v>
      </c>
    </row>
    <row r="1240" spans="1:3" ht="15">
      <c r="A1240" s="19"/>
      <c r="B1240" s="73" t="s">
        <v>638</v>
      </c>
      <c r="C1240" s="74">
        <v>1055</v>
      </c>
    </row>
    <row r="1241" spans="1:3" ht="15">
      <c r="A1241" s="19"/>
      <c r="B1241" s="73" t="s">
        <v>638</v>
      </c>
      <c r="C1241" s="74">
        <v>1055</v>
      </c>
    </row>
    <row r="1242" spans="1:3" ht="15">
      <c r="A1242" s="19"/>
      <c r="B1242" s="73" t="s">
        <v>638</v>
      </c>
      <c r="C1242" s="74">
        <v>1055</v>
      </c>
    </row>
    <row r="1243" spans="1:3" ht="15">
      <c r="A1243" s="19"/>
      <c r="B1243" s="73" t="s">
        <v>638</v>
      </c>
      <c r="C1243" s="74">
        <v>1055</v>
      </c>
    </row>
    <row r="1244" spans="1:3" ht="15">
      <c r="A1244" s="19"/>
      <c r="B1244" s="73" t="s">
        <v>638</v>
      </c>
      <c r="C1244" s="74">
        <v>1055</v>
      </c>
    </row>
    <row r="1245" spans="1:3" ht="15">
      <c r="A1245" s="19"/>
      <c r="B1245" s="73" t="s">
        <v>638</v>
      </c>
      <c r="C1245" s="74">
        <v>1055</v>
      </c>
    </row>
    <row r="1246" spans="1:3" ht="15">
      <c r="A1246" s="19"/>
      <c r="B1246" s="73" t="s">
        <v>638</v>
      </c>
      <c r="C1246" s="74">
        <v>1055</v>
      </c>
    </row>
    <row r="1247" spans="1:3" ht="15">
      <c r="A1247" s="19"/>
      <c r="B1247" s="73" t="s">
        <v>638</v>
      </c>
      <c r="C1247" s="74">
        <v>1055</v>
      </c>
    </row>
    <row r="1248" spans="1:3" ht="15">
      <c r="A1248" s="19"/>
      <c r="B1248" s="73" t="s">
        <v>638</v>
      </c>
      <c r="C1248" s="74">
        <v>1055</v>
      </c>
    </row>
    <row r="1249" spans="1:3" ht="15">
      <c r="A1249" s="19"/>
      <c r="B1249" s="73" t="s">
        <v>638</v>
      </c>
      <c r="C1249" s="74">
        <v>1055</v>
      </c>
    </row>
    <row r="1250" spans="1:3" ht="15">
      <c r="A1250" s="19"/>
      <c r="B1250" s="73" t="s">
        <v>638</v>
      </c>
      <c r="C1250" s="74">
        <v>1055</v>
      </c>
    </row>
    <row r="1251" spans="1:3" ht="15">
      <c r="A1251" s="19"/>
      <c r="B1251" s="73" t="s">
        <v>638</v>
      </c>
      <c r="C1251" s="74">
        <v>1055</v>
      </c>
    </row>
    <row r="1252" spans="1:3" ht="15">
      <c r="A1252" s="19"/>
      <c r="B1252" s="73" t="s">
        <v>638</v>
      </c>
      <c r="C1252" s="74">
        <v>1055</v>
      </c>
    </row>
    <row r="1253" spans="1:3" ht="15">
      <c r="A1253" s="19"/>
      <c r="B1253" s="73" t="s">
        <v>638</v>
      </c>
      <c r="C1253" s="74">
        <v>1055</v>
      </c>
    </row>
    <row r="1254" spans="1:3" ht="15">
      <c r="A1254" s="19"/>
      <c r="B1254" s="73" t="s">
        <v>638</v>
      </c>
      <c r="C1254" s="74">
        <v>1055</v>
      </c>
    </row>
    <row r="1255" spans="1:3" ht="15">
      <c r="A1255" s="19"/>
      <c r="B1255" s="73" t="s">
        <v>638</v>
      </c>
      <c r="C1255" s="74">
        <v>1055</v>
      </c>
    </row>
    <row r="1256" spans="1:3" ht="15">
      <c r="A1256" s="19"/>
      <c r="B1256" s="73" t="s">
        <v>638</v>
      </c>
      <c r="C1256" s="74">
        <v>1055</v>
      </c>
    </row>
    <row r="1257" spans="1:3" ht="15">
      <c r="A1257" s="19"/>
      <c r="B1257" s="73" t="s">
        <v>638</v>
      </c>
      <c r="C1257" s="74">
        <v>1055</v>
      </c>
    </row>
    <row r="1258" spans="1:3" ht="15">
      <c r="A1258" s="19"/>
      <c r="B1258" s="73" t="s">
        <v>638</v>
      </c>
      <c r="C1258" s="74">
        <v>1055</v>
      </c>
    </row>
    <row r="1259" spans="1:3" ht="15">
      <c r="A1259" s="19"/>
      <c r="B1259" s="73" t="s">
        <v>638</v>
      </c>
      <c r="C1259" s="74">
        <v>1055</v>
      </c>
    </row>
    <row r="1260" spans="1:3" ht="15">
      <c r="A1260" s="19"/>
      <c r="B1260" s="73" t="s">
        <v>638</v>
      </c>
      <c r="C1260" s="74">
        <v>1055</v>
      </c>
    </row>
    <row r="1261" spans="1:3" ht="15">
      <c r="A1261" s="19"/>
      <c r="B1261" s="73" t="s">
        <v>638</v>
      </c>
      <c r="C1261" s="74">
        <v>1055</v>
      </c>
    </row>
    <row r="1262" spans="1:3" ht="15">
      <c r="A1262" s="19"/>
      <c r="B1262" s="73" t="s">
        <v>638</v>
      </c>
      <c r="C1262" s="74">
        <v>1055</v>
      </c>
    </row>
    <row r="1263" spans="1:3" ht="15">
      <c r="A1263" s="19"/>
      <c r="B1263" s="73" t="s">
        <v>638</v>
      </c>
      <c r="C1263" s="74">
        <v>1055</v>
      </c>
    </row>
    <row r="1264" spans="1:3" ht="15">
      <c r="A1264" s="19"/>
      <c r="B1264" s="73" t="s">
        <v>638</v>
      </c>
      <c r="C1264" s="74">
        <v>1055</v>
      </c>
    </row>
    <row r="1265" spans="1:3" ht="15">
      <c r="A1265" s="19"/>
      <c r="B1265" s="73" t="s">
        <v>638</v>
      </c>
      <c r="C1265" s="74">
        <v>1055</v>
      </c>
    </row>
    <row r="1266" spans="1:3" ht="15">
      <c r="A1266" s="19"/>
      <c r="B1266" s="73" t="s">
        <v>638</v>
      </c>
      <c r="C1266" s="74">
        <v>1055</v>
      </c>
    </row>
    <row r="1267" spans="1:3" ht="15">
      <c r="A1267" s="19"/>
      <c r="B1267" s="73" t="s">
        <v>638</v>
      </c>
      <c r="C1267" s="74">
        <v>1055</v>
      </c>
    </row>
    <row r="1268" spans="1:3" ht="15">
      <c r="A1268" s="19"/>
      <c r="B1268" s="73" t="s">
        <v>638</v>
      </c>
      <c r="C1268" s="74">
        <v>1055</v>
      </c>
    </row>
    <row r="1269" spans="1:3" ht="15">
      <c r="A1269" s="19"/>
      <c r="B1269" s="73" t="s">
        <v>638</v>
      </c>
      <c r="C1269" s="74">
        <v>1055</v>
      </c>
    </row>
    <row r="1270" spans="1:3" ht="15">
      <c r="A1270" s="19"/>
      <c r="B1270" s="73" t="s">
        <v>638</v>
      </c>
      <c r="C1270" s="74">
        <v>1055</v>
      </c>
    </row>
    <row r="1271" spans="1:3" ht="15">
      <c r="A1271" s="19"/>
      <c r="B1271" s="73" t="s">
        <v>638</v>
      </c>
      <c r="C1271" s="74">
        <v>1055</v>
      </c>
    </row>
    <row r="1272" spans="1:3" ht="15">
      <c r="A1272" s="19"/>
      <c r="B1272" s="73" t="s">
        <v>638</v>
      </c>
      <c r="C1272" s="74">
        <v>1055</v>
      </c>
    </row>
    <row r="1273" spans="1:3" ht="15">
      <c r="A1273" s="19"/>
      <c r="B1273" s="73" t="s">
        <v>638</v>
      </c>
      <c r="C1273" s="74">
        <v>1055</v>
      </c>
    </row>
    <row r="1274" spans="1:3" ht="15">
      <c r="A1274" s="19"/>
      <c r="B1274" s="73" t="s">
        <v>638</v>
      </c>
      <c r="C1274" s="74">
        <v>1055</v>
      </c>
    </row>
    <row r="1275" spans="1:3" ht="15">
      <c r="A1275" s="19"/>
      <c r="B1275" s="73" t="s">
        <v>638</v>
      </c>
      <c r="C1275" s="74">
        <v>1055</v>
      </c>
    </row>
    <row r="1276" spans="1:3" ht="15">
      <c r="A1276" s="19"/>
      <c r="B1276" s="73" t="s">
        <v>638</v>
      </c>
      <c r="C1276" s="74">
        <v>1055</v>
      </c>
    </row>
    <row r="1277" spans="1:3" ht="15">
      <c r="A1277" s="19"/>
      <c r="B1277" s="73" t="s">
        <v>638</v>
      </c>
      <c r="C1277" s="74">
        <v>1055</v>
      </c>
    </row>
    <row r="1278" spans="1:3" ht="15">
      <c r="A1278" s="19"/>
      <c r="B1278" s="73" t="s">
        <v>638</v>
      </c>
      <c r="C1278" s="74">
        <v>1055</v>
      </c>
    </row>
    <row r="1279" spans="1:3" ht="15">
      <c r="A1279" s="19"/>
      <c r="B1279" s="73" t="s">
        <v>638</v>
      </c>
      <c r="C1279" s="74">
        <v>1055</v>
      </c>
    </row>
    <row r="1280" spans="1:3" ht="15">
      <c r="A1280" s="19"/>
      <c r="B1280" s="73" t="s">
        <v>638</v>
      </c>
      <c r="C1280" s="74">
        <v>1055</v>
      </c>
    </row>
    <row r="1281" spans="1:3" ht="15">
      <c r="A1281" s="19"/>
      <c r="B1281" s="73" t="s">
        <v>638</v>
      </c>
      <c r="C1281" s="74">
        <v>1055</v>
      </c>
    </row>
    <row r="1282" spans="1:3" ht="15">
      <c r="A1282" s="19"/>
      <c r="B1282" s="73" t="s">
        <v>638</v>
      </c>
      <c r="C1282" s="74">
        <v>1055</v>
      </c>
    </row>
    <row r="1283" spans="1:3" ht="15">
      <c r="A1283" s="19"/>
      <c r="B1283" s="73" t="s">
        <v>638</v>
      </c>
      <c r="C1283" s="74">
        <v>1055</v>
      </c>
    </row>
    <row r="1284" spans="1:3" ht="15">
      <c r="A1284" s="19"/>
      <c r="B1284" s="73" t="s">
        <v>638</v>
      </c>
      <c r="C1284" s="74">
        <v>1055</v>
      </c>
    </row>
    <row r="1285" spans="1:3" ht="15">
      <c r="A1285" s="19"/>
      <c r="B1285" s="73" t="s">
        <v>638</v>
      </c>
      <c r="C1285" s="74">
        <v>1055</v>
      </c>
    </row>
    <row r="1286" spans="1:3" ht="15">
      <c r="A1286" s="19"/>
      <c r="B1286" s="73" t="s">
        <v>638</v>
      </c>
      <c r="C1286" s="74">
        <v>1055</v>
      </c>
    </row>
    <row r="1287" spans="1:3" ht="15">
      <c r="A1287" s="19"/>
      <c r="B1287" s="73" t="s">
        <v>638</v>
      </c>
      <c r="C1287" s="74">
        <v>1055</v>
      </c>
    </row>
    <row r="1288" spans="1:3" ht="15">
      <c r="A1288" s="19"/>
      <c r="B1288" s="73" t="s">
        <v>638</v>
      </c>
      <c r="C1288" s="74">
        <v>1055</v>
      </c>
    </row>
    <row r="1289" spans="1:3" ht="15">
      <c r="A1289" s="19"/>
      <c r="B1289" s="73" t="s">
        <v>638</v>
      </c>
      <c r="C1289" s="74">
        <v>1055</v>
      </c>
    </row>
    <row r="1290" spans="1:3" ht="15">
      <c r="A1290" s="19"/>
      <c r="B1290" s="73" t="s">
        <v>638</v>
      </c>
      <c r="C1290" s="74">
        <v>1055</v>
      </c>
    </row>
    <row r="1291" spans="1:3" ht="15">
      <c r="A1291" s="19"/>
      <c r="B1291" s="73" t="s">
        <v>638</v>
      </c>
      <c r="C1291" s="74">
        <v>1055</v>
      </c>
    </row>
    <row r="1292" spans="1:3" ht="15">
      <c r="A1292" s="19"/>
      <c r="B1292" s="73" t="s">
        <v>638</v>
      </c>
      <c r="C1292" s="74">
        <v>1055</v>
      </c>
    </row>
    <row r="1293" spans="1:3" ht="15">
      <c r="A1293" s="19"/>
      <c r="B1293" s="73" t="s">
        <v>638</v>
      </c>
      <c r="C1293" s="74">
        <v>1055</v>
      </c>
    </row>
    <row r="1294" spans="1:3" ht="15">
      <c r="A1294" s="19"/>
      <c r="B1294" s="73" t="s">
        <v>638</v>
      </c>
      <c r="C1294" s="74">
        <v>1055</v>
      </c>
    </row>
    <row r="1295" spans="1:3" ht="15">
      <c r="A1295" s="19"/>
      <c r="B1295" s="73" t="s">
        <v>638</v>
      </c>
      <c r="C1295" s="74">
        <v>1055</v>
      </c>
    </row>
    <row r="1296" spans="1:3" ht="15">
      <c r="A1296" s="19"/>
      <c r="B1296" s="73" t="s">
        <v>638</v>
      </c>
      <c r="C1296" s="74">
        <v>1055</v>
      </c>
    </row>
    <row r="1297" spans="1:3" ht="15">
      <c r="A1297" s="19"/>
      <c r="B1297" s="73" t="s">
        <v>638</v>
      </c>
      <c r="C1297" s="74">
        <v>1055</v>
      </c>
    </row>
    <row r="1298" spans="1:3" ht="15">
      <c r="A1298" s="19"/>
      <c r="B1298" s="73" t="s">
        <v>638</v>
      </c>
      <c r="C1298" s="74">
        <v>1055</v>
      </c>
    </row>
    <row r="1299" spans="1:3" ht="15">
      <c r="A1299" s="19"/>
      <c r="B1299" s="73" t="s">
        <v>638</v>
      </c>
      <c r="C1299" s="74">
        <v>1055</v>
      </c>
    </row>
    <row r="1300" spans="1:3" ht="15">
      <c r="A1300" s="19"/>
      <c r="B1300" s="73" t="s">
        <v>638</v>
      </c>
      <c r="C1300" s="74">
        <v>1055</v>
      </c>
    </row>
    <row r="1301" spans="1:3" ht="15">
      <c r="A1301" s="19"/>
      <c r="B1301" s="73" t="s">
        <v>638</v>
      </c>
      <c r="C1301" s="74">
        <v>1055</v>
      </c>
    </row>
    <row r="1302" spans="1:3" ht="15">
      <c r="A1302" s="19"/>
      <c r="B1302" s="73" t="s">
        <v>638</v>
      </c>
      <c r="C1302" s="74">
        <v>1055</v>
      </c>
    </row>
    <row r="1303" spans="1:3" ht="15">
      <c r="A1303" s="19"/>
      <c r="B1303" s="73" t="s">
        <v>638</v>
      </c>
      <c r="C1303" s="74">
        <v>1055</v>
      </c>
    </row>
    <row r="1304" spans="1:3" ht="15">
      <c r="A1304" s="19"/>
      <c r="B1304" s="73" t="s">
        <v>638</v>
      </c>
      <c r="C1304" s="74">
        <v>1055</v>
      </c>
    </row>
    <row r="1305" spans="1:3" ht="15">
      <c r="A1305" s="19"/>
      <c r="B1305" s="73" t="s">
        <v>638</v>
      </c>
      <c r="C1305" s="74">
        <v>1055</v>
      </c>
    </row>
    <row r="1306" spans="1:3" ht="15">
      <c r="A1306" s="19"/>
      <c r="B1306" s="73" t="s">
        <v>638</v>
      </c>
      <c r="C1306" s="74">
        <v>1055</v>
      </c>
    </row>
    <row r="1307" spans="1:3" ht="15">
      <c r="A1307" s="19"/>
      <c r="B1307" s="73" t="s">
        <v>638</v>
      </c>
      <c r="C1307" s="74">
        <v>1055</v>
      </c>
    </row>
    <row r="1308" spans="1:3" ht="15">
      <c r="A1308" s="19"/>
      <c r="B1308" s="73" t="s">
        <v>638</v>
      </c>
      <c r="C1308" s="74">
        <v>1055</v>
      </c>
    </row>
    <row r="1309" spans="1:3" ht="15">
      <c r="A1309" s="19"/>
      <c r="B1309" s="73" t="s">
        <v>638</v>
      </c>
      <c r="C1309" s="74">
        <v>1055</v>
      </c>
    </row>
    <row r="1310" spans="1:3" ht="15">
      <c r="A1310" s="19"/>
      <c r="B1310" s="73" t="s">
        <v>638</v>
      </c>
      <c r="C1310" s="74">
        <v>1055</v>
      </c>
    </row>
    <row r="1311" spans="1:3" ht="15">
      <c r="A1311" s="19"/>
      <c r="B1311" s="73" t="s">
        <v>638</v>
      </c>
      <c r="C1311" s="74">
        <v>1055</v>
      </c>
    </row>
    <row r="1312" spans="1:3" ht="15">
      <c r="A1312" s="19"/>
      <c r="B1312" s="73" t="s">
        <v>638</v>
      </c>
      <c r="C1312" s="74">
        <v>1055</v>
      </c>
    </row>
    <row r="1313" spans="1:3" ht="15">
      <c r="A1313" s="19"/>
      <c r="B1313" s="73" t="s">
        <v>638</v>
      </c>
      <c r="C1313" s="74">
        <v>1055</v>
      </c>
    </row>
    <row r="1314" spans="1:3" ht="15">
      <c r="A1314" s="19"/>
      <c r="B1314" s="73" t="s">
        <v>638</v>
      </c>
      <c r="C1314" s="74">
        <v>1055</v>
      </c>
    </row>
    <row r="1315" spans="1:3" ht="15">
      <c r="A1315" s="19"/>
      <c r="B1315" s="73" t="s">
        <v>638</v>
      </c>
      <c r="C1315" s="74">
        <v>1055</v>
      </c>
    </row>
    <row r="1316" spans="1:3" ht="15">
      <c r="A1316" s="19"/>
      <c r="B1316" s="73" t="s">
        <v>638</v>
      </c>
      <c r="C1316" s="74">
        <v>1055</v>
      </c>
    </row>
    <row r="1317" spans="1:3" ht="15">
      <c r="A1317" s="19"/>
      <c r="B1317" s="73" t="s">
        <v>638</v>
      </c>
      <c r="C1317" s="74">
        <v>1055</v>
      </c>
    </row>
    <row r="1318" spans="1:3" ht="15">
      <c r="A1318" s="19"/>
      <c r="B1318" s="73" t="s">
        <v>638</v>
      </c>
      <c r="C1318" s="74">
        <v>1055</v>
      </c>
    </row>
    <row r="1319" spans="1:3" ht="15">
      <c r="A1319" s="19"/>
      <c r="B1319" s="73" t="s">
        <v>638</v>
      </c>
      <c r="C1319" s="74">
        <v>1055</v>
      </c>
    </row>
    <row r="1320" spans="1:3" ht="15">
      <c r="A1320" s="19"/>
      <c r="B1320" s="73" t="s">
        <v>638</v>
      </c>
      <c r="C1320" s="74">
        <v>1055</v>
      </c>
    </row>
    <row r="1321" spans="1:3" ht="15">
      <c r="A1321" s="19"/>
      <c r="B1321" s="73" t="s">
        <v>638</v>
      </c>
      <c r="C1321" s="74">
        <v>1055</v>
      </c>
    </row>
    <row r="1322" spans="1:3" ht="15">
      <c r="A1322" s="19"/>
      <c r="B1322" s="73" t="s">
        <v>638</v>
      </c>
      <c r="C1322" s="74">
        <v>1055</v>
      </c>
    </row>
    <row r="1323" spans="1:3" ht="15">
      <c r="A1323" s="19"/>
      <c r="B1323" s="73" t="s">
        <v>638</v>
      </c>
      <c r="C1323" s="74">
        <v>1055</v>
      </c>
    </row>
    <row r="1324" spans="1:3" ht="15">
      <c r="A1324" s="19"/>
      <c r="B1324" s="73" t="s">
        <v>638</v>
      </c>
      <c r="C1324" s="74">
        <v>1055</v>
      </c>
    </row>
    <row r="1325" spans="1:3" ht="15">
      <c r="A1325" s="19"/>
      <c r="B1325" s="73" t="s">
        <v>638</v>
      </c>
      <c r="C1325" s="74">
        <v>1055</v>
      </c>
    </row>
    <row r="1326" spans="1:3" ht="15">
      <c r="A1326" s="19"/>
      <c r="B1326" s="73" t="s">
        <v>638</v>
      </c>
      <c r="C1326" s="74">
        <v>1055</v>
      </c>
    </row>
    <row r="1327" spans="1:3" ht="15">
      <c r="A1327" s="19"/>
      <c r="B1327" s="73" t="s">
        <v>638</v>
      </c>
      <c r="C1327" s="74">
        <v>1055</v>
      </c>
    </row>
    <row r="1328" spans="1:3" ht="15">
      <c r="A1328" s="19"/>
      <c r="B1328" s="73" t="s">
        <v>638</v>
      </c>
      <c r="C1328" s="74">
        <v>1055</v>
      </c>
    </row>
    <row r="1329" spans="1:3" ht="15">
      <c r="A1329" s="19"/>
      <c r="B1329" s="73" t="s">
        <v>638</v>
      </c>
      <c r="C1329" s="74">
        <v>1055</v>
      </c>
    </row>
    <row r="1330" spans="1:3" ht="15">
      <c r="A1330" s="19"/>
      <c r="B1330" s="73" t="s">
        <v>638</v>
      </c>
      <c r="C1330" s="74">
        <v>1055</v>
      </c>
    </row>
    <row r="1331" spans="1:3" ht="15">
      <c r="A1331" s="19"/>
      <c r="B1331" s="73" t="s">
        <v>638</v>
      </c>
      <c r="C1331" s="74">
        <v>1055</v>
      </c>
    </row>
    <row r="1332" spans="1:3" ht="15">
      <c r="A1332" s="19"/>
      <c r="B1332" s="73" t="s">
        <v>638</v>
      </c>
      <c r="C1332" s="74">
        <v>1055</v>
      </c>
    </row>
    <row r="1333" spans="1:3" ht="15">
      <c r="A1333" s="19"/>
      <c r="B1333" s="73" t="s">
        <v>638</v>
      </c>
      <c r="C1333" s="74">
        <v>1055</v>
      </c>
    </row>
    <row r="1334" spans="1:3" ht="15">
      <c r="A1334" s="19"/>
      <c r="B1334" s="73" t="s">
        <v>638</v>
      </c>
      <c r="C1334" s="74">
        <v>1055</v>
      </c>
    </row>
    <row r="1335" spans="1:3" ht="15">
      <c r="A1335" s="19"/>
      <c r="B1335" s="73" t="s">
        <v>638</v>
      </c>
      <c r="C1335" s="74">
        <v>1055</v>
      </c>
    </row>
    <row r="1336" spans="1:3" ht="15">
      <c r="A1336" s="19"/>
      <c r="B1336" s="73" t="s">
        <v>638</v>
      </c>
      <c r="C1336" s="74">
        <v>1055</v>
      </c>
    </row>
    <row r="1337" spans="1:3" ht="15">
      <c r="A1337" s="19"/>
      <c r="B1337" s="73" t="s">
        <v>638</v>
      </c>
      <c r="C1337" s="74">
        <v>1055</v>
      </c>
    </row>
    <row r="1338" spans="1:3" ht="15">
      <c r="A1338" s="19"/>
      <c r="B1338" s="73" t="s">
        <v>638</v>
      </c>
      <c r="C1338" s="74">
        <v>1055</v>
      </c>
    </row>
    <row r="1339" spans="1:3" ht="15">
      <c r="A1339" s="19"/>
      <c r="B1339" s="73" t="s">
        <v>638</v>
      </c>
      <c r="C1339" s="74">
        <v>1055</v>
      </c>
    </row>
    <row r="1340" spans="1:3" ht="15">
      <c r="A1340" s="19"/>
      <c r="B1340" s="73" t="s">
        <v>638</v>
      </c>
      <c r="C1340" s="74">
        <v>1055</v>
      </c>
    </row>
    <row r="1341" spans="1:3" ht="15">
      <c r="A1341" s="19"/>
      <c r="B1341" s="73" t="s">
        <v>638</v>
      </c>
      <c r="C1341" s="74">
        <v>1055</v>
      </c>
    </row>
    <row r="1342" spans="1:3" ht="15">
      <c r="A1342" s="19"/>
      <c r="B1342" s="73" t="s">
        <v>638</v>
      </c>
      <c r="C1342" s="74">
        <v>1055</v>
      </c>
    </row>
    <row r="1343" spans="1:3" ht="15">
      <c r="A1343" s="19"/>
      <c r="B1343" s="73" t="s">
        <v>638</v>
      </c>
      <c r="C1343" s="74">
        <v>1055</v>
      </c>
    </row>
    <row r="1344" spans="1:3" ht="15">
      <c r="A1344" s="19"/>
      <c r="B1344" s="73" t="s">
        <v>638</v>
      </c>
      <c r="C1344" s="74">
        <v>1055</v>
      </c>
    </row>
    <row r="1345" spans="1:3" ht="15">
      <c r="A1345" s="19"/>
      <c r="B1345" s="73" t="s">
        <v>638</v>
      </c>
      <c r="C1345" s="74">
        <v>1055</v>
      </c>
    </row>
    <row r="1346" spans="1:3" ht="15">
      <c r="A1346" s="19"/>
      <c r="B1346" s="73" t="s">
        <v>638</v>
      </c>
      <c r="C1346" s="74">
        <v>1055</v>
      </c>
    </row>
    <row r="1347" spans="1:3" ht="15">
      <c r="A1347" s="19"/>
      <c r="B1347" s="73" t="s">
        <v>638</v>
      </c>
      <c r="C1347" s="74">
        <v>1055</v>
      </c>
    </row>
    <row r="1348" spans="1:3" ht="15">
      <c r="A1348" s="19"/>
      <c r="B1348" s="73" t="s">
        <v>638</v>
      </c>
      <c r="C1348" s="74">
        <v>1055</v>
      </c>
    </row>
    <row r="1349" spans="1:3" ht="15">
      <c r="A1349" s="19"/>
      <c r="B1349" s="73" t="s">
        <v>638</v>
      </c>
      <c r="C1349" s="74">
        <v>1055</v>
      </c>
    </row>
    <row r="1350" spans="1:3" ht="15">
      <c r="A1350" s="19"/>
      <c r="B1350" s="73" t="s">
        <v>638</v>
      </c>
      <c r="C1350" s="74">
        <v>1055</v>
      </c>
    </row>
    <row r="1351" spans="1:3" ht="15">
      <c r="A1351" s="19"/>
      <c r="B1351" s="73" t="s">
        <v>638</v>
      </c>
      <c r="C1351" s="74">
        <v>1055</v>
      </c>
    </row>
    <row r="1352" spans="1:3" ht="15">
      <c r="A1352" s="19"/>
      <c r="B1352" s="73" t="s">
        <v>638</v>
      </c>
      <c r="C1352" s="74">
        <v>1055</v>
      </c>
    </row>
    <row r="1353" spans="1:3" ht="15">
      <c r="A1353" s="19"/>
      <c r="B1353" s="73" t="s">
        <v>638</v>
      </c>
      <c r="C1353" s="74">
        <v>1055</v>
      </c>
    </row>
    <row r="1354" spans="1:3" ht="15">
      <c r="A1354" s="19"/>
      <c r="B1354" s="73" t="s">
        <v>638</v>
      </c>
      <c r="C1354" s="74">
        <v>1055</v>
      </c>
    </row>
    <row r="1355" spans="1:3" ht="15">
      <c r="A1355" s="19"/>
      <c r="B1355" s="73" t="s">
        <v>638</v>
      </c>
      <c r="C1355" s="74">
        <v>1055</v>
      </c>
    </row>
    <row r="1356" spans="1:3" ht="15">
      <c r="A1356" s="19"/>
      <c r="B1356" s="73" t="s">
        <v>638</v>
      </c>
      <c r="C1356" s="74">
        <v>1055</v>
      </c>
    </row>
    <row r="1357" spans="1:3" ht="15">
      <c r="A1357" s="19"/>
      <c r="B1357" s="73" t="s">
        <v>638</v>
      </c>
      <c r="C1357" s="74">
        <v>1055</v>
      </c>
    </row>
    <row r="1358" spans="1:3" ht="15">
      <c r="A1358" s="19"/>
      <c r="B1358" s="73" t="s">
        <v>638</v>
      </c>
      <c r="C1358" s="74">
        <v>1055</v>
      </c>
    </row>
    <row r="1359" spans="1:3" ht="15">
      <c r="A1359" s="19"/>
      <c r="B1359" s="73" t="s">
        <v>638</v>
      </c>
      <c r="C1359" s="74">
        <v>1055</v>
      </c>
    </row>
    <row r="1360" spans="1:3" ht="15">
      <c r="A1360" s="19"/>
      <c r="B1360" s="73" t="s">
        <v>638</v>
      </c>
      <c r="C1360" s="74">
        <v>1055</v>
      </c>
    </row>
    <row r="1361" spans="1:3" ht="15">
      <c r="A1361" s="19"/>
      <c r="B1361" s="73" t="s">
        <v>638</v>
      </c>
      <c r="C1361" s="74">
        <v>1055</v>
      </c>
    </row>
    <row r="1362" spans="1:3" ht="15">
      <c r="A1362" s="19"/>
      <c r="B1362" s="73" t="s">
        <v>638</v>
      </c>
      <c r="C1362" s="74">
        <v>1055</v>
      </c>
    </row>
    <row r="1363" spans="1:3" ht="15">
      <c r="A1363" s="19"/>
      <c r="B1363" s="73" t="s">
        <v>638</v>
      </c>
      <c r="C1363" s="74">
        <v>1055</v>
      </c>
    </row>
    <row r="1364" spans="1:3" ht="15">
      <c r="A1364" s="19"/>
      <c r="B1364" s="73" t="s">
        <v>638</v>
      </c>
      <c r="C1364" s="74">
        <v>1055</v>
      </c>
    </row>
    <row r="1365" spans="1:3" ht="15">
      <c r="A1365" s="19"/>
      <c r="B1365" s="73" t="s">
        <v>638</v>
      </c>
      <c r="C1365" s="74">
        <v>1055</v>
      </c>
    </row>
    <row r="1366" spans="1:3" ht="15">
      <c r="A1366" s="19"/>
      <c r="B1366" s="73" t="s">
        <v>638</v>
      </c>
      <c r="C1366" s="74">
        <v>1055</v>
      </c>
    </row>
    <row r="1367" spans="1:3" ht="15">
      <c r="A1367" s="19"/>
      <c r="B1367" s="73" t="s">
        <v>638</v>
      </c>
      <c r="C1367" s="74">
        <v>1055</v>
      </c>
    </row>
    <row r="1368" spans="1:3" ht="15">
      <c r="A1368" s="19"/>
      <c r="B1368" s="73" t="s">
        <v>638</v>
      </c>
      <c r="C1368" s="74">
        <v>1055</v>
      </c>
    </row>
    <row r="1369" spans="1:3" ht="15">
      <c r="A1369" s="19"/>
      <c r="B1369" s="73" t="s">
        <v>638</v>
      </c>
      <c r="C1369" s="74">
        <v>1055</v>
      </c>
    </row>
    <row r="1370" spans="1:3" ht="15">
      <c r="A1370" s="19"/>
      <c r="B1370" s="73" t="s">
        <v>638</v>
      </c>
      <c r="C1370" s="74">
        <v>1055</v>
      </c>
    </row>
    <row r="1371" spans="1:3" ht="15">
      <c r="A1371" s="19"/>
      <c r="B1371" s="73" t="s">
        <v>638</v>
      </c>
      <c r="C1371" s="74">
        <v>1055</v>
      </c>
    </row>
    <row r="1372" spans="1:3" ht="15">
      <c r="A1372" s="19"/>
      <c r="B1372" s="73" t="s">
        <v>638</v>
      </c>
      <c r="C1372" s="74">
        <v>1055</v>
      </c>
    </row>
    <row r="1373" spans="1:3" ht="15">
      <c r="A1373" s="19"/>
      <c r="B1373" s="73" t="s">
        <v>638</v>
      </c>
      <c r="C1373" s="74">
        <v>1055</v>
      </c>
    </row>
    <row r="1374" spans="1:3" ht="15">
      <c r="A1374" s="19"/>
      <c r="B1374" s="73" t="s">
        <v>638</v>
      </c>
      <c r="C1374" s="74">
        <v>1055</v>
      </c>
    </row>
    <row r="1375" spans="1:3" ht="15">
      <c r="A1375" s="19"/>
      <c r="B1375" s="73" t="s">
        <v>638</v>
      </c>
      <c r="C1375" s="74">
        <v>1055</v>
      </c>
    </row>
    <row r="1376" spans="1:3" ht="15">
      <c r="A1376" s="19"/>
      <c r="B1376" s="73" t="s">
        <v>638</v>
      </c>
      <c r="C1376" s="74">
        <v>1055</v>
      </c>
    </row>
    <row r="1377" spans="1:3" ht="15">
      <c r="A1377" s="19"/>
      <c r="B1377" s="73" t="s">
        <v>638</v>
      </c>
      <c r="C1377" s="74">
        <v>1055</v>
      </c>
    </row>
    <row r="1378" spans="1:3" ht="15">
      <c r="A1378" s="19"/>
      <c r="B1378" s="73" t="s">
        <v>638</v>
      </c>
      <c r="C1378" s="74">
        <v>1055</v>
      </c>
    </row>
    <row r="1379" spans="1:3" ht="15">
      <c r="A1379" s="19"/>
      <c r="B1379" s="73" t="s">
        <v>638</v>
      </c>
      <c r="C1379" s="74">
        <v>1055</v>
      </c>
    </row>
    <row r="1380" spans="1:3" ht="15">
      <c r="A1380" s="19"/>
      <c r="B1380" s="73" t="s">
        <v>638</v>
      </c>
      <c r="C1380" s="74">
        <v>1055</v>
      </c>
    </row>
    <row r="1381" spans="1:3" ht="15">
      <c r="A1381" s="19"/>
      <c r="B1381" s="73" t="s">
        <v>638</v>
      </c>
      <c r="C1381" s="74">
        <v>1055</v>
      </c>
    </row>
    <row r="1382" spans="1:3" ht="15">
      <c r="A1382" s="19"/>
      <c r="B1382" s="73" t="s">
        <v>638</v>
      </c>
      <c r="C1382" s="74">
        <v>1055</v>
      </c>
    </row>
    <row r="1383" spans="1:3" ht="15">
      <c r="A1383" s="19"/>
      <c r="B1383" s="73" t="s">
        <v>638</v>
      </c>
      <c r="C1383" s="74">
        <v>1055</v>
      </c>
    </row>
    <row r="1384" spans="1:3" ht="15">
      <c r="A1384" s="19"/>
      <c r="B1384" s="73" t="s">
        <v>638</v>
      </c>
      <c r="C1384" s="74">
        <v>1055</v>
      </c>
    </row>
    <row r="1385" spans="1:3" ht="15">
      <c r="A1385" s="19"/>
      <c r="B1385" s="73" t="s">
        <v>638</v>
      </c>
      <c r="C1385" s="74">
        <v>1055</v>
      </c>
    </row>
    <row r="1386" spans="1:3" ht="15">
      <c r="A1386" s="19"/>
      <c r="B1386" s="73" t="s">
        <v>638</v>
      </c>
      <c r="C1386" s="74">
        <v>1055</v>
      </c>
    </row>
    <row r="1387" spans="1:3" ht="15">
      <c r="A1387" s="19"/>
      <c r="B1387" s="73" t="s">
        <v>638</v>
      </c>
      <c r="C1387" s="74">
        <v>1055</v>
      </c>
    </row>
    <row r="1388" spans="1:3" ht="15">
      <c r="A1388" s="19"/>
      <c r="B1388" s="73" t="s">
        <v>638</v>
      </c>
      <c r="C1388" s="74">
        <v>1055</v>
      </c>
    </row>
    <row r="1389" spans="1:3" ht="15">
      <c r="A1389" s="19"/>
      <c r="B1389" s="73" t="s">
        <v>638</v>
      </c>
      <c r="C1389" s="74">
        <v>1055</v>
      </c>
    </row>
    <row r="1390" spans="1:3" ht="15">
      <c r="A1390" s="19"/>
      <c r="B1390" s="73" t="s">
        <v>638</v>
      </c>
      <c r="C1390" s="74">
        <v>1055</v>
      </c>
    </row>
    <row r="1391" spans="1:3" ht="15">
      <c r="A1391" s="19"/>
      <c r="B1391" s="73" t="s">
        <v>638</v>
      </c>
      <c r="C1391" s="74">
        <v>1055</v>
      </c>
    </row>
    <row r="1392" spans="1:3" ht="15">
      <c r="A1392" s="19"/>
      <c r="B1392" s="73" t="s">
        <v>638</v>
      </c>
      <c r="C1392" s="74">
        <v>1055</v>
      </c>
    </row>
    <row r="1393" spans="1:3" ht="15">
      <c r="A1393" s="19"/>
      <c r="B1393" s="73" t="s">
        <v>638</v>
      </c>
      <c r="C1393" s="74">
        <v>1055</v>
      </c>
    </row>
    <row r="1394" spans="1:3" ht="15">
      <c r="A1394" s="19"/>
      <c r="B1394" s="73" t="s">
        <v>638</v>
      </c>
      <c r="C1394" s="74">
        <v>1055</v>
      </c>
    </row>
    <row r="1395" spans="1:3" ht="15">
      <c r="A1395" s="19"/>
      <c r="B1395" s="73" t="s">
        <v>638</v>
      </c>
      <c r="C1395" s="74">
        <v>1055</v>
      </c>
    </row>
    <row r="1396" spans="1:3" ht="15">
      <c r="A1396" s="19"/>
      <c r="B1396" s="73" t="s">
        <v>638</v>
      </c>
      <c r="C1396" s="74">
        <v>1055</v>
      </c>
    </row>
    <row r="1397" spans="1:3" ht="15">
      <c r="A1397" s="19"/>
      <c r="B1397" s="73" t="s">
        <v>638</v>
      </c>
      <c r="C1397" s="74">
        <v>1055</v>
      </c>
    </row>
    <row r="1398" spans="1:3" ht="15">
      <c r="A1398" s="19"/>
      <c r="B1398" s="73" t="s">
        <v>638</v>
      </c>
      <c r="C1398" s="74">
        <v>1055</v>
      </c>
    </row>
    <row r="1399" spans="1:3" ht="15">
      <c r="A1399" s="19"/>
      <c r="B1399" s="73" t="s">
        <v>638</v>
      </c>
      <c r="C1399" s="74">
        <v>1055</v>
      </c>
    </row>
    <row r="1400" spans="1:3" ht="15">
      <c r="A1400" s="19"/>
      <c r="B1400" s="73" t="s">
        <v>638</v>
      </c>
      <c r="C1400" s="74">
        <v>1055</v>
      </c>
    </row>
    <row r="1401" spans="1:3" ht="15">
      <c r="A1401" s="19"/>
      <c r="B1401" s="73" t="s">
        <v>638</v>
      </c>
      <c r="C1401" s="74">
        <v>1055</v>
      </c>
    </row>
    <row r="1402" spans="1:3" ht="15">
      <c r="A1402" s="19"/>
      <c r="B1402" s="73" t="s">
        <v>638</v>
      </c>
      <c r="C1402" s="74">
        <v>1055</v>
      </c>
    </row>
    <row r="1403" spans="1:3" ht="15">
      <c r="A1403" s="19"/>
      <c r="B1403" s="73" t="s">
        <v>638</v>
      </c>
      <c r="C1403" s="74">
        <v>1055</v>
      </c>
    </row>
    <row r="1404" spans="1:3" ht="15">
      <c r="A1404" s="19"/>
      <c r="B1404" s="73" t="s">
        <v>638</v>
      </c>
      <c r="C1404" s="74">
        <v>1055</v>
      </c>
    </row>
    <row r="1405" spans="1:3" ht="15">
      <c r="A1405" s="19"/>
      <c r="B1405" s="73" t="s">
        <v>638</v>
      </c>
      <c r="C1405" s="74">
        <v>1055</v>
      </c>
    </row>
    <row r="1406" spans="1:3" ht="15">
      <c r="A1406" s="19"/>
      <c r="B1406" s="73" t="s">
        <v>638</v>
      </c>
      <c r="C1406" s="74">
        <v>1055</v>
      </c>
    </row>
    <row r="1407" spans="1:3" ht="15">
      <c r="A1407" s="19"/>
      <c r="B1407" s="73" t="s">
        <v>638</v>
      </c>
      <c r="C1407" s="74">
        <v>1055</v>
      </c>
    </row>
    <row r="1408" spans="1:3" ht="15">
      <c r="A1408" s="19"/>
      <c r="B1408" s="73" t="s">
        <v>638</v>
      </c>
      <c r="C1408" s="74">
        <v>1055</v>
      </c>
    </row>
    <row r="1409" spans="1:3" ht="15">
      <c r="A1409" s="19"/>
      <c r="B1409" s="73" t="s">
        <v>638</v>
      </c>
      <c r="C1409" s="74">
        <v>1055</v>
      </c>
    </row>
    <row r="1410" spans="1:3" ht="15">
      <c r="A1410" s="19"/>
      <c r="B1410" s="73" t="s">
        <v>638</v>
      </c>
      <c r="C1410" s="74">
        <v>1055</v>
      </c>
    </row>
    <row r="1411" spans="1:3">
      <c r="A1411" s="19">
        <v>1</v>
      </c>
      <c r="B1411" s="1" t="s">
        <v>639</v>
      </c>
      <c r="C1411" s="1">
        <v>1322.5</v>
      </c>
    </row>
    <row r="1412" spans="1:3">
      <c r="A1412" s="19">
        <v>2</v>
      </c>
      <c r="B1412" s="1" t="s">
        <v>639</v>
      </c>
      <c r="C1412" s="1">
        <v>1322.5</v>
      </c>
    </row>
    <row r="1413" spans="1:3">
      <c r="A1413" s="19">
        <v>3</v>
      </c>
      <c r="B1413" s="1" t="s">
        <v>639</v>
      </c>
      <c r="C1413" s="1">
        <v>1322.5</v>
      </c>
    </row>
    <row r="1414" spans="1:3">
      <c r="A1414" s="19">
        <v>4</v>
      </c>
      <c r="B1414" s="1" t="s">
        <v>639</v>
      </c>
      <c r="C1414" s="1">
        <v>1322.5</v>
      </c>
    </row>
    <row r="1415" spans="1:3">
      <c r="A1415" s="19">
        <v>5</v>
      </c>
      <c r="B1415" s="1" t="s">
        <v>639</v>
      </c>
      <c r="C1415" s="1">
        <v>1322.5</v>
      </c>
    </row>
    <row r="1416" spans="1:3">
      <c r="A1416" s="19">
        <v>6</v>
      </c>
      <c r="B1416" s="1" t="s">
        <v>639</v>
      </c>
      <c r="C1416" s="1">
        <v>1322.5</v>
      </c>
    </row>
    <row r="1417" spans="1:3">
      <c r="A1417" s="19">
        <v>7</v>
      </c>
      <c r="B1417" s="1" t="s">
        <v>639</v>
      </c>
      <c r="C1417" s="1">
        <v>1322.5</v>
      </c>
    </row>
    <row r="1418" spans="1:3">
      <c r="A1418" s="19">
        <v>8</v>
      </c>
      <c r="B1418" s="1" t="s">
        <v>639</v>
      </c>
      <c r="C1418" s="1">
        <v>1322.5</v>
      </c>
    </row>
    <row r="1419" spans="1:3">
      <c r="A1419" s="19">
        <v>9</v>
      </c>
      <c r="B1419" s="1" t="s">
        <v>639</v>
      </c>
      <c r="C1419" s="1">
        <v>1322.5</v>
      </c>
    </row>
    <row r="1420" spans="1:3">
      <c r="A1420" s="19">
        <v>10</v>
      </c>
      <c r="B1420" s="1" t="s">
        <v>639</v>
      </c>
      <c r="C1420" s="1">
        <v>1322.5</v>
      </c>
    </row>
    <row r="1421" spans="1:3">
      <c r="A1421" s="19">
        <v>11</v>
      </c>
      <c r="B1421" s="1" t="s">
        <v>639</v>
      </c>
      <c r="C1421" s="1">
        <v>1322.5</v>
      </c>
    </row>
    <row r="1422" spans="1:3">
      <c r="A1422" s="19">
        <v>12</v>
      </c>
      <c r="B1422" s="1" t="s">
        <v>639</v>
      </c>
      <c r="C1422" s="1">
        <v>1322.5</v>
      </c>
    </row>
    <row r="1423" spans="1:3">
      <c r="A1423" s="19">
        <v>13</v>
      </c>
      <c r="B1423" s="1" t="s">
        <v>639</v>
      </c>
      <c r="C1423" s="1">
        <v>1322.5</v>
      </c>
    </row>
    <row r="1424" spans="1:3">
      <c r="A1424" s="19">
        <v>14</v>
      </c>
      <c r="B1424" s="1" t="s">
        <v>639</v>
      </c>
      <c r="C1424" s="1">
        <v>1322.5</v>
      </c>
    </row>
    <row r="1425" spans="1:3">
      <c r="A1425" s="19">
        <v>15</v>
      </c>
      <c r="B1425" s="1" t="s">
        <v>639</v>
      </c>
      <c r="C1425" s="1">
        <v>1322.5</v>
      </c>
    </row>
    <row r="1426" spans="1:3">
      <c r="A1426" s="19">
        <v>16</v>
      </c>
      <c r="B1426" s="1" t="s">
        <v>639</v>
      </c>
      <c r="C1426" s="1">
        <v>1322.5</v>
      </c>
    </row>
    <row r="1427" spans="1:3">
      <c r="A1427" s="19">
        <v>17</v>
      </c>
      <c r="B1427" s="1" t="s">
        <v>639</v>
      </c>
      <c r="C1427" s="1">
        <v>1322.5</v>
      </c>
    </row>
    <row r="1428" spans="1:3">
      <c r="A1428" s="19">
        <v>18</v>
      </c>
      <c r="B1428" s="1" t="s">
        <v>639</v>
      </c>
      <c r="C1428" s="1">
        <v>1322.5</v>
      </c>
    </row>
    <row r="1429" spans="1:3">
      <c r="A1429" s="19">
        <v>19</v>
      </c>
      <c r="B1429" s="1" t="s">
        <v>639</v>
      </c>
      <c r="C1429" s="1">
        <v>1322.5</v>
      </c>
    </row>
    <row r="1430" spans="1:3">
      <c r="A1430" s="19">
        <v>20</v>
      </c>
      <c r="B1430" s="1" t="s">
        <v>639</v>
      </c>
      <c r="C1430" s="1">
        <v>1322.5</v>
      </c>
    </row>
    <row r="1431" spans="1:3">
      <c r="A1431" s="19">
        <v>21</v>
      </c>
      <c r="B1431" s="1" t="s">
        <v>639</v>
      </c>
      <c r="C1431" s="1">
        <v>1322.5</v>
      </c>
    </row>
    <row r="1432" spans="1:3">
      <c r="A1432" s="19">
        <v>22</v>
      </c>
      <c r="B1432" s="1" t="s">
        <v>639</v>
      </c>
      <c r="C1432" s="1">
        <v>1322.5</v>
      </c>
    </row>
    <row r="1433" spans="1:3">
      <c r="A1433" s="19">
        <v>23</v>
      </c>
      <c r="B1433" s="1" t="s">
        <v>639</v>
      </c>
      <c r="C1433" s="1">
        <v>1322.5</v>
      </c>
    </row>
    <row r="1434" spans="1:3">
      <c r="A1434" s="19">
        <v>24</v>
      </c>
      <c r="B1434" s="1" t="s">
        <v>639</v>
      </c>
      <c r="C1434" s="1">
        <v>1322.5</v>
      </c>
    </row>
    <row r="1435" spans="1:3">
      <c r="A1435" s="19">
        <v>25</v>
      </c>
      <c r="B1435" s="1" t="s">
        <v>639</v>
      </c>
      <c r="C1435" s="1">
        <v>1322.5</v>
      </c>
    </row>
    <row r="1436" spans="1:3">
      <c r="A1436" s="19">
        <v>26</v>
      </c>
      <c r="B1436" s="1" t="s">
        <v>639</v>
      </c>
      <c r="C1436" s="1">
        <v>1322.5</v>
      </c>
    </row>
    <row r="1437" spans="1:3">
      <c r="A1437" s="19">
        <v>27</v>
      </c>
      <c r="B1437" s="1" t="s">
        <v>639</v>
      </c>
      <c r="C1437" s="1">
        <v>1322.5</v>
      </c>
    </row>
    <row r="1438" spans="1:3">
      <c r="A1438" s="19">
        <v>28</v>
      </c>
      <c r="B1438" s="1" t="s">
        <v>639</v>
      </c>
      <c r="C1438" s="1">
        <v>1322.5</v>
      </c>
    </row>
    <row r="1439" spans="1:3">
      <c r="A1439" s="19">
        <v>29</v>
      </c>
      <c r="B1439" s="1" t="s">
        <v>639</v>
      </c>
      <c r="C1439" s="1">
        <v>1322.5</v>
      </c>
    </row>
    <row r="1440" spans="1:3">
      <c r="A1440" s="19">
        <v>30</v>
      </c>
      <c r="B1440" s="1" t="s">
        <v>639</v>
      </c>
      <c r="C1440" s="1">
        <v>1322.5</v>
      </c>
    </row>
    <row r="1441" spans="1:3">
      <c r="A1441" s="19">
        <v>31</v>
      </c>
      <c r="B1441" s="1" t="s">
        <v>639</v>
      </c>
      <c r="C1441" s="1">
        <v>1322.5</v>
      </c>
    </row>
    <row r="1442" spans="1:3">
      <c r="A1442" s="19">
        <v>32</v>
      </c>
      <c r="B1442" s="1" t="s">
        <v>639</v>
      </c>
      <c r="C1442" s="1">
        <v>1322.5</v>
      </c>
    </row>
    <row r="1443" spans="1:3">
      <c r="A1443" s="19">
        <v>33</v>
      </c>
      <c r="B1443" s="1" t="s">
        <v>639</v>
      </c>
      <c r="C1443" s="1">
        <v>1322.5</v>
      </c>
    </row>
    <row r="1444" spans="1:3">
      <c r="A1444" s="19">
        <v>34</v>
      </c>
      <c r="B1444" s="1" t="s">
        <v>639</v>
      </c>
      <c r="C1444" s="1">
        <v>1322.5</v>
      </c>
    </row>
    <row r="1445" spans="1:3">
      <c r="A1445" s="19">
        <v>35</v>
      </c>
      <c r="B1445" s="1" t="s">
        <v>639</v>
      </c>
      <c r="C1445" s="1">
        <v>1322.5</v>
      </c>
    </row>
    <row r="1446" spans="1:3">
      <c r="A1446" s="19">
        <v>36</v>
      </c>
      <c r="B1446" s="1" t="s">
        <v>639</v>
      </c>
      <c r="C1446" s="1">
        <v>1322.5</v>
      </c>
    </row>
    <row r="1447" spans="1:3">
      <c r="A1447" s="19">
        <v>37</v>
      </c>
      <c r="B1447" s="1" t="s">
        <v>639</v>
      </c>
      <c r="C1447" s="1">
        <v>1322.5</v>
      </c>
    </row>
    <row r="1448" spans="1:3">
      <c r="A1448" s="19">
        <v>38</v>
      </c>
      <c r="B1448" s="1" t="s">
        <v>639</v>
      </c>
      <c r="C1448" s="1">
        <v>1322.5</v>
      </c>
    </row>
    <row r="1449" spans="1:3">
      <c r="A1449" s="19">
        <v>39</v>
      </c>
      <c r="B1449" s="1" t="s">
        <v>639</v>
      </c>
      <c r="C1449" s="1">
        <v>1322.5</v>
      </c>
    </row>
    <row r="1450" spans="1:3">
      <c r="A1450" s="19">
        <v>40</v>
      </c>
      <c r="B1450" s="1" t="s">
        <v>639</v>
      </c>
      <c r="C1450" s="1">
        <v>1322.5</v>
      </c>
    </row>
    <row r="1451" spans="1:3">
      <c r="A1451" s="19">
        <v>41</v>
      </c>
      <c r="B1451" s="1" t="s">
        <v>639</v>
      </c>
      <c r="C1451" s="1">
        <v>1322.5</v>
      </c>
    </row>
    <row r="1452" spans="1:3">
      <c r="A1452" s="19">
        <v>42</v>
      </c>
      <c r="B1452" s="1" t="s">
        <v>639</v>
      </c>
      <c r="C1452" s="1">
        <v>1322.5</v>
      </c>
    </row>
    <row r="1453" spans="1:3">
      <c r="A1453" s="19">
        <v>43</v>
      </c>
      <c r="B1453" s="1" t="s">
        <v>639</v>
      </c>
      <c r="C1453" s="1">
        <v>1322.5</v>
      </c>
    </row>
    <row r="1454" spans="1:3">
      <c r="A1454" s="19">
        <v>44</v>
      </c>
      <c r="B1454" s="1" t="s">
        <v>639</v>
      </c>
      <c r="C1454" s="1">
        <v>1322.5</v>
      </c>
    </row>
    <row r="1455" spans="1:3">
      <c r="A1455" s="19">
        <v>45</v>
      </c>
      <c r="B1455" s="1" t="s">
        <v>639</v>
      </c>
      <c r="C1455" s="1">
        <v>1322.5</v>
      </c>
    </row>
    <row r="1456" spans="1:3">
      <c r="A1456" s="19">
        <v>46</v>
      </c>
      <c r="B1456" s="1" t="s">
        <v>639</v>
      </c>
      <c r="C1456" s="1">
        <v>1322.5</v>
      </c>
    </row>
    <row r="1457" spans="1:3">
      <c r="A1457" s="19">
        <v>47</v>
      </c>
      <c r="B1457" s="1" t="s">
        <v>639</v>
      </c>
      <c r="C1457" s="1">
        <v>1322.5</v>
      </c>
    </row>
    <row r="1458" spans="1:3">
      <c r="A1458" s="19">
        <v>48</v>
      </c>
      <c r="B1458" s="1" t="s">
        <v>639</v>
      </c>
      <c r="C1458" s="1">
        <v>1322.5</v>
      </c>
    </row>
    <row r="1459" spans="1:3">
      <c r="A1459" s="19">
        <v>49</v>
      </c>
      <c r="B1459" s="1" t="s">
        <v>639</v>
      </c>
      <c r="C1459" s="1">
        <v>1322.5</v>
      </c>
    </row>
    <row r="1460" spans="1:3">
      <c r="A1460" s="19">
        <v>50</v>
      </c>
      <c r="B1460" s="1" t="s">
        <v>639</v>
      </c>
      <c r="C1460" s="1">
        <v>1322.5</v>
      </c>
    </row>
    <row r="1461" spans="1:3">
      <c r="A1461" s="19">
        <v>51</v>
      </c>
      <c r="B1461" s="1" t="s">
        <v>639</v>
      </c>
      <c r="C1461" s="1">
        <v>1322.5</v>
      </c>
    </row>
    <row r="1462" spans="1:3">
      <c r="A1462" s="19">
        <v>52</v>
      </c>
      <c r="B1462" s="1" t="s">
        <v>639</v>
      </c>
      <c r="C1462" s="1">
        <v>1322.5</v>
      </c>
    </row>
    <row r="1463" spans="1:3">
      <c r="A1463" s="19">
        <v>53</v>
      </c>
      <c r="B1463" s="1" t="s">
        <v>639</v>
      </c>
      <c r="C1463" s="1">
        <v>1322.5</v>
      </c>
    </row>
    <row r="1464" spans="1:3">
      <c r="A1464" s="19">
        <v>54</v>
      </c>
      <c r="B1464" s="1" t="s">
        <v>639</v>
      </c>
      <c r="C1464" s="1">
        <v>1322.5</v>
      </c>
    </row>
    <row r="1465" spans="1:3">
      <c r="A1465" s="19">
        <v>55</v>
      </c>
      <c r="B1465" s="1" t="s">
        <v>639</v>
      </c>
      <c r="C1465" s="1">
        <v>1322.5</v>
      </c>
    </row>
    <row r="1466" spans="1:3">
      <c r="A1466" s="19">
        <v>56</v>
      </c>
      <c r="B1466" s="1" t="s">
        <v>639</v>
      </c>
      <c r="C1466" s="1">
        <v>1322.5</v>
      </c>
    </row>
    <row r="1467" spans="1:3">
      <c r="A1467" s="19">
        <v>57</v>
      </c>
      <c r="B1467" s="1" t="s">
        <v>639</v>
      </c>
      <c r="C1467" s="1">
        <v>1322.5</v>
      </c>
    </row>
    <row r="1468" spans="1:3">
      <c r="A1468" s="19">
        <v>58</v>
      </c>
      <c r="B1468" s="1" t="s">
        <v>639</v>
      </c>
      <c r="C1468" s="1">
        <v>1322.5</v>
      </c>
    </row>
    <row r="1469" spans="1:3">
      <c r="A1469" s="19">
        <v>59</v>
      </c>
      <c r="B1469" s="1" t="s">
        <v>639</v>
      </c>
      <c r="C1469" s="1">
        <v>1322.5</v>
      </c>
    </row>
    <row r="1470" spans="1:3">
      <c r="A1470" s="19">
        <v>60</v>
      </c>
      <c r="B1470" s="1" t="s">
        <v>639</v>
      </c>
      <c r="C1470" s="1">
        <v>1322.5</v>
      </c>
    </row>
    <row r="1471" spans="1:3">
      <c r="A1471" s="19">
        <v>61</v>
      </c>
      <c r="B1471" s="1" t="s">
        <v>639</v>
      </c>
      <c r="C1471" s="1">
        <v>1322.5</v>
      </c>
    </row>
    <row r="1472" spans="1:3">
      <c r="A1472" s="19">
        <v>62</v>
      </c>
      <c r="B1472" s="1" t="s">
        <v>639</v>
      </c>
      <c r="C1472" s="1">
        <v>1322.5</v>
      </c>
    </row>
    <row r="1473" spans="1:3">
      <c r="A1473" s="19">
        <v>63</v>
      </c>
      <c r="B1473" s="1" t="s">
        <v>639</v>
      </c>
      <c r="C1473" s="1">
        <v>1322.5</v>
      </c>
    </row>
    <row r="1474" spans="1:3">
      <c r="A1474" s="19">
        <v>64</v>
      </c>
      <c r="B1474" s="1" t="s">
        <v>639</v>
      </c>
      <c r="C1474" s="1">
        <v>1322.5</v>
      </c>
    </row>
    <row r="1475" spans="1:3">
      <c r="A1475" s="19">
        <v>65</v>
      </c>
      <c r="B1475" s="1" t="s">
        <v>639</v>
      </c>
      <c r="C1475" s="1">
        <v>1322.5</v>
      </c>
    </row>
    <row r="1476" spans="1:3">
      <c r="A1476" s="19">
        <v>66</v>
      </c>
      <c r="B1476" s="1" t="s">
        <v>639</v>
      </c>
      <c r="C1476" s="1">
        <v>1322.5</v>
      </c>
    </row>
    <row r="1477" spans="1:3">
      <c r="A1477" s="19">
        <v>67</v>
      </c>
      <c r="B1477" s="1" t="s">
        <v>639</v>
      </c>
      <c r="C1477" s="1">
        <v>1322.5</v>
      </c>
    </row>
    <row r="1478" spans="1:3">
      <c r="A1478" s="19">
        <v>68</v>
      </c>
      <c r="B1478" s="1" t="s">
        <v>639</v>
      </c>
      <c r="C1478" s="1">
        <v>1322.5</v>
      </c>
    </row>
    <row r="1479" spans="1:3">
      <c r="A1479" s="19">
        <v>69</v>
      </c>
      <c r="B1479" s="1" t="s">
        <v>639</v>
      </c>
      <c r="C1479" s="1">
        <v>1322.5</v>
      </c>
    </row>
    <row r="1480" spans="1:3">
      <c r="A1480" s="19">
        <v>70</v>
      </c>
      <c r="B1480" s="1" t="s">
        <v>639</v>
      </c>
      <c r="C1480" s="1">
        <v>1322.5</v>
      </c>
    </row>
    <row r="1481" spans="1:3">
      <c r="A1481" s="19">
        <v>71</v>
      </c>
      <c r="B1481" s="1" t="s">
        <v>639</v>
      </c>
      <c r="C1481" s="1">
        <v>1322.5</v>
      </c>
    </row>
    <row r="1482" spans="1:3">
      <c r="A1482" s="19">
        <v>72</v>
      </c>
      <c r="B1482" s="1" t="s">
        <v>639</v>
      </c>
      <c r="C1482" s="1">
        <v>1322.5</v>
      </c>
    </row>
    <row r="1483" spans="1:3">
      <c r="A1483" s="19">
        <v>73</v>
      </c>
      <c r="B1483" s="1" t="s">
        <v>639</v>
      </c>
      <c r="C1483" s="1">
        <v>1322.5</v>
      </c>
    </row>
    <row r="1484" spans="1:3">
      <c r="A1484" s="19">
        <v>74</v>
      </c>
      <c r="B1484" s="1" t="s">
        <v>639</v>
      </c>
      <c r="C1484" s="1">
        <v>1322.5</v>
      </c>
    </row>
    <row r="1485" spans="1:3">
      <c r="A1485" s="19">
        <v>75</v>
      </c>
      <c r="B1485" s="1" t="s">
        <v>639</v>
      </c>
      <c r="C1485" s="1">
        <v>1322.5</v>
      </c>
    </row>
    <row r="1486" spans="1:3">
      <c r="A1486" s="19">
        <v>76</v>
      </c>
      <c r="B1486" s="1" t="s">
        <v>639</v>
      </c>
      <c r="C1486" s="1">
        <v>1322.5</v>
      </c>
    </row>
    <row r="1487" spans="1:3">
      <c r="A1487" s="19">
        <v>77</v>
      </c>
      <c r="B1487" s="1" t="s">
        <v>639</v>
      </c>
      <c r="C1487" s="1">
        <v>1322.5</v>
      </c>
    </row>
    <row r="1488" spans="1:3">
      <c r="A1488" s="19">
        <v>78</v>
      </c>
      <c r="B1488" s="1" t="s">
        <v>639</v>
      </c>
      <c r="C1488" s="1">
        <v>1322.5</v>
      </c>
    </row>
    <row r="1489" spans="1:3">
      <c r="A1489" s="19">
        <v>79</v>
      </c>
      <c r="B1489" s="1" t="s">
        <v>639</v>
      </c>
      <c r="C1489" s="1">
        <v>1322.5</v>
      </c>
    </row>
    <row r="1490" spans="1:3">
      <c r="A1490" s="19">
        <v>80</v>
      </c>
      <c r="B1490" s="1" t="s">
        <v>639</v>
      </c>
      <c r="C1490" s="1">
        <v>1322.5</v>
      </c>
    </row>
    <row r="1491" spans="1:3">
      <c r="A1491" s="19">
        <v>81</v>
      </c>
      <c r="B1491" s="1" t="s">
        <v>639</v>
      </c>
      <c r="C1491" s="1">
        <v>1322.5</v>
      </c>
    </row>
    <row r="1492" spans="1:3">
      <c r="A1492" s="19">
        <v>82</v>
      </c>
      <c r="B1492" s="1" t="s">
        <v>639</v>
      </c>
      <c r="C1492" s="1">
        <v>1322.5</v>
      </c>
    </row>
    <row r="1493" spans="1:3">
      <c r="A1493" s="19">
        <v>83</v>
      </c>
      <c r="B1493" s="1" t="s">
        <v>639</v>
      </c>
      <c r="C1493" s="1">
        <v>1322.5</v>
      </c>
    </row>
    <row r="1494" spans="1:3">
      <c r="A1494" s="19">
        <v>84</v>
      </c>
      <c r="B1494" s="1" t="s">
        <v>639</v>
      </c>
      <c r="C1494" s="1">
        <v>1322.5</v>
      </c>
    </row>
    <row r="1495" spans="1:3">
      <c r="A1495" s="19">
        <v>85</v>
      </c>
      <c r="B1495" s="1" t="s">
        <v>639</v>
      </c>
      <c r="C1495" s="1">
        <v>1322.5</v>
      </c>
    </row>
    <row r="1496" spans="1:3">
      <c r="A1496" s="19">
        <v>86</v>
      </c>
      <c r="B1496" s="1" t="s">
        <v>639</v>
      </c>
      <c r="C1496" s="1">
        <v>1322.5</v>
      </c>
    </row>
    <row r="1497" spans="1:3">
      <c r="A1497" s="19">
        <v>87</v>
      </c>
      <c r="B1497" s="1" t="s">
        <v>639</v>
      </c>
      <c r="C1497" s="1">
        <v>1322.5</v>
      </c>
    </row>
    <row r="1498" spans="1:3">
      <c r="A1498" s="19">
        <v>88</v>
      </c>
      <c r="B1498" s="1" t="s">
        <v>639</v>
      </c>
      <c r="C1498" s="1">
        <v>1322.5</v>
      </c>
    </row>
    <row r="1499" spans="1:3">
      <c r="A1499" s="19">
        <v>89</v>
      </c>
      <c r="B1499" s="1" t="s">
        <v>639</v>
      </c>
      <c r="C1499" s="1">
        <v>1322.5</v>
      </c>
    </row>
    <row r="1500" spans="1:3">
      <c r="A1500" s="19">
        <v>90</v>
      </c>
      <c r="B1500" s="1" t="s">
        <v>639</v>
      </c>
      <c r="C1500" s="1">
        <v>1322.5</v>
      </c>
    </row>
    <row r="1501" spans="1:3">
      <c r="A1501" s="19">
        <v>91</v>
      </c>
      <c r="B1501" s="1" t="s">
        <v>639</v>
      </c>
      <c r="C1501" s="1">
        <v>1322.5</v>
      </c>
    </row>
    <row r="1502" spans="1:3">
      <c r="A1502" s="19">
        <v>92</v>
      </c>
      <c r="B1502" s="1" t="s">
        <v>639</v>
      </c>
      <c r="C1502" s="1">
        <v>1322.5</v>
      </c>
    </row>
    <row r="1503" spans="1:3">
      <c r="A1503" s="19">
        <v>93</v>
      </c>
      <c r="B1503" s="1" t="s">
        <v>639</v>
      </c>
      <c r="C1503" s="1">
        <v>1322.5</v>
      </c>
    </row>
    <row r="1504" spans="1:3">
      <c r="A1504" s="19">
        <v>94</v>
      </c>
      <c r="B1504" s="1" t="s">
        <v>639</v>
      </c>
      <c r="C1504" s="1">
        <v>1322.5</v>
      </c>
    </row>
    <row r="1505" spans="1:3">
      <c r="A1505" s="19">
        <v>95</v>
      </c>
      <c r="B1505" s="1" t="s">
        <v>639</v>
      </c>
      <c r="C1505" s="1">
        <v>1322.5</v>
      </c>
    </row>
    <row r="1506" spans="1:3">
      <c r="A1506" s="19">
        <v>96</v>
      </c>
      <c r="B1506" s="1" t="s">
        <v>639</v>
      </c>
      <c r="C1506" s="1">
        <v>1322.5</v>
      </c>
    </row>
    <row r="1507" spans="1:3">
      <c r="A1507" s="19">
        <v>97</v>
      </c>
      <c r="B1507" s="1" t="s">
        <v>639</v>
      </c>
      <c r="C1507" s="1">
        <v>1322.5</v>
      </c>
    </row>
    <row r="1508" spans="1:3">
      <c r="A1508" s="19">
        <v>98</v>
      </c>
      <c r="B1508" s="1" t="s">
        <v>639</v>
      </c>
      <c r="C1508" s="1">
        <v>1322.5</v>
      </c>
    </row>
    <row r="1509" spans="1:3">
      <c r="A1509" s="19">
        <v>99</v>
      </c>
      <c r="B1509" s="1" t="s">
        <v>639</v>
      </c>
      <c r="C1509" s="1">
        <v>1322.5</v>
      </c>
    </row>
    <row r="1510" spans="1:3">
      <c r="A1510" s="19">
        <v>100</v>
      </c>
      <c r="B1510" s="1" t="s">
        <v>639</v>
      </c>
      <c r="C1510" s="1">
        <v>1322.5</v>
      </c>
    </row>
    <row r="1511" spans="1:3">
      <c r="A1511" s="19">
        <v>101</v>
      </c>
      <c r="B1511" s="1" t="s">
        <v>639</v>
      </c>
      <c r="C1511" s="1">
        <v>1322.5</v>
      </c>
    </row>
    <row r="1512" spans="1:3">
      <c r="A1512" s="19">
        <v>102</v>
      </c>
      <c r="B1512" s="1" t="s">
        <v>639</v>
      </c>
      <c r="C1512" s="1">
        <v>1322.5</v>
      </c>
    </row>
    <row r="1513" spans="1:3">
      <c r="A1513" s="19">
        <v>103</v>
      </c>
      <c r="B1513" s="1" t="s">
        <v>639</v>
      </c>
      <c r="C1513" s="1">
        <v>1322.5</v>
      </c>
    </row>
    <row r="1514" spans="1:3">
      <c r="A1514" s="19">
        <v>104</v>
      </c>
      <c r="B1514" s="1" t="s">
        <v>639</v>
      </c>
      <c r="C1514" s="1">
        <v>1322.5</v>
      </c>
    </row>
    <row r="1515" spans="1:3">
      <c r="A1515" s="19">
        <v>105</v>
      </c>
      <c r="B1515" s="1" t="s">
        <v>639</v>
      </c>
      <c r="C1515" s="1">
        <v>1322.5</v>
      </c>
    </row>
    <row r="1516" spans="1:3">
      <c r="A1516" s="19">
        <v>106</v>
      </c>
      <c r="B1516" s="1" t="s">
        <v>639</v>
      </c>
      <c r="C1516" s="1">
        <v>1322.5</v>
      </c>
    </row>
    <row r="1517" spans="1:3">
      <c r="A1517" s="19">
        <v>107</v>
      </c>
      <c r="B1517" s="1" t="s">
        <v>639</v>
      </c>
      <c r="C1517" s="1">
        <v>1322.5</v>
      </c>
    </row>
    <row r="1518" spans="1:3">
      <c r="A1518" s="19">
        <v>108</v>
      </c>
      <c r="B1518" s="1" t="s">
        <v>639</v>
      </c>
      <c r="C1518" s="1">
        <v>1322.5</v>
      </c>
    </row>
    <row r="1519" spans="1:3">
      <c r="A1519" s="19">
        <v>109</v>
      </c>
      <c r="B1519" s="1" t="s">
        <v>639</v>
      </c>
      <c r="C1519" s="1">
        <v>1322.5</v>
      </c>
    </row>
    <row r="1520" spans="1:3">
      <c r="A1520" s="19">
        <v>110</v>
      </c>
      <c r="B1520" s="1" t="s">
        <v>639</v>
      </c>
      <c r="C1520" s="1">
        <v>1322.5</v>
      </c>
    </row>
    <row r="1521" spans="1:3">
      <c r="A1521" s="19">
        <v>111</v>
      </c>
      <c r="B1521" s="1" t="s">
        <v>639</v>
      </c>
      <c r="C1521" s="1">
        <v>1322.5</v>
      </c>
    </row>
    <row r="1522" spans="1:3">
      <c r="A1522" s="19">
        <v>112</v>
      </c>
      <c r="B1522" s="1" t="s">
        <v>639</v>
      </c>
      <c r="C1522" s="1">
        <v>1322.5</v>
      </c>
    </row>
    <row r="1523" spans="1:3">
      <c r="A1523" s="19">
        <v>113</v>
      </c>
      <c r="B1523" s="1" t="s">
        <v>639</v>
      </c>
      <c r="C1523" s="1">
        <v>1322.5</v>
      </c>
    </row>
    <row r="1524" spans="1:3">
      <c r="A1524" s="19">
        <v>114</v>
      </c>
      <c r="B1524" s="1" t="s">
        <v>639</v>
      </c>
      <c r="C1524" s="1">
        <v>1322.5</v>
      </c>
    </row>
    <row r="1525" spans="1:3">
      <c r="A1525" s="19">
        <v>115</v>
      </c>
      <c r="B1525" s="1" t="s">
        <v>639</v>
      </c>
      <c r="C1525" s="1">
        <v>1322.5</v>
      </c>
    </row>
    <row r="1526" spans="1:3">
      <c r="A1526" s="19">
        <v>116</v>
      </c>
      <c r="B1526" s="1" t="s">
        <v>639</v>
      </c>
      <c r="C1526" s="1">
        <v>1322.5</v>
      </c>
    </row>
    <row r="1527" spans="1:3">
      <c r="A1527" s="19">
        <v>117</v>
      </c>
      <c r="B1527" s="1" t="s">
        <v>639</v>
      </c>
      <c r="C1527" s="1">
        <v>1322.5</v>
      </c>
    </row>
    <row r="1528" spans="1:3">
      <c r="A1528" s="19">
        <v>118</v>
      </c>
      <c r="B1528" s="1" t="s">
        <v>639</v>
      </c>
      <c r="C1528" s="1">
        <v>1322.5</v>
      </c>
    </row>
    <row r="1529" spans="1:3">
      <c r="A1529" s="19">
        <v>119</v>
      </c>
      <c r="B1529" s="1" t="s">
        <v>639</v>
      </c>
      <c r="C1529" s="1">
        <v>1322.5</v>
      </c>
    </row>
    <row r="1530" spans="1:3">
      <c r="A1530" s="19">
        <v>120</v>
      </c>
      <c r="B1530" s="1" t="s">
        <v>639</v>
      </c>
      <c r="C1530" s="1">
        <v>1322.5</v>
      </c>
    </row>
    <row r="1531" spans="1:3">
      <c r="A1531" s="19">
        <v>121</v>
      </c>
      <c r="B1531" s="1" t="s">
        <v>639</v>
      </c>
      <c r="C1531" s="1">
        <v>1322.5</v>
      </c>
    </row>
    <row r="1532" spans="1:3">
      <c r="A1532" s="19">
        <v>122</v>
      </c>
      <c r="B1532" s="1" t="s">
        <v>639</v>
      </c>
      <c r="C1532" s="1">
        <v>1322.5</v>
      </c>
    </row>
    <row r="1533" spans="1:3">
      <c r="A1533" s="19">
        <v>123</v>
      </c>
      <c r="B1533" s="1" t="s">
        <v>639</v>
      </c>
      <c r="C1533" s="1">
        <v>1322.5</v>
      </c>
    </row>
    <row r="1534" spans="1:3">
      <c r="A1534" s="19">
        <v>124</v>
      </c>
      <c r="B1534" s="1" t="s">
        <v>639</v>
      </c>
      <c r="C1534" s="1">
        <v>1322.5</v>
      </c>
    </row>
    <row r="1535" spans="1:3">
      <c r="A1535" s="19">
        <v>125</v>
      </c>
      <c r="B1535" s="1" t="s">
        <v>639</v>
      </c>
      <c r="C1535" s="1">
        <v>1322.5</v>
      </c>
    </row>
    <row r="1536" spans="1:3">
      <c r="A1536" s="19">
        <v>126</v>
      </c>
      <c r="B1536" s="1" t="s">
        <v>639</v>
      </c>
      <c r="C1536" s="1">
        <v>1322.5</v>
      </c>
    </row>
    <row r="1537" spans="1:3">
      <c r="A1537" s="19">
        <v>127</v>
      </c>
      <c r="B1537" s="1" t="s">
        <v>639</v>
      </c>
      <c r="C1537" s="1">
        <v>1322.5</v>
      </c>
    </row>
    <row r="1538" spans="1:3">
      <c r="A1538" s="19">
        <v>128</v>
      </c>
      <c r="B1538" s="1" t="s">
        <v>639</v>
      </c>
      <c r="C1538" s="1">
        <v>1322.5</v>
      </c>
    </row>
    <row r="1539" spans="1:3">
      <c r="A1539" s="19">
        <v>129</v>
      </c>
      <c r="B1539" s="1" t="s">
        <v>639</v>
      </c>
      <c r="C1539" s="1">
        <v>1322.5</v>
      </c>
    </row>
    <row r="1540" spans="1:3">
      <c r="A1540" s="19">
        <v>130</v>
      </c>
      <c r="B1540" s="1" t="s">
        <v>639</v>
      </c>
      <c r="C1540" s="1">
        <v>1322.5</v>
      </c>
    </row>
    <row r="1541" spans="1:3">
      <c r="A1541" s="19">
        <v>131</v>
      </c>
      <c r="B1541" s="1" t="s">
        <v>639</v>
      </c>
      <c r="C1541" s="1">
        <v>1322.5</v>
      </c>
    </row>
    <row r="1542" spans="1:3">
      <c r="A1542" s="19">
        <v>132</v>
      </c>
      <c r="B1542" s="1" t="s">
        <v>639</v>
      </c>
      <c r="C1542" s="1">
        <v>1322.5</v>
      </c>
    </row>
    <row r="1543" spans="1:3">
      <c r="A1543" s="19">
        <v>133</v>
      </c>
      <c r="B1543" s="1" t="s">
        <v>639</v>
      </c>
      <c r="C1543" s="1">
        <v>1322.5</v>
      </c>
    </row>
    <row r="1544" spans="1:3">
      <c r="A1544" s="19">
        <v>134</v>
      </c>
      <c r="B1544" s="1" t="s">
        <v>639</v>
      </c>
      <c r="C1544" s="1">
        <v>1322.5</v>
      </c>
    </row>
    <row r="1545" spans="1:3">
      <c r="A1545" s="19">
        <v>135</v>
      </c>
      <c r="B1545" s="1" t="s">
        <v>639</v>
      </c>
      <c r="C1545" s="1">
        <v>1322.5</v>
      </c>
    </row>
    <row r="1546" spans="1:3">
      <c r="A1546" s="19">
        <v>136</v>
      </c>
      <c r="B1546" s="1" t="s">
        <v>639</v>
      </c>
      <c r="C1546" s="1">
        <v>1322.5</v>
      </c>
    </row>
    <row r="1547" spans="1:3">
      <c r="A1547" s="19">
        <v>137</v>
      </c>
      <c r="B1547" s="1" t="s">
        <v>639</v>
      </c>
      <c r="C1547" s="1">
        <v>1322.5</v>
      </c>
    </row>
    <row r="1548" spans="1:3">
      <c r="A1548" s="19">
        <v>138</v>
      </c>
      <c r="B1548" s="1" t="s">
        <v>639</v>
      </c>
      <c r="C1548" s="1">
        <v>1322.5</v>
      </c>
    </row>
    <row r="1549" spans="1:3">
      <c r="A1549" s="19">
        <v>139</v>
      </c>
      <c r="B1549" s="1" t="s">
        <v>639</v>
      </c>
      <c r="C1549" s="1">
        <v>1322.5</v>
      </c>
    </row>
    <row r="1550" spans="1:3">
      <c r="A1550" s="19">
        <v>140</v>
      </c>
      <c r="B1550" s="1" t="s">
        <v>639</v>
      </c>
      <c r="C1550" s="1">
        <v>1322.5</v>
      </c>
    </row>
    <row r="1551" spans="1:3">
      <c r="A1551" s="19">
        <v>141</v>
      </c>
      <c r="B1551" s="1" t="s">
        <v>639</v>
      </c>
      <c r="C1551" s="1">
        <v>1322.5</v>
      </c>
    </row>
    <row r="1552" spans="1:3">
      <c r="A1552" s="19">
        <v>142</v>
      </c>
      <c r="B1552" s="1" t="s">
        <v>639</v>
      </c>
      <c r="C1552" s="1">
        <v>1322.5</v>
      </c>
    </row>
    <row r="1553" spans="1:3">
      <c r="A1553" s="19">
        <v>143</v>
      </c>
      <c r="B1553" s="1" t="s">
        <v>639</v>
      </c>
      <c r="C1553" s="1">
        <v>1322.5</v>
      </c>
    </row>
    <row r="1554" spans="1:3">
      <c r="A1554" s="19">
        <v>144</v>
      </c>
      <c r="B1554" s="1" t="s">
        <v>639</v>
      </c>
      <c r="C1554" s="1">
        <v>1322.5</v>
      </c>
    </row>
    <row r="1555" spans="1:3">
      <c r="A1555" s="19">
        <v>145</v>
      </c>
      <c r="B1555" s="1" t="s">
        <v>639</v>
      </c>
      <c r="C1555" s="1">
        <v>1322.5</v>
      </c>
    </row>
    <row r="1556" spans="1:3">
      <c r="A1556" s="19">
        <v>146</v>
      </c>
      <c r="B1556" s="1" t="s">
        <v>639</v>
      </c>
      <c r="C1556" s="1">
        <v>1322.5</v>
      </c>
    </row>
    <row r="1557" spans="1:3">
      <c r="A1557" s="19">
        <v>147</v>
      </c>
      <c r="B1557" s="1" t="s">
        <v>639</v>
      </c>
      <c r="C1557" s="1">
        <v>1322.5</v>
      </c>
    </row>
    <row r="1558" spans="1:3">
      <c r="A1558" s="19">
        <v>148</v>
      </c>
      <c r="B1558" s="1" t="s">
        <v>639</v>
      </c>
      <c r="C1558" s="1">
        <v>1322.5</v>
      </c>
    </row>
    <row r="1559" spans="1:3">
      <c r="A1559" s="19">
        <v>149</v>
      </c>
      <c r="B1559" s="1" t="s">
        <v>639</v>
      </c>
      <c r="C1559" s="1">
        <v>1322.5</v>
      </c>
    </row>
    <row r="1560" spans="1:3">
      <c r="A1560" s="19">
        <v>150</v>
      </c>
      <c r="B1560" s="1" t="s">
        <v>639</v>
      </c>
      <c r="C1560" s="1">
        <v>1322.5</v>
      </c>
    </row>
    <row r="1561" spans="1:3">
      <c r="A1561" s="19">
        <v>151</v>
      </c>
      <c r="B1561" s="1" t="s">
        <v>639</v>
      </c>
      <c r="C1561" s="1">
        <v>1322.5</v>
      </c>
    </row>
    <row r="1562" spans="1:3">
      <c r="A1562" s="19">
        <v>152</v>
      </c>
      <c r="B1562" s="1" t="s">
        <v>639</v>
      </c>
      <c r="C1562" s="1">
        <v>1322.5</v>
      </c>
    </row>
    <row r="1563" spans="1:3">
      <c r="A1563" s="19">
        <v>153</v>
      </c>
      <c r="B1563" s="1" t="s">
        <v>639</v>
      </c>
      <c r="C1563" s="1">
        <v>1322.5</v>
      </c>
    </row>
    <row r="1564" spans="1:3">
      <c r="A1564" s="19">
        <v>154</v>
      </c>
      <c r="B1564" s="1" t="s">
        <v>639</v>
      </c>
      <c r="C1564" s="1">
        <v>1322.5</v>
      </c>
    </row>
    <row r="1565" spans="1:3">
      <c r="A1565" s="19">
        <v>155</v>
      </c>
      <c r="B1565" s="1" t="s">
        <v>639</v>
      </c>
      <c r="C1565" s="1">
        <v>1322.5</v>
      </c>
    </row>
    <row r="1566" spans="1:3">
      <c r="A1566" s="19">
        <v>156</v>
      </c>
      <c r="B1566" s="1" t="s">
        <v>639</v>
      </c>
      <c r="C1566" s="1">
        <v>1322.5</v>
      </c>
    </row>
    <row r="1567" spans="1:3">
      <c r="A1567" s="19">
        <v>157</v>
      </c>
      <c r="B1567" s="1" t="s">
        <v>639</v>
      </c>
      <c r="C1567" s="1">
        <v>1322.5</v>
      </c>
    </row>
    <row r="1568" spans="1:3">
      <c r="A1568" s="19">
        <v>158</v>
      </c>
      <c r="B1568" s="1" t="s">
        <v>639</v>
      </c>
      <c r="C1568" s="1">
        <v>1322.5</v>
      </c>
    </row>
    <row r="1569" spans="1:3">
      <c r="A1569" s="19">
        <v>159</v>
      </c>
      <c r="B1569" s="1" t="s">
        <v>639</v>
      </c>
      <c r="C1569" s="1">
        <v>1322.5</v>
      </c>
    </row>
    <row r="1570" spans="1:3">
      <c r="A1570" s="19">
        <v>160</v>
      </c>
      <c r="B1570" s="1" t="s">
        <v>639</v>
      </c>
      <c r="C1570" s="1">
        <v>1322.5</v>
      </c>
    </row>
    <row r="1571" spans="1:3">
      <c r="A1571" s="19">
        <v>161</v>
      </c>
      <c r="B1571" s="1" t="s">
        <v>639</v>
      </c>
      <c r="C1571" s="1">
        <v>1322.5</v>
      </c>
    </row>
    <row r="1572" spans="1:3">
      <c r="A1572" s="19">
        <v>162</v>
      </c>
      <c r="B1572" s="1" t="s">
        <v>639</v>
      </c>
      <c r="C1572" s="1">
        <v>1322.5</v>
      </c>
    </row>
    <row r="1573" spans="1:3">
      <c r="A1573" s="19">
        <v>163</v>
      </c>
      <c r="B1573" s="1" t="s">
        <v>639</v>
      </c>
      <c r="C1573" s="1">
        <v>1322.5</v>
      </c>
    </row>
    <row r="1574" spans="1:3">
      <c r="A1574" s="19">
        <v>164</v>
      </c>
      <c r="B1574" s="1" t="s">
        <v>639</v>
      </c>
      <c r="C1574" s="1">
        <v>1322.5</v>
      </c>
    </row>
    <row r="1575" spans="1:3">
      <c r="A1575" s="19">
        <v>165</v>
      </c>
      <c r="B1575" s="1" t="s">
        <v>639</v>
      </c>
      <c r="C1575" s="1">
        <v>1322.5</v>
      </c>
    </row>
    <row r="1576" spans="1:3">
      <c r="A1576" s="19">
        <v>166</v>
      </c>
      <c r="B1576" s="1" t="s">
        <v>639</v>
      </c>
      <c r="C1576" s="1">
        <v>1322.5</v>
      </c>
    </row>
    <row r="1577" spans="1:3">
      <c r="A1577" s="19">
        <v>167</v>
      </c>
      <c r="B1577" s="1" t="s">
        <v>639</v>
      </c>
      <c r="C1577" s="1">
        <v>1322.5</v>
      </c>
    </row>
    <row r="1578" spans="1:3">
      <c r="A1578" s="19">
        <v>168</v>
      </c>
      <c r="B1578" s="1" t="s">
        <v>639</v>
      </c>
      <c r="C1578" s="1">
        <v>1322.5</v>
      </c>
    </row>
    <row r="1579" spans="1:3">
      <c r="A1579" s="19">
        <v>169</v>
      </c>
      <c r="B1579" s="1" t="s">
        <v>639</v>
      </c>
      <c r="C1579" s="1">
        <v>1322.5</v>
      </c>
    </row>
    <row r="1580" spans="1:3">
      <c r="A1580" s="19">
        <v>170</v>
      </c>
      <c r="B1580" s="1" t="s">
        <v>639</v>
      </c>
      <c r="C1580" s="1">
        <v>1322.5</v>
      </c>
    </row>
    <row r="1581" spans="1:3">
      <c r="A1581" s="19">
        <v>171</v>
      </c>
      <c r="B1581" s="1" t="s">
        <v>639</v>
      </c>
      <c r="C1581" s="1">
        <v>1322.5</v>
      </c>
    </row>
    <row r="1582" spans="1:3">
      <c r="A1582" s="19">
        <v>172</v>
      </c>
      <c r="B1582" s="1" t="s">
        <v>639</v>
      </c>
      <c r="C1582" s="1">
        <v>1322.5</v>
      </c>
    </row>
    <row r="1583" spans="1:3">
      <c r="A1583" s="19">
        <v>173</v>
      </c>
      <c r="B1583" s="1" t="s">
        <v>639</v>
      </c>
      <c r="C1583" s="1">
        <v>1322.5</v>
      </c>
    </row>
    <row r="1584" spans="1:3">
      <c r="A1584" s="19">
        <v>174</v>
      </c>
      <c r="B1584" s="1" t="s">
        <v>639</v>
      </c>
      <c r="C1584" s="1">
        <v>1322.5</v>
      </c>
    </row>
    <row r="1585" spans="1:3">
      <c r="A1585" s="19">
        <v>175</v>
      </c>
      <c r="B1585" s="1" t="s">
        <v>639</v>
      </c>
      <c r="C1585" s="1">
        <v>1322.5</v>
      </c>
    </row>
    <row r="1586" spans="1:3">
      <c r="A1586" s="19">
        <v>176</v>
      </c>
      <c r="B1586" s="1" t="s">
        <v>639</v>
      </c>
      <c r="C1586" s="1">
        <v>1322.5</v>
      </c>
    </row>
    <row r="1587" spans="1:3">
      <c r="A1587" s="19">
        <v>177</v>
      </c>
      <c r="B1587" s="1" t="s">
        <v>639</v>
      </c>
      <c r="C1587" s="1">
        <v>1322.5</v>
      </c>
    </row>
    <row r="1588" spans="1:3">
      <c r="A1588" s="19">
        <v>178</v>
      </c>
      <c r="B1588" s="1" t="s">
        <v>639</v>
      </c>
      <c r="C1588" s="1">
        <v>1322.5</v>
      </c>
    </row>
    <row r="1589" spans="1:3">
      <c r="A1589" s="19">
        <v>179</v>
      </c>
      <c r="B1589" s="1" t="s">
        <v>639</v>
      </c>
      <c r="C1589" s="1">
        <v>1322.5</v>
      </c>
    </row>
    <row r="1590" spans="1:3">
      <c r="A1590" s="19">
        <v>180</v>
      </c>
      <c r="B1590" s="1" t="s">
        <v>639</v>
      </c>
      <c r="C1590" s="1">
        <v>1322.5</v>
      </c>
    </row>
    <row r="1591" spans="1:3">
      <c r="A1591" s="19">
        <v>181</v>
      </c>
      <c r="B1591" s="1" t="s">
        <v>639</v>
      </c>
      <c r="C1591" s="1">
        <v>1322.5</v>
      </c>
    </row>
    <row r="1592" spans="1:3">
      <c r="A1592" s="19">
        <v>182</v>
      </c>
      <c r="B1592" s="1" t="s">
        <v>639</v>
      </c>
      <c r="C1592" s="1">
        <v>1322.5</v>
      </c>
    </row>
    <row r="1593" spans="1:3">
      <c r="A1593" s="19">
        <v>183</v>
      </c>
      <c r="B1593" s="1" t="s">
        <v>639</v>
      </c>
      <c r="C1593" s="1">
        <v>1322.5</v>
      </c>
    </row>
    <row r="1594" spans="1:3">
      <c r="A1594" s="19">
        <v>184</v>
      </c>
      <c r="B1594" s="1" t="s">
        <v>639</v>
      </c>
      <c r="C1594" s="1">
        <v>1322.5</v>
      </c>
    </row>
    <row r="1595" spans="1:3">
      <c r="A1595" s="19">
        <v>185</v>
      </c>
      <c r="B1595" s="1" t="s">
        <v>639</v>
      </c>
      <c r="C1595" s="1">
        <v>1322.5</v>
      </c>
    </row>
    <row r="1596" spans="1:3">
      <c r="A1596" s="19">
        <v>186</v>
      </c>
      <c r="B1596" s="1" t="s">
        <v>639</v>
      </c>
      <c r="C1596" s="1">
        <v>1322.5</v>
      </c>
    </row>
    <row r="1597" spans="1:3">
      <c r="A1597" s="19">
        <v>187</v>
      </c>
      <c r="B1597" s="1" t="s">
        <v>639</v>
      </c>
      <c r="C1597" s="1">
        <v>1322.5</v>
      </c>
    </row>
    <row r="1598" spans="1:3">
      <c r="A1598" s="19">
        <v>188</v>
      </c>
      <c r="B1598" s="1" t="s">
        <v>639</v>
      </c>
      <c r="C1598" s="1">
        <v>1322.5</v>
      </c>
    </row>
    <row r="1599" spans="1:3">
      <c r="A1599" s="19">
        <v>189</v>
      </c>
      <c r="B1599" s="1" t="s">
        <v>639</v>
      </c>
      <c r="C1599" s="1">
        <v>1322.5</v>
      </c>
    </row>
    <row r="1600" spans="1:3">
      <c r="A1600" s="19">
        <v>190</v>
      </c>
      <c r="B1600" s="1" t="s">
        <v>639</v>
      </c>
      <c r="C1600" s="1">
        <v>1322.5</v>
      </c>
    </row>
    <row r="1601" spans="1:3">
      <c r="A1601" s="19">
        <v>191</v>
      </c>
      <c r="B1601" s="1" t="s">
        <v>639</v>
      </c>
      <c r="C1601" s="1">
        <v>1322.5</v>
      </c>
    </row>
    <row r="1602" spans="1:3">
      <c r="A1602" s="19">
        <v>192</v>
      </c>
      <c r="B1602" s="1" t="s">
        <v>639</v>
      </c>
      <c r="C1602" s="1">
        <v>1322.5</v>
      </c>
    </row>
    <row r="1603" spans="1:3">
      <c r="A1603" s="19">
        <v>193</v>
      </c>
      <c r="B1603" s="1" t="s">
        <v>639</v>
      </c>
      <c r="C1603" s="1">
        <v>1322.5</v>
      </c>
    </row>
    <row r="1604" spans="1:3">
      <c r="A1604" s="19">
        <v>194</v>
      </c>
      <c r="B1604" s="1" t="s">
        <v>639</v>
      </c>
      <c r="C1604" s="1">
        <v>1322.5</v>
      </c>
    </row>
    <row r="1605" spans="1:3">
      <c r="A1605" s="19">
        <v>195</v>
      </c>
      <c r="B1605" s="1" t="s">
        <v>639</v>
      </c>
      <c r="C1605" s="1">
        <v>1322.5</v>
      </c>
    </row>
    <row r="1606" spans="1:3">
      <c r="A1606" s="19">
        <v>196</v>
      </c>
      <c r="B1606" s="1" t="s">
        <v>639</v>
      </c>
      <c r="C1606" s="1">
        <v>1322.5</v>
      </c>
    </row>
    <row r="1607" spans="1:3">
      <c r="A1607" s="19">
        <v>197</v>
      </c>
      <c r="B1607" s="1" t="s">
        <v>639</v>
      </c>
      <c r="C1607" s="1">
        <v>1322.5</v>
      </c>
    </row>
    <row r="1608" spans="1:3">
      <c r="A1608" s="19">
        <v>198</v>
      </c>
      <c r="B1608" s="1" t="s">
        <v>639</v>
      </c>
      <c r="C1608" s="1">
        <v>1322.5</v>
      </c>
    </row>
    <row r="1609" spans="1:3">
      <c r="A1609" s="19">
        <v>199</v>
      </c>
      <c r="B1609" s="1" t="s">
        <v>639</v>
      </c>
      <c r="C1609" s="1">
        <v>1322.5</v>
      </c>
    </row>
    <row r="1610" spans="1:3">
      <c r="A1610" s="19">
        <v>200</v>
      </c>
      <c r="B1610" s="1" t="s">
        <v>639</v>
      </c>
      <c r="C1610" s="1">
        <v>1322.5</v>
      </c>
    </row>
    <row r="1611" spans="1:3">
      <c r="A1611" s="19">
        <v>201</v>
      </c>
      <c r="B1611" s="1" t="s">
        <v>639</v>
      </c>
      <c r="C1611" s="1">
        <v>1322.5</v>
      </c>
    </row>
    <row r="1612" spans="1:3">
      <c r="A1612" s="19">
        <v>202</v>
      </c>
      <c r="B1612" s="1" t="s">
        <v>639</v>
      </c>
      <c r="C1612" s="1">
        <v>1322.5</v>
      </c>
    </row>
    <row r="1613" spans="1:3">
      <c r="A1613" s="19">
        <v>203</v>
      </c>
      <c r="B1613" s="1" t="s">
        <v>639</v>
      </c>
      <c r="C1613" s="1">
        <v>1322.5</v>
      </c>
    </row>
    <row r="1614" spans="1:3">
      <c r="A1614" s="19">
        <v>204</v>
      </c>
      <c r="B1614" s="1" t="s">
        <v>639</v>
      </c>
      <c r="C1614" s="1">
        <v>1322.5</v>
      </c>
    </row>
    <row r="1615" spans="1:3">
      <c r="A1615" s="19">
        <v>205</v>
      </c>
      <c r="B1615" s="1" t="s">
        <v>639</v>
      </c>
      <c r="C1615" s="1">
        <v>1322.5</v>
      </c>
    </row>
    <row r="1616" spans="1:3">
      <c r="A1616" s="19">
        <v>206</v>
      </c>
      <c r="B1616" s="1" t="s">
        <v>639</v>
      </c>
      <c r="C1616" s="1">
        <v>1322.5</v>
      </c>
    </row>
    <row r="1617" spans="1:3">
      <c r="A1617" s="19">
        <v>207</v>
      </c>
      <c r="B1617" s="1" t="s">
        <v>639</v>
      </c>
      <c r="C1617" s="1">
        <v>1322.5</v>
      </c>
    </row>
    <row r="1618" spans="1:3">
      <c r="A1618" s="19">
        <v>208</v>
      </c>
      <c r="B1618" s="1" t="s">
        <v>639</v>
      </c>
      <c r="C1618" s="1">
        <v>1322.5</v>
      </c>
    </row>
    <row r="1619" spans="1:3">
      <c r="A1619" s="19">
        <v>209</v>
      </c>
      <c r="B1619" s="1" t="s">
        <v>639</v>
      </c>
      <c r="C1619" s="1">
        <v>1322.5</v>
      </c>
    </row>
    <row r="1620" spans="1:3">
      <c r="A1620" s="19">
        <v>210</v>
      </c>
      <c r="B1620" s="1" t="s">
        <v>639</v>
      </c>
      <c r="C1620" s="1">
        <v>1322.5</v>
      </c>
    </row>
    <row r="1621" spans="1:3">
      <c r="A1621" s="19">
        <v>211</v>
      </c>
      <c r="B1621" s="1" t="s">
        <v>639</v>
      </c>
      <c r="C1621" s="1">
        <v>1322.5</v>
      </c>
    </row>
    <row r="1622" spans="1:3">
      <c r="A1622" s="19">
        <v>212</v>
      </c>
      <c r="B1622" s="1" t="s">
        <v>639</v>
      </c>
      <c r="C1622" s="1">
        <v>1322.5</v>
      </c>
    </row>
    <row r="1623" spans="1:3">
      <c r="A1623" s="19">
        <v>213</v>
      </c>
      <c r="B1623" s="1" t="s">
        <v>639</v>
      </c>
      <c r="C1623" s="1">
        <v>1322.5</v>
      </c>
    </row>
    <row r="1624" spans="1:3">
      <c r="A1624" s="19">
        <v>214</v>
      </c>
      <c r="B1624" s="1" t="s">
        <v>639</v>
      </c>
      <c r="C1624" s="1">
        <v>1322.5</v>
      </c>
    </row>
    <row r="1625" spans="1:3">
      <c r="A1625" s="19">
        <v>215</v>
      </c>
      <c r="B1625" s="1" t="s">
        <v>639</v>
      </c>
      <c r="C1625" s="1">
        <v>1322.5</v>
      </c>
    </row>
    <row r="1626" spans="1:3">
      <c r="A1626" s="19">
        <v>216</v>
      </c>
      <c r="B1626" s="1" t="s">
        <v>639</v>
      </c>
      <c r="C1626" s="1">
        <v>1322.5</v>
      </c>
    </row>
    <row r="1627" spans="1:3">
      <c r="A1627" s="19">
        <v>217</v>
      </c>
      <c r="B1627" s="1" t="s">
        <v>639</v>
      </c>
      <c r="C1627" s="1">
        <v>1322.5</v>
      </c>
    </row>
    <row r="1628" spans="1:3">
      <c r="A1628" s="19">
        <v>218</v>
      </c>
      <c r="B1628" s="1" t="s">
        <v>639</v>
      </c>
      <c r="C1628" s="1">
        <v>1322.5</v>
      </c>
    </row>
    <row r="1629" spans="1:3">
      <c r="A1629" s="19">
        <v>219</v>
      </c>
      <c r="B1629" s="1" t="s">
        <v>639</v>
      </c>
      <c r="C1629" s="1">
        <v>1322.5</v>
      </c>
    </row>
    <row r="1630" spans="1:3">
      <c r="A1630" s="19">
        <v>220</v>
      </c>
      <c r="B1630" s="1" t="s">
        <v>639</v>
      </c>
      <c r="C1630" s="1">
        <v>1322.5</v>
      </c>
    </row>
    <row r="1631" spans="1:3">
      <c r="A1631" s="19">
        <v>221</v>
      </c>
      <c r="B1631" s="1" t="s">
        <v>639</v>
      </c>
      <c r="C1631" s="1">
        <v>1322.5</v>
      </c>
    </row>
    <row r="1632" spans="1:3">
      <c r="A1632" s="19">
        <v>222</v>
      </c>
      <c r="B1632" s="1" t="s">
        <v>639</v>
      </c>
      <c r="C1632" s="1">
        <v>1322.5</v>
      </c>
    </row>
    <row r="1633" spans="1:3">
      <c r="A1633" s="19">
        <v>223</v>
      </c>
      <c r="B1633" s="1" t="s">
        <v>639</v>
      </c>
      <c r="C1633" s="1">
        <v>1322.5</v>
      </c>
    </row>
    <row r="1634" spans="1:3">
      <c r="A1634" s="19">
        <v>224</v>
      </c>
      <c r="B1634" s="1" t="s">
        <v>639</v>
      </c>
      <c r="C1634" s="1">
        <v>1322.5</v>
      </c>
    </row>
    <row r="1635" spans="1:3">
      <c r="A1635" s="19">
        <v>225</v>
      </c>
      <c r="B1635" s="1" t="s">
        <v>639</v>
      </c>
      <c r="C1635" s="1">
        <v>1322.5</v>
      </c>
    </row>
    <row r="1636" spans="1:3">
      <c r="A1636" s="19">
        <v>226</v>
      </c>
      <c r="B1636" s="1" t="s">
        <v>639</v>
      </c>
      <c r="C1636" s="1">
        <v>1322.5</v>
      </c>
    </row>
    <row r="1637" spans="1:3">
      <c r="A1637" s="19">
        <v>227</v>
      </c>
      <c r="B1637" s="1" t="s">
        <v>639</v>
      </c>
      <c r="C1637" s="1">
        <v>1322.5</v>
      </c>
    </row>
    <row r="1638" spans="1:3">
      <c r="A1638" s="19">
        <v>228</v>
      </c>
      <c r="B1638" s="1" t="s">
        <v>639</v>
      </c>
      <c r="C1638" s="1">
        <v>1322.5</v>
      </c>
    </row>
    <row r="1639" spans="1:3">
      <c r="A1639" s="19">
        <v>229</v>
      </c>
      <c r="B1639" s="1" t="s">
        <v>639</v>
      </c>
      <c r="C1639" s="1">
        <v>1322.5</v>
      </c>
    </row>
    <row r="1640" spans="1:3">
      <c r="A1640" s="19">
        <v>230</v>
      </c>
      <c r="B1640" s="1" t="s">
        <v>639</v>
      </c>
      <c r="C1640" s="1">
        <v>1322.5</v>
      </c>
    </row>
    <row r="1641" spans="1:3">
      <c r="A1641" s="19">
        <v>231</v>
      </c>
      <c r="B1641" s="1" t="s">
        <v>639</v>
      </c>
      <c r="C1641" s="1">
        <v>1322.5</v>
      </c>
    </row>
    <row r="1642" spans="1:3">
      <c r="A1642" s="19">
        <v>232</v>
      </c>
      <c r="B1642" s="1" t="s">
        <v>639</v>
      </c>
      <c r="C1642" s="1">
        <v>1322.5</v>
      </c>
    </row>
    <row r="1643" spans="1:3">
      <c r="A1643" s="19">
        <v>233</v>
      </c>
      <c r="B1643" s="1" t="s">
        <v>639</v>
      </c>
      <c r="C1643" s="1">
        <v>1322.5</v>
      </c>
    </row>
    <row r="1644" spans="1:3">
      <c r="A1644" s="19">
        <v>234</v>
      </c>
      <c r="B1644" s="1" t="s">
        <v>639</v>
      </c>
      <c r="C1644" s="1">
        <v>1322.5</v>
      </c>
    </row>
    <row r="1645" spans="1:3">
      <c r="A1645" s="19">
        <v>235</v>
      </c>
      <c r="B1645" s="1" t="s">
        <v>639</v>
      </c>
      <c r="C1645" s="1">
        <v>1322.5</v>
      </c>
    </row>
    <row r="1646" spans="1:3">
      <c r="A1646" s="19">
        <v>236</v>
      </c>
      <c r="B1646" s="1" t="s">
        <v>639</v>
      </c>
      <c r="C1646" s="1">
        <v>1322.5</v>
      </c>
    </row>
    <row r="1647" spans="1:3">
      <c r="A1647" s="19">
        <v>237</v>
      </c>
      <c r="B1647" s="1" t="s">
        <v>639</v>
      </c>
      <c r="C1647" s="1">
        <v>1322.5</v>
      </c>
    </row>
    <row r="1648" spans="1:3">
      <c r="A1648" s="19">
        <v>238</v>
      </c>
      <c r="B1648" s="1" t="s">
        <v>639</v>
      </c>
      <c r="C1648" s="1">
        <v>1322.5</v>
      </c>
    </row>
    <row r="1649" spans="1:3">
      <c r="A1649" s="19">
        <v>239</v>
      </c>
      <c r="B1649" s="1" t="s">
        <v>639</v>
      </c>
      <c r="C1649" s="1">
        <v>1322.5</v>
      </c>
    </row>
    <row r="1650" spans="1:3">
      <c r="A1650" s="19">
        <v>240</v>
      </c>
      <c r="B1650" s="1" t="s">
        <v>639</v>
      </c>
      <c r="C1650" s="1">
        <v>1322.5</v>
      </c>
    </row>
    <row r="1651" spans="1:3">
      <c r="A1651" s="19">
        <v>241</v>
      </c>
      <c r="B1651" s="1" t="s">
        <v>639</v>
      </c>
      <c r="C1651" s="1">
        <v>1322.5</v>
      </c>
    </row>
    <row r="1652" spans="1:3">
      <c r="A1652" s="19">
        <v>242</v>
      </c>
      <c r="B1652" s="1" t="s">
        <v>639</v>
      </c>
      <c r="C1652" s="1">
        <v>1322.5</v>
      </c>
    </row>
    <row r="1653" spans="1:3">
      <c r="A1653" s="19">
        <v>243</v>
      </c>
      <c r="B1653" s="1" t="s">
        <v>639</v>
      </c>
      <c r="C1653" s="1">
        <v>1322.5</v>
      </c>
    </row>
    <row r="1654" spans="1:3">
      <c r="A1654" s="19">
        <v>244</v>
      </c>
      <c r="B1654" s="1" t="s">
        <v>639</v>
      </c>
      <c r="C1654" s="1">
        <v>1322.5</v>
      </c>
    </row>
    <row r="1655" spans="1:3">
      <c r="A1655" s="19">
        <v>245</v>
      </c>
      <c r="B1655" s="1" t="s">
        <v>639</v>
      </c>
      <c r="C1655" s="1">
        <v>1322.5</v>
      </c>
    </row>
    <row r="1656" spans="1:3">
      <c r="A1656" s="19">
        <v>246</v>
      </c>
      <c r="B1656" s="1" t="s">
        <v>639</v>
      </c>
      <c r="C1656" s="1">
        <v>1322.5</v>
      </c>
    </row>
    <row r="1657" spans="1:3">
      <c r="A1657" s="19">
        <v>247</v>
      </c>
      <c r="B1657" s="1" t="s">
        <v>639</v>
      </c>
      <c r="C1657" s="1">
        <v>1322.5</v>
      </c>
    </row>
    <row r="1658" spans="1:3">
      <c r="A1658" s="19">
        <v>248</v>
      </c>
      <c r="B1658" s="1" t="s">
        <v>639</v>
      </c>
      <c r="C1658" s="1">
        <v>1322.5</v>
      </c>
    </row>
    <row r="1659" spans="1:3">
      <c r="A1659" s="19">
        <v>249</v>
      </c>
      <c r="B1659" s="1" t="s">
        <v>639</v>
      </c>
      <c r="C1659" s="1">
        <v>1322.5</v>
      </c>
    </row>
    <row r="1660" spans="1:3">
      <c r="A1660" s="19">
        <v>250</v>
      </c>
      <c r="B1660" s="1" t="s">
        <v>639</v>
      </c>
      <c r="C1660" s="1">
        <v>1322.5</v>
      </c>
    </row>
    <row r="1661" spans="1:3">
      <c r="A1661" s="19">
        <v>251</v>
      </c>
      <c r="B1661" s="1" t="s">
        <v>639</v>
      </c>
      <c r="C1661" s="1">
        <v>1322.5</v>
      </c>
    </row>
    <row r="1662" spans="1:3">
      <c r="A1662" s="19">
        <v>252</v>
      </c>
      <c r="B1662" s="1" t="s">
        <v>639</v>
      </c>
      <c r="C1662" s="1">
        <v>1322.5</v>
      </c>
    </row>
    <row r="1663" spans="1:3">
      <c r="A1663" s="19">
        <v>253</v>
      </c>
      <c r="B1663" s="1" t="s">
        <v>639</v>
      </c>
      <c r="C1663" s="1">
        <v>1322.5</v>
      </c>
    </row>
    <row r="1664" spans="1:3">
      <c r="A1664" s="19">
        <v>254</v>
      </c>
      <c r="B1664" s="1" t="s">
        <v>639</v>
      </c>
      <c r="C1664" s="1">
        <v>1322.5</v>
      </c>
    </row>
    <row r="1665" spans="1:3">
      <c r="A1665" s="19">
        <v>255</v>
      </c>
      <c r="B1665" s="1" t="s">
        <v>639</v>
      </c>
      <c r="C1665" s="1">
        <v>1322.5</v>
      </c>
    </row>
    <row r="1666" spans="1:3">
      <c r="A1666" s="19">
        <v>256</v>
      </c>
      <c r="B1666" s="1" t="s">
        <v>639</v>
      </c>
      <c r="C1666" s="1">
        <v>1322.5</v>
      </c>
    </row>
    <row r="1667" spans="1:3">
      <c r="A1667" s="19">
        <v>257</v>
      </c>
      <c r="B1667" s="1" t="s">
        <v>639</v>
      </c>
      <c r="C1667" s="1">
        <v>1322.5</v>
      </c>
    </row>
    <row r="1668" spans="1:3">
      <c r="A1668" s="19">
        <v>258</v>
      </c>
      <c r="B1668" s="1" t="s">
        <v>639</v>
      </c>
      <c r="C1668" s="1">
        <v>1322.5</v>
      </c>
    </row>
    <row r="1669" spans="1:3">
      <c r="A1669" s="19">
        <v>259</v>
      </c>
      <c r="B1669" s="1" t="s">
        <v>639</v>
      </c>
      <c r="C1669" s="1">
        <v>1322.5</v>
      </c>
    </row>
    <row r="1670" spans="1:3">
      <c r="A1670" s="19">
        <v>260</v>
      </c>
      <c r="B1670" s="1" t="s">
        <v>639</v>
      </c>
      <c r="C1670" s="1">
        <v>1322.5</v>
      </c>
    </row>
    <row r="1671" spans="1:3">
      <c r="A1671" s="19">
        <v>261</v>
      </c>
      <c r="B1671" s="1" t="s">
        <v>639</v>
      </c>
      <c r="C1671" s="1">
        <v>1322.5</v>
      </c>
    </row>
    <row r="1672" spans="1:3">
      <c r="A1672" s="19">
        <v>262</v>
      </c>
      <c r="B1672" s="1" t="s">
        <v>639</v>
      </c>
      <c r="C1672" s="1">
        <v>1322.5</v>
      </c>
    </row>
    <row r="1673" spans="1:3">
      <c r="A1673" s="19">
        <v>263</v>
      </c>
      <c r="B1673" s="1" t="s">
        <v>639</v>
      </c>
      <c r="C1673" s="1">
        <v>1322.5</v>
      </c>
    </row>
    <row r="1674" spans="1:3">
      <c r="A1674" s="19">
        <v>264</v>
      </c>
      <c r="B1674" s="1" t="s">
        <v>639</v>
      </c>
      <c r="C1674" s="1">
        <v>1322.5</v>
      </c>
    </row>
    <row r="1675" spans="1:3">
      <c r="A1675" s="19">
        <v>265</v>
      </c>
      <c r="B1675" s="1" t="s">
        <v>639</v>
      </c>
      <c r="C1675" s="1">
        <v>1322.5</v>
      </c>
    </row>
    <row r="1676" spans="1:3">
      <c r="A1676" s="19">
        <v>266</v>
      </c>
      <c r="B1676" s="1" t="s">
        <v>639</v>
      </c>
      <c r="C1676" s="1">
        <v>1322.5</v>
      </c>
    </row>
    <row r="1677" spans="1:3">
      <c r="A1677" s="19">
        <v>267</v>
      </c>
      <c r="B1677" s="1" t="s">
        <v>639</v>
      </c>
      <c r="C1677" s="1">
        <v>1322.5</v>
      </c>
    </row>
    <row r="1678" spans="1:3">
      <c r="A1678" s="19">
        <v>268</v>
      </c>
      <c r="B1678" s="1" t="s">
        <v>639</v>
      </c>
      <c r="C1678" s="1">
        <v>1322.5</v>
      </c>
    </row>
    <row r="1679" spans="1:3">
      <c r="A1679" s="19">
        <v>269</v>
      </c>
      <c r="B1679" s="1" t="s">
        <v>639</v>
      </c>
      <c r="C1679" s="1">
        <v>1322.5</v>
      </c>
    </row>
    <row r="1680" spans="1:3">
      <c r="A1680" s="19">
        <v>270</v>
      </c>
      <c r="B1680" s="1" t="s">
        <v>639</v>
      </c>
      <c r="C1680" s="1">
        <v>1322.5</v>
      </c>
    </row>
    <row r="1681" spans="1:3">
      <c r="A1681" s="19">
        <v>271</v>
      </c>
      <c r="B1681" s="1" t="s">
        <v>639</v>
      </c>
      <c r="C1681" s="1">
        <v>1322.5</v>
      </c>
    </row>
    <row r="1682" spans="1:3">
      <c r="A1682" s="19">
        <v>272</v>
      </c>
      <c r="B1682" s="1" t="s">
        <v>639</v>
      </c>
      <c r="C1682" s="1">
        <v>1322.5</v>
      </c>
    </row>
    <row r="1683" spans="1:3">
      <c r="A1683" s="19">
        <v>273</v>
      </c>
      <c r="B1683" s="1" t="s">
        <v>639</v>
      </c>
      <c r="C1683" s="1">
        <v>1322.5</v>
      </c>
    </row>
    <row r="1684" spans="1:3">
      <c r="A1684" s="19">
        <v>274</v>
      </c>
      <c r="B1684" s="1" t="s">
        <v>639</v>
      </c>
      <c r="C1684" s="1">
        <v>1322.5</v>
      </c>
    </row>
    <row r="1685" spans="1:3">
      <c r="A1685" s="19">
        <v>275</v>
      </c>
      <c r="B1685" s="1" t="s">
        <v>639</v>
      </c>
      <c r="C1685" s="1">
        <v>1322.5</v>
      </c>
    </row>
    <row r="1686" spans="1:3">
      <c r="A1686" s="19">
        <v>276</v>
      </c>
      <c r="B1686" s="1" t="s">
        <v>639</v>
      </c>
      <c r="C1686" s="1">
        <v>1322.5</v>
      </c>
    </row>
    <row r="1687" spans="1:3">
      <c r="A1687" s="19">
        <v>277</v>
      </c>
      <c r="B1687" s="1" t="s">
        <v>639</v>
      </c>
      <c r="C1687" s="1">
        <v>1322.5</v>
      </c>
    </row>
    <row r="1688" spans="1:3">
      <c r="A1688" s="19">
        <v>278</v>
      </c>
      <c r="B1688" s="1" t="s">
        <v>639</v>
      </c>
      <c r="C1688" s="1">
        <v>1322.5</v>
      </c>
    </row>
    <row r="1689" spans="1:3">
      <c r="A1689" s="19">
        <v>279</v>
      </c>
      <c r="B1689" s="1" t="s">
        <v>639</v>
      </c>
      <c r="C1689" s="1">
        <v>1322.5</v>
      </c>
    </row>
    <row r="1690" spans="1:3">
      <c r="A1690" s="19">
        <v>280</v>
      </c>
      <c r="B1690" s="1" t="s">
        <v>639</v>
      </c>
      <c r="C1690" s="1">
        <v>1322.5</v>
      </c>
    </row>
    <row r="1691" spans="1:3">
      <c r="A1691" s="19">
        <v>281</v>
      </c>
      <c r="B1691" s="1" t="s">
        <v>639</v>
      </c>
      <c r="C1691" s="1">
        <v>1322.5</v>
      </c>
    </row>
    <row r="1692" spans="1:3">
      <c r="A1692" s="19">
        <v>282</v>
      </c>
      <c r="B1692" s="1" t="s">
        <v>639</v>
      </c>
      <c r="C1692" s="1">
        <v>1322.5</v>
      </c>
    </row>
    <row r="1693" spans="1:3">
      <c r="A1693" s="19">
        <v>283</v>
      </c>
      <c r="B1693" s="1" t="s">
        <v>639</v>
      </c>
      <c r="C1693" s="1">
        <v>1322.5</v>
      </c>
    </row>
    <row r="1694" spans="1:3">
      <c r="A1694" s="19">
        <v>284</v>
      </c>
      <c r="B1694" s="1" t="s">
        <v>639</v>
      </c>
      <c r="C1694" s="1">
        <v>1322.5</v>
      </c>
    </row>
    <row r="1695" spans="1:3">
      <c r="A1695" s="19">
        <v>285</v>
      </c>
      <c r="B1695" s="1" t="s">
        <v>639</v>
      </c>
      <c r="C1695" s="1">
        <v>1322.5</v>
      </c>
    </row>
    <row r="1696" spans="1:3">
      <c r="A1696" s="19">
        <v>286</v>
      </c>
      <c r="B1696" s="1" t="s">
        <v>639</v>
      </c>
      <c r="C1696" s="1">
        <v>1322.5</v>
      </c>
    </row>
    <row r="1697" spans="1:3">
      <c r="A1697" s="19">
        <v>287</v>
      </c>
      <c r="B1697" s="1" t="s">
        <v>639</v>
      </c>
      <c r="C1697" s="1">
        <v>1322.5</v>
      </c>
    </row>
    <row r="1698" spans="1:3">
      <c r="A1698" s="19">
        <v>288</v>
      </c>
      <c r="B1698" s="1" t="s">
        <v>639</v>
      </c>
      <c r="C1698" s="1">
        <v>1322.5</v>
      </c>
    </row>
    <row r="1699" spans="1:3">
      <c r="A1699" s="19">
        <v>289</v>
      </c>
      <c r="B1699" s="1" t="s">
        <v>639</v>
      </c>
      <c r="C1699" s="1">
        <v>1322.5</v>
      </c>
    </row>
    <row r="1700" spans="1:3">
      <c r="A1700" s="19">
        <v>290</v>
      </c>
      <c r="B1700" s="1" t="s">
        <v>639</v>
      </c>
      <c r="C1700" s="1">
        <v>1322.5</v>
      </c>
    </row>
    <row r="1701" spans="1:3">
      <c r="A1701" s="19">
        <v>291</v>
      </c>
      <c r="B1701" s="1" t="s">
        <v>639</v>
      </c>
      <c r="C1701" s="1">
        <v>1322.5</v>
      </c>
    </row>
    <row r="1702" spans="1:3">
      <c r="A1702" s="19">
        <v>292</v>
      </c>
      <c r="B1702" s="1" t="s">
        <v>639</v>
      </c>
      <c r="C1702" s="1">
        <v>1322.5</v>
      </c>
    </row>
    <row r="1703" spans="1:3">
      <c r="A1703" s="19">
        <v>293</v>
      </c>
      <c r="B1703" s="1" t="s">
        <v>639</v>
      </c>
      <c r="C1703" s="1">
        <v>1322.5</v>
      </c>
    </row>
    <row r="1704" spans="1:3">
      <c r="A1704" s="19">
        <v>294</v>
      </c>
      <c r="B1704" s="1" t="s">
        <v>639</v>
      </c>
      <c r="C1704" s="1">
        <v>1322.5</v>
      </c>
    </row>
    <row r="1705" spans="1:3">
      <c r="A1705" s="19">
        <v>295</v>
      </c>
      <c r="B1705" s="1" t="s">
        <v>639</v>
      </c>
      <c r="C1705" s="1">
        <v>1322.5</v>
      </c>
    </row>
    <row r="1706" spans="1:3">
      <c r="A1706" s="19">
        <v>296</v>
      </c>
      <c r="B1706" s="1" t="s">
        <v>639</v>
      </c>
      <c r="C1706" s="1">
        <v>1322.5</v>
      </c>
    </row>
    <row r="1707" spans="1:3">
      <c r="A1707" s="19">
        <v>297</v>
      </c>
      <c r="B1707" s="1" t="s">
        <v>639</v>
      </c>
      <c r="C1707" s="1">
        <v>1322.5</v>
      </c>
    </row>
    <row r="1708" spans="1:3">
      <c r="A1708" s="19">
        <v>298</v>
      </c>
      <c r="B1708" s="1" t="s">
        <v>639</v>
      </c>
      <c r="C1708" s="1">
        <v>1322.5</v>
      </c>
    </row>
    <row r="1709" spans="1:3">
      <c r="A1709" s="19">
        <v>299</v>
      </c>
      <c r="B1709" s="1" t="s">
        <v>639</v>
      </c>
      <c r="C1709" s="1">
        <v>1322.5</v>
      </c>
    </row>
    <row r="1710" spans="1:3">
      <c r="A1710" s="19">
        <v>300</v>
      </c>
      <c r="B1710" s="1" t="s">
        <v>639</v>
      </c>
      <c r="C1710" s="1">
        <v>1322.5</v>
      </c>
    </row>
    <row r="1711" spans="1:3">
      <c r="A1711" s="19">
        <v>301</v>
      </c>
      <c r="B1711" s="1" t="s">
        <v>639</v>
      </c>
      <c r="C1711" s="1">
        <v>1322.5</v>
      </c>
    </row>
    <row r="1712" spans="1:3">
      <c r="A1712" s="19">
        <v>302</v>
      </c>
      <c r="B1712" s="1" t="s">
        <v>639</v>
      </c>
      <c r="C1712" s="1">
        <v>1322.5</v>
      </c>
    </row>
    <row r="1713" spans="1:3">
      <c r="A1713" s="19">
        <v>303</v>
      </c>
      <c r="B1713" s="1" t="s">
        <v>639</v>
      </c>
      <c r="C1713" s="1">
        <v>1322.5</v>
      </c>
    </row>
    <row r="1714" spans="1:3">
      <c r="A1714" s="19">
        <v>304</v>
      </c>
      <c r="B1714" s="1" t="s">
        <v>639</v>
      </c>
      <c r="C1714" s="1">
        <v>1322.5</v>
      </c>
    </row>
    <row r="1715" spans="1:3">
      <c r="A1715" s="19">
        <v>305</v>
      </c>
      <c r="B1715" s="1" t="s">
        <v>639</v>
      </c>
      <c r="C1715" s="1">
        <v>1322.5</v>
      </c>
    </row>
    <row r="1716" spans="1:3">
      <c r="A1716" s="19">
        <v>306</v>
      </c>
      <c r="B1716" s="1" t="s">
        <v>639</v>
      </c>
      <c r="C1716" s="1">
        <v>1322.5</v>
      </c>
    </row>
    <row r="1717" spans="1:3">
      <c r="A1717" s="19">
        <v>307</v>
      </c>
      <c r="B1717" s="1" t="s">
        <v>639</v>
      </c>
      <c r="C1717" s="1">
        <v>1322.5</v>
      </c>
    </row>
    <row r="1718" spans="1:3">
      <c r="A1718" s="19">
        <v>308</v>
      </c>
      <c r="B1718" s="1" t="s">
        <v>639</v>
      </c>
      <c r="C1718" s="1">
        <v>1322.5</v>
      </c>
    </row>
    <row r="1719" spans="1:3">
      <c r="A1719" s="19">
        <v>309</v>
      </c>
      <c r="B1719" s="1" t="s">
        <v>639</v>
      </c>
      <c r="C1719" s="1">
        <v>1322.5</v>
      </c>
    </row>
    <row r="1720" spans="1:3">
      <c r="A1720" s="19">
        <v>310</v>
      </c>
      <c r="B1720" s="1" t="s">
        <v>639</v>
      </c>
      <c r="C1720" s="1">
        <v>1322.5</v>
      </c>
    </row>
    <row r="1721" spans="1:3">
      <c r="A1721" s="19">
        <v>311</v>
      </c>
      <c r="B1721" s="1" t="s">
        <v>639</v>
      </c>
      <c r="C1721" s="1">
        <v>1322.5</v>
      </c>
    </row>
    <row r="1722" spans="1:3">
      <c r="A1722" s="19">
        <v>312</v>
      </c>
      <c r="B1722" s="1" t="s">
        <v>639</v>
      </c>
      <c r="C1722" s="1">
        <v>1322.5</v>
      </c>
    </row>
    <row r="1723" spans="1:3">
      <c r="A1723" s="19">
        <v>313</v>
      </c>
      <c r="B1723" s="1" t="s">
        <v>639</v>
      </c>
      <c r="C1723" s="1">
        <v>1322.5</v>
      </c>
    </row>
    <row r="1724" spans="1:3">
      <c r="A1724" s="19">
        <v>314</v>
      </c>
      <c r="B1724" s="1" t="s">
        <v>639</v>
      </c>
      <c r="C1724" s="1">
        <v>1322.5</v>
      </c>
    </row>
    <row r="1725" spans="1:3">
      <c r="A1725" s="19">
        <v>315</v>
      </c>
      <c r="B1725" s="1" t="s">
        <v>639</v>
      </c>
      <c r="C1725" s="1">
        <v>1322.5</v>
      </c>
    </row>
    <row r="1726" spans="1:3">
      <c r="A1726" s="19">
        <v>316</v>
      </c>
      <c r="B1726" s="1" t="s">
        <v>639</v>
      </c>
      <c r="C1726" s="1">
        <v>1322.5</v>
      </c>
    </row>
    <row r="1727" spans="1:3">
      <c r="A1727" s="19">
        <v>317</v>
      </c>
      <c r="B1727" s="1" t="s">
        <v>639</v>
      </c>
      <c r="C1727" s="1">
        <v>1322.5</v>
      </c>
    </row>
    <row r="1728" spans="1:3">
      <c r="A1728" s="19">
        <v>318</v>
      </c>
      <c r="B1728" s="1" t="s">
        <v>639</v>
      </c>
      <c r="C1728" s="1">
        <v>1322.5</v>
      </c>
    </row>
    <row r="1729" spans="1:3">
      <c r="A1729" s="19">
        <v>319</v>
      </c>
      <c r="B1729" s="1" t="s">
        <v>639</v>
      </c>
      <c r="C1729" s="1">
        <v>1322.5</v>
      </c>
    </row>
    <row r="1730" spans="1:3">
      <c r="A1730" s="19">
        <v>320</v>
      </c>
      <c r="B1730" s="1" t="s">
        <v>639</v>
      </c>
      <c r="C1730" s="1">
        <v>1322.5</v>
      </c>
    </row>
    <row r="1731" spans="1:3">
      <c r="A1731" s="19">
        <v>321</v>
      </c>
      <c r="B1731" s="1" t="s">
        <v>639</v>
      </c>
      <c r="C1731" s="1">
        <v>1322.5</v>
      </c>
    </row>
    <row r="1732" spans="1:3">
      <c r="A1732" s="19">
        <v>322</v>
      </c>
      <c r="B1732" s="1" t="s">
        <v>639</v>
      </c>
      <c r="C1732" s="1">
        <v>1322.5</v>
      </c>
    </row>
    <row r="1733" spans="1:3">
      <c r="A1733" s="19">
        <v>323</v>
      </c>
      <c r="B1733" s="1" t="s">
        <v>639</v>
      </c>
      <c r="C1733" s="1">
        <v>1322.5</v>
      </c>
    </row>
    <row r="1734" spans="1:3">
      <c r="A1734" s="19">
        <v>324</v>
      </c>
      <c r="B1734" s="1" t="s">
        <v>639</v>
      </c>
      <c r="C1734" s="1">
        <v>1322.5</v>
      </c>
    </row>
    <row r="1735" spans="1:3">
      <c r="A1735" s="19">
        <v>325</v>
      </c>
      <c r="B1735" s="1" t="s">
        <v>639</v>
      </c>
      <c r="C1735" s="1">
        <v>1322.5</v>
      </c>
    </row>
    <row r="1736" spans="1:3">
      <c r="A1736" s="19">
        <v>326</v>
      </c>
      <c r="B1736" s="1" t="s">
        <v>639</v>
      </c>
      <c r="C1736" s="1">
        <v>1322.5</v>
      </c>
    </row>
    <row r="1737" spans="1:3">
      <c r="A1737" s="19">
        <v>327</v>
      </c>
      <c r="B1737" s="1" t="s">
        <v>639</v>
      </c>
      <c r="C1737" s="1">
        <v>1322.5</v>
      </c>
    </row>
    <row r="1738" spans="1:3">
      <c r="A1738" s="19">
        <v>328</v>
      </c>
      <c r="B1738" s="1" t="s">
        <v>639</v>
      </c>
      <c r="C1738" s="1">
        <v>1322.5</v>
      </c>
    </row>
    <row r="1739" spans="1:3">
      <c r="A1739" s="19">
        <v>329</v>
      </c>
      <c r="B1739" s="1" t="s">
        <v>639</v>
      </c>
      <c r="C1739" s="1">
        <v>1322.5</v>
      </c>
    </row>
    <row r="1740" spans="1:3">
      <c r="A1740" s="19">
        <v>330</v>
      </c>
      <c r="B1740" s="1" t="s">
        <v>639</v>
      </c>
      <c r="C1740" s="1">
        <v>1322.5</v>
      </c>
    </row>
    <row r="1741" spans="1:3">
      <c r="A1741" s="19">
        <v>331</v>
      </c>
      <c r="B1741" s="1" t="s">
        <v>639</v>
      </c>
      <c r="C1741" s="1">
        <v>1322.5</v>
      </c>
    </row>
    <row r="1742" spans="1:3">
      <c r="A1742" s="19">
        <v>332</v>
      </c>
      <c r="B1742" s="1" t="s">
        <v>639</v>
      </c>
      <c r="C1742" s="1">
        <v>1322.5</v>
      </c>
    </row>
    <row r="1743" spans="1:3">
      <c r="A1743" s="19">
        <v>333</v>
      </c>
      <c r="B1743" s="1" t="s">
        <v>639</v>
      </c>
      <c r="C1743" s="1">
        <v>1322.5</v>
      </c>
    </row>
    <row r="1744" spans="1:3">
      <c r="A1744" s="19">
        <v>334</v>
      </c>
      <c r="B1744" s="1" t="s">
        <v>639</v>
      </c>
      <c r="C1744" s="1">
        <v>1322.5</v>
      </c>
    </row>
    <row r="1745" spans="1:3">
      <c r="A1745" s="19">
        <v>335</v>
      </c>
      <c r="B1745" s="1" t="s">
        <v>639</v>
      </c>
      <c r="C1745" s="1">
        <v>1322.5</v>
      </c>
    </row>
    <row r="1746" spans="1:3">
      <c r="A1746" s="19">
        <v>336</v>
      </c>
      <c r="B1746" s="1" t="s">
        <v>639</v>
      </c>
      <c r="C1746" s="1">
        <v>1322.5</v>
      </c>
    </row>
    <row r="1747" spans="1:3">
      <c r="A1747" s="19">
        <v>337</v>
      </c>
      <c r="B1747" s="1" t="s">
        <v>639</v>
      </c>
      <c r="C1747" s="1">
        <v>1322.5</v>
      </c>
    </row>
    <row r="1748" spans="1:3">
      <c r="A1748" s="19">
        <v>338</v>
      </c>
      <c r="B1748" s="1" t="s">
        <v>639</v>
      </c>
      <c r="C1748" s="1">
        <v>1322.5</v>
      </c>
    </row>
    <row r="1749" spans="1:3">
      <c r="A1749" s="19">
        <v>339</v>
      </c>
      <c r="B1749" s="1" t="s">
        <v>639</v>
      </c>
      <c r="C1749" s="1">
        <v>1322.5</v>
      </c>
    </row>
    <row r="1750" spans="1:3">
      <c r="A1750" s="19">
        <v>340</v>
      </c>
      <c r="B1750" s="1" t="s">
        <v>639</v>
      </c>
      <c r="C1750" s="1">
        <v>1322.5</v>
      </c>
    </row>
    <row r="1751" spans="1:3">
      <c r="A1751" s="19">
        <v>341</v>
      </c>
      <c r="B1751" s="1" t="s">
        <v>639</v>
      </c>
      <c r="C1751" s="1">
        <v>1322.5</v>
      </c>
    </row>
    <row r="1752" spans="1:3">
      <c r="A1752" s="19">
        <v>342</v>
      </c>
      <c r="B1752" s="1" t="s">
        <v>639</v>
      </c>
      <c r="C1752" s="1">
        <v>1322.5</v>
      </c>
    </row>
    <row r="1753" spans="1:3">
      <c r="A1753" s="19">
        <v>343</v>
      </c>
      <c r="B1753" s="1" t="s">
        <v>639</v>
      </c>
      <c r="C1753" s="1">
        <v>1322.5</v>
      </c>
    </row>
    <row r="1754" spans="1:3">
      <c r="A1754" s="19">
        <v>344</v>
      </c>
      <c r="B1754" s="1" t="s">
        <v>639</v>
      </c>
      <c r="C1754" s="1">
        <v>1322.5</v>
      </c>
    </row>
    <row r="1755" spans="1:3">
      <c r="A1755" s="19">
        <v>345</v>
      </c>
      <c r="B1755" s="1" t="s">
        <v>639</v>
      </c>
      <c r="C1755" s="1">
        <v>1322.5</v>
      </c>
    </row>
    <row r="1756" spans="1:3">
      <c r="A1756" s="19">
        <v>346</v>
      </c>
      <c r="B1756" s="1" t="s">
        <v>639</v>
      </c>
      <c r="C1756" s="1">
        <v>1322.5</v>
      </c>
    </row>
    <row r="1757" spans="1:3">
      <c r="A1757" s="19">
        <v>347</v>
      </c>
      <c r="B1757" s="1" t="s">
        <v>639</v>
      </c>
      <c r="C1757" s="1">
        <v>1322.5</v>
      </c>
    </row>
    <row r="1758" spans="1:3">
      <c r="A1758" s="19">
        <v>348</v>
      </c>
      <c r="B1758" s="1" t="s">
        <v>639</v>
      </c>
      <c r="C1758" s="1">
        <v>1322.5</v>
      </c>
    </row>
    <row r="1759" spans="1:3">
      <c r="A1759" s="19">
        <v>349</v>
      </c>
      <c r="B1759" s="1" t="s">
        <v>639</v>
      </c>
      <c r="C1759" s="1">
        <v>1322.5</v>
      </c>
    </row>
    <row r="1760" spans="1:3">
      <c r="A1760" s="19">
        <v>350</v>
      </c>
      <c r="B1760" s="1" t="s">
        <v>639</v>
      </c>
      <c r="C1760" s="1">
        <v>1322.5</v>
      </c>
    </row>
    <row r="1761" spans="1:3">
      <c r="A1761" s="19">
        <v>351</v>
      </c>
      <c r="B1761" s="1" t="s">
        <v>639</v>
      </c>
      <c r="C1761" s="1">
        <v>1322.5</v>
      </c>
    </row>
    <row r="1762" spans="1:3">
      <c r="A1762" s="19">
        <v>352</v>
      </c>
      <c r="B1762" s="1" t="s">
        <v>639</v>
      </c>
      <c r="C1762" s="1">
        <v>1322.5</v>
      </c>
    </row>
    <row r="1763" spans="1:3">
      <c r="A1763" s="19">
        <v>353</v>
      </c>
      <c r="B1763" s="1" t="s">
        <v>639</v>
      </c>
      <c r="C1763" s="1">
        <v>1322.5</v>
      </c>
    </row>
    <row r="1764" spans="1:3">
      <c r="A1764" s="19">
        <v>354</v>
      </c>
      <c r="B1764" s="1" t="s">
        <v>639</v>
      </c>
      <c r="C1764" s="1">
        <v>1322.5</v>
      </c>
    </row>
    <row r="1765" spans="1:3">
      <c r="A1765" s="19">
        <v>355</v>
      </c>
      <c r="B1765" s="1" t="s">
        <v>639</v>
      </c>
      <c r="C1765" s="1">
        <v>1322.5</v>
      </c>
    </row>
    <row r="1766" spans="1:3">
      <c r="A1766" s="19">
        <v>356</v>
      </c>
      <c r="B1766" s="1" t="s">
        <v>639</v>
      </c>
      <c r="C1766" s="1">
        <v>1322.5</v>
      </c>
    </row>
    <row r="1767" spans="1:3">
      <c r="A1767" s="19">
        <v>357</v>
      </c>
      <c r="B1767" s="1" t="s">
        <v>639</v>
      </c>
      <c r="C1767" s="1">
        <v>1322.5</v>
      </c>
    </row>
    <row r="1768" spans="1:3">
      <c r="A1768" s="19">
        <v>358</v>
      </c>
      <c r="B1768" s="1" t="s">
        <v>639</v>
      </c>
      <c r="C1768" s="1">
        <v>1322.5</v>
      </c>
    </row>
    <row r="1769" spans="1:3">
      <c r="A1769" s="19">
        <v>359</v>
      </c>
      <c r="B1769" s="1" t="s">
        <v>639</v>
      </c>
      <c r="C1769" s="1">
        <v>1322.5</v>
      </c>
    </row>
    <row r="1770" spans="1:3">
      <c r="A1770" s="19">
        <v>360</v>
      </c>
      <c r="B1770" s="1" t="s">
        <v>639</v>
      </c>
      <c r="C1770" s="1">
        <v>1322.5</v>
      </c>
    </row>
    <row r="1771" spans="1:3">
      <c r="A1771" s="19">
        <v>361</v>
      </c>
      <c r="B1771" s="1" t="s">
        <v>639</v>
      </c>
      <c r="C1771" s="1">
        <v>1322.5</v>
      </c>
    </row>
    <row r="1772" spans="1:3">
      <c r="A1772" s="19">
        <v>362</v>
      </c>
      <c r="B1772" s="1" t="s">
        <v>639</v>
      </c>
      <c r="C1772" s="1">
        <v>1322.5</v>
      </c>
    </row>
    <row r="1773" spans="1:3">
      <c r="A1773" s="19">
        <v>363</v>
      </c>
      <c r="B1773" s="1" t="s">
        <v>639</v>
      </c>
      <c r="C1773" s="1">
        <v>1322.5</v>
      </c>
    </row>
    <row r="1774" spans="1:3">
      <c r="A1774" s="19">
        <v>364</v>
      </c>
      <c r="B1774" s="1" t="s">
        <v>639</v>
      </c>
      <c r="C1774" s="1">
        <v>1322.5</v>
      </c>
    </row>
    <row r="1775" spans="1:3">
      <c r="A1775" s="19">
        <v>365</v>
      </c>
      <c r="B1775" s="1" t="s">
        <v>639</v>
      </c>
      <c r="C1775" s="1">
        <v>1322.5</v>
      </c>
    </row>
    <row r="1776" spans="1:3">
      <c r="A1776" s="19">
        <v>366</v>
      </c>
      <c r="B1776" s="1" t="s">
        <v>639</v>
      </c>
      <c r="C1776" s="1">
        <v>1322.5</v>
      </c>
    </row>
    <row r="1777" spans="1:3">
      <c r="A1777" s="19">
        <v>367</v>
      </c>
      <c r="B1777" s="1" t="s">
        <v>639</v>
      </c>
      <c r="C1777" s="1">
        <v>1322.5</v>
      </c>
    </row>
    <row r="1778" spans="1:3">
      <c r="A1778" s="19">
        <v>368</v>
      </c>
      <c r="B1778" s="1" t="s">
        <v>639</v>
      </c>
      <c r="C1778" s="1">
        <v>1322.5</v>
      </c>
    </row>
    <row r="1779" spans="1:3">
      <c r="A1779" s="19">
        <v>369</v>
      </c>
      <c r="B1779" s="1" t="s">
        <v>639</v>
      </c>
      <c r="C1779" s="1">
        <v>1322.5</v>
      </c>
    </row>
    <row r="1780" spans="1:3">
      <c r="A1780" s="19">
        <v>370</v>
      </c>
      <c r="B1780" s="1" t="s">
        <v>639</v>
      </c>
      <c r="C1780" s="1">
        <v>1322.5</v>
      </c>
    </row>
    <row r="1781" spans="1:3">
      <c r="A1781" s="19">
        <v>371</v>
      </c>
      <c r="B1781" s="1" t="s">
        <v>639</v>
      </c>
      <c r="C1781" s="1">
        <v>1322.5</v>
      </c>
    </row>
    <row r="1782" spans="1:3">
      <c r="A1782" s="19">
        <v>372</v>
      </c>
      <c r="B1782" s="1" t="s">
        <v>639</v>
      </c>
      <c r="C1782" s="1">
        <v>1322.5</v>
      </c>
    </row>
    <row r="1783" spans="1:3">
      <c r="A1783" s="19">
        <v>373</v>
      </c>
      <c r="B1783" s="1" t="s">
        <v>639</v>
      </c>
      <c r="C1783" s="1">
        <v>1322.5</v>
      </c>
    </row>
    <row r="1784" spans="1:3">
      <c r="A1784" s="19">
        <v>374</v>
      </c>
      <c r="B1784" s="1" t="s">
        <v>639</v>
      </c>
      <c r="C1784" s="1">
        <v>1322.5</v>
      </c>
    </row>
    <row r="1785" spans="1:3">
      <c r="A1785" s="19">
        <v>375</v>
      </c>
      <c r="B1785" s="1" t="s">
        <v>639</v>
      </c>
      <c r="C1785" s="1">
        <v>1322.5</v>
      </c>
    </row>
    <row r="1786" spans="1:3">
      <c r="A1786" s="19">
        <v>376</v>
      </c>
      <c r="B1786" s="1" t="s">
        <v>639</v>
      </c>
      <c r="C1786" s="1">
        <v>1322.5</v>
      </c>
    </row>
    <row r="1787" spans="1:3">
      <c r="A1787" s="19">
        <v>377</v>
      </c>
      <c r="B1787" s="1" t="s">
        <v>639</v>
      </c>
      <c r="C1787" s="1">
        <v>1322.5</v>
      </c>
    </row>
    <row r="1788" spans="1:3">
      <c r="A1788" s="19">
        <v>378</v>
      </c>
      <c r="B1788" s="1" t="s">
        <v>639</v>
      </c>
      <c r="C1788" s="1">
        <v>1322.5</v>
      </c>
    </row>
    <row r="1789" spans="1:3">
      <c r="A1789" s="19">
        <v>379</v>
      </c>
      <c r="B1789" s="1" t="s">
        <v>639</v>
      </c>
      <c r="C1789" s="1">
        <v>1322.5</v>
      </c>
    </row>
    <row r="1790" spans="1:3">
      <c r="A1790" s="19">
        <v>380</v>
      </c>
      <c r="B1790" s="1" t="s">
        <v>639</v>
      </c>
      <c r="C1790" s="1">
        <v>1322.5</v>
      </c>
    </row>
    <row r="1791" spans="1:3">
      <c r="A1791" s="19">
        <v>381</v>
      </c>
      <c r="B1791" s="1" t="s">
        <v>639</v>
      </c>
      <c r="C1791" s="1">
        <v>1322.5</v>
      </c>
    </row>
    <row r="1792" spans="1:3">
      <c r="A1792" s="19">
        <v>382</v>
      </c>
      <c r="B1792" s="1" t="s">
        <v>639</v>
      </c>
      <c r="C1792" s="1">
        <v>1322.5</v>
      </c>
    </row>
    <row r="1793" spans="1:3">
      <c r="A1793" s="19">
        <v>383</v>
      </c>
      <c r="B1793" s="1" t="s">
        <v>639</v>
      </c>
      <c r="C1793" s="1">
        <v>1322.5</v>
      </c>
    </row>
    <row r="1794" spans="1:3">
      <c r="A1794" s="19">
        <v>384</v>
      </c>
      <c r="B1794" s="1" t="s">
        <v>639</v>
      </c>
      <c r="C1794" s="1">
        <v>1322.5</v>
      </c>
    </row>
    <row r="1795" spans="1:3">
      <c r="A1795" s="19">
        <v>385</v>
      </c>
      <c r="B1795" s="1" t="s">
        <v>639</v>
      </c>
      <c r="C1795" s="1">
        <v>1322.5</v>
      </c>
    </row>
    <row r="1796" spans="1:3">
      <c r="A1796" s="19">
        <v>386</v>
      </c>
      <c r="B1796" s="1" t="s">
        <v>639</v>
      </c>
      <c r="C1796" s="1">
        <v>1322.5</v>
      </c>
    </row>
    <row r="1797" spans="1:3">
      <c r="A1797" s="19">
        <v>387</v>
      </c>
      <c r="B1797" s="1" t="s">
        <v>639</v>
      </c>
      <c r="C1797" s="1">
        <v>1322.5</v>
      </c>
    </row>
    <row r="1798" spans="1:3">
      <c r="A1798" s="19">
        <v>388</v>
      </c>
      <c r="B1798" s="1" t="s">
        <v>639</v>
      </c>
      <c r="C1798" s="1">
        <v>1322.5</v>
      </c>
    </row>
    <row r="1799" spans="1:3">
      <c r="A1799" s="19">
        <v>389</v>
      </c>
      <c r="B1799" s="1" t="s">
        <v>639</v>
      </c>
      <c r="C1799" s="1">
        <v>1322.5</v>
      </c>
    </row>
    <row r="1800" spans="1:3">
      <c r="A1800" s="19">
        <v>390</v>
      </c>
      <c r="B1800" s="1" t="s">
        <v>639</v>
      </c>
      <c r="C1800" s="1">
        <v>1322.5</v>
      </c>
    </row>
    <row r="1801" spans="1:3">
      <c r="A1801" s="19">
        <v>391</v>
      </c>
      <c r="B1801" s="1" t="s">
        <v>639</v>
      </c>
      <c r="C1801" s="1">
        <v>1322.5</v>
      </c>
    </row>
    <row r="1802" spans="1:3">
      <c r="A1802" s="19">
        <v>392</v>
      </c>
      <c r="B1802" s="1" t="s">
        <v>639</v>
      </c>
      <c r="C1802" s="1">
        <v>1322.5</v>
      </c>
    </row>
    <row r="1803" spans="1:3">
      <c r="A1803" s="19">
        <v>393</v>
      </c>
      <c r="B1803" s="1" t="s">
        <v>639</v>
      </c>
      <c r="C1803" s="1">
        <v>1322.5</v>
      </c>
    </row>
    <row r="1804" spans="1:3">
      <c r="A1804" s="19">
        <v>394</v>
      </c>
      <c r="B1804" s="1" t="s">
        <v>639</v>
      </c>
      <c r="C1804" s="1">
        <v>1322.5</v>
      </c>
    </row>
    <row r="1805" spans="1:3">
      <c r="A1805" s="19">
        <v>395</v>
      </c>
      <c r="B1805" s="1" t="s">
        <v>639</v>
      </c>
      <c r="C1805" s="1">
        <v>1322.5</v>
      </c>
    </row>
    <row r="1806" spans="1:3">
      <c r="A1806" s="19">
        <v>396</v>
      </c>
      <c r="B1806" s="1" t="s">
        <v>639</v>
      </c>
      <c r="C1806" s="1">
        <v>1322.5</v>
      </c>
    </row>
    <row r="1807" spans="1:3">
      <c r="A1807" s="19">
        <v>397</v>
      </c>
      <c r="B1807" s="1" t="s">
        <v>639</v>
      </c>
      <c r="C1807" s="1">
        <v>1322.5</v>
      </c>
    </row>
    <row r="1808" spans="1:3">
      <c r="A1808" s="19">
        <v>398</v>
      </c>
      <c r="B1808" s="1" t="s">
        <v>639</v>
      </c>
      <c r="C1808" s="1">
        <v>1322.5</v>
      </c>
    </row>
    <row r="1809" spans="1:3">
      <c r="A1809" s="19">
        <v>399</v>
      </c>
      <c r="B1809" s="1" t="s">
        <v>639</v>
      </c>
      <c r="C1809" s="1">
        <v>1322.5</v>
      </c>
    </row>
    <row r="1810" spans="1:3">
      <c r="A1810" s="19">
        <v>400</v>
      </c>
      <c r="B1810" s="1" t="s">
        <v>639</v>
      </c>
      <c r="C1810" s="1">
        <v>1322.5</v>
      </c>
    </row>
    <row r="1811" spans="1:3">
      <c r="A1811" s="19">
        <v>401</v>
      </c>
      <c r="B1811" s="1" t="s">
        <v>639</v>
      </c>
      <c r="C1811" s="1">
        <v>1322.5</v>
      </c>
    </row>
    <row r="1812" spans="1:3">
      <c r="A1812" s="19">
        <v>402</v>
      </c>
      <c r="B1812" s="1" t="s">
        <v>639</v>
      </c>
      <c r="C1812" s="1">
        <v>1322.5</v>
      </c>
    </row>
    <row r="1813" spans="1:3">
      <c r="A1813" s="19">
        <v>403</v>
      </c>
      <c r="B1813" s="1" t="s">
        <v>639</v>
      </c>
      <c r="C1813" s="1">
        <v>1322.5</v>
      </c>
    </row>
    <row r="1814" spans="1:3">
      <c r="A1814" s="19">
        <v>404</v>
      </c>
      <c r="B1814" s="1" t="s">
        <v>639</v>
      </c>
      <c r="C1814" s="1">
        <v>1322.5</v>
      </c>
    </row>
    <row r="1815" spans="1:3">
      <c r="A1815" s="19">
        <v>405</v>
      </c>
      <c r="B1815" s="1" t="s">
        <v>639</v>
      </c>
      <c r="C1815" s="1">
        <v>1322.5</v>
      </c>
    </row>
    <row r="1816" spans="1:3">
      <c r="A1816" s="19">
        <v>406</v>
      </c>
      <c r="B1816" s="1" t="s">
        <v>639</v>
      </c>
      <c r="C1816" s="1">
        <v>1322.5</v>
      </c>
    </row>
    <row r="1817" spans="1:3">
      <c r="A1817" s="19">
        <v>407</v>
      </c>
      <c r="B1817" s="1" t="s">
        <v>639</v>
      </c>
      <c r="C1817" s="1">
        <v>1322.5</v>
      </c>
    </row>
    <row r="1818" spans="1:3">
      <c r="A1818" s="19">
        <v>408</v>
      </c>
      <c r="B1818" s="1" t="s">
        <v>639</v>
      </c>
      <c r="C1818" s="1">
        <v>1322.5</v>
      </c>
    </row>
    <row r="1819" spans="1:3">
      <c r="A1819" s="19">
        <v>409</v>
      </c>
      <c r="B1819" s="1" t="s">
        <v>639</v>
      </c>
      <c r="C1819" s="1">
        <v>1322.5</v>
      </c>
    </row>
    <row r="1820" spans="1:3">
      <c r="A1820" s="19">
        <v>410</v>
      </c>
      <c r="B1820" s="1" t="s">
        <v>639</v>
      </c>
      <c r="C1820" s="1">
        <v>1322.5</v>
      </c>
    </row>
    <row r="1821" spans="1:3">
      <c r="A1821" s="19">
        <v>411</v>
      </c>
      <c r="B1821" s="1" t="s">
        <v>639</v>
      </c>
      <c r="C1821" s="1">
        <v>1322.5</v>
      </c>
    </row>
    <row r="1822" spans="1:3">
      <c r="A1822" s="19">
        <v>412</v>
      </c>
      <c r="B1822" s="1" t="s">
        <v>639</v>
      </c>
      <c r="C1822" s="1">
        <v>1322.5</v>
      </c>
    </row>
    <row r="1823" spans="1:3">
      <c r="A1823" s="19">
        <v>413</v>
      </c>
      <c r="B1823" s="1" t="s">
        <v>639</v>
      </c>
      <c r="C1823" s="1">
        <v>1322.5</v>
      </c>
    </row>
    <row r="1824" spans="1:3">
      <c r="A1824" s="19">
        <v>414</v>
      </c>
      <c r="B1824" s="1" t="s">
        <v>639</v>
      </c>
      <c r="C1824" s="1">
        <v>1322.5</v>
      </c>
    </row>
    <row r="1825" spans="1:3">
      <c r="A1825" s="19">
        <v>415</v>
      </c>
      <c r="B1825" s="1" t="s">
        <v>639</v>
      </c>
      <c r="C1825" s="1">
        <v>1322.5</v>
      </c>
    </row>
    <row r="1826" spans="1:3">
      <c r="A1826" s="19">
        <v>416</v>
      </c>
      <c r="B1826" s="1" t="s">
        <v>639</v>
      </c>
      <c r="C1826" s="1">
        <v>1322.5</v>
      </c>
    </row>
    <row r="1827" spans="1:3">
      <c r="A1827" s="19">
        <v>417</v>
      </c>
      <c r="B1827" s="1" t="s">
        <v>639</v>
      </c>
      <c r="C1827" s="1">
        <v>1322.5</v>
      </c>
    </row>
    <row r="1828" spans="1:3">
      <c r="A1828" s="19">
        <v>418</v>
      </c>
      <c r="B1828" s="1" t="s">
        <v>639</v>
      </c>
      <c r="C1828" s="1">
        <v>1322.5</v>
      </c>
    </row>
    <row r="1829" spans="1:3">
      <c r="A1829" s="19">
        <v>419</v>
      </c>
      <c r="B1829" s="1" t="s">
        <v>639</v>
      </c>
      <c r="C1829" s="1">
        <v>1322.5</v>
      </c>
    </row>
    <row r="1830" spans="1:3">
      <c r="A1830" s="19">
        <v>420</v>
      </c>
      <c r="B1830" s="1" t="s">
        <v>639</v>
      </c>
      <c r="C1830" s="1">
        <v>1322.5</v>
      </c>
    </row>
    <row r="1831" spans="1:3">
      <c r="A1831" s="19">
        <v>421</v>
      </c>
      <c r="B1831" s="1" t="s">
        <v>639</v>
      </c>
      <c r="C1831" s="1">
        <v>1322.5</v>
      </c>
    </row>
    <row r="1832" spans="1:3">
      <c r="A1832" s="19">
        <v>422</v>
      </c>
      <c r="B1832" s="1" t="s">
        <v>639</v>
      </c>
      <c r="C1832" s="1">
        <v>1322.5</v>
      </c>
    </row>
    <row r="1833" spans="1:3">
      <c r="A1833" s="19">
        <v>423</v>
      </c>
      <c r="B1833" s="1" t="s">
        <v>639</v>
      </c>
      <c r="C1833" s="1">
        <v>1322.5</v>
      </c>
    </row>
    <row r="1834" spans="1:3">
      <c r="A1834" s="19">
        <v>424</v>
      </c>
      <c r="B1834" s="1" t="s">
        <v>639</v>
      </c>
      <c r="C1834" s="1">
        <v>1322.5</v>
      </c>
    </row>
    <row r="1835" spans="1:3">
      <c r="A1835" s="19">
        <v>425</v>
      </c>
      <c r="B1835" s="1" t="s">
        <v>639</v>
      </c>
      <c r="C1835" s="1">
        <v>1322.5</v>
      </c>
    </row>
    <row r="1836" spans="1:3">
      <c r="A1836" s="19">
        <v>426</v>
      </c>
      <c r="B1836" s="1" t="s">
        <v>639</v>
      </c>
      <c r="C1836" s="1">
        <v>1322.5</v>
      </c>
    </row>
    <row r="1837" spans="1:3">
      <c r="A1837" s="19">
        <v>427</v>
      </c>
      <c r="B1837" s="1" t="s">
        <v>639</v>
      </c>
      <c r="C1837" s="1">
        <v>1322.5</v>
      </c>
    </row>
    <row r="1838" spans="1:3">
      <c r="A1838" s="19">
        <v>428</v>
      </c>
      <c r="B1838" s="1" t="s">
        <v>639</v>
      </c>
      <c r="C1838" s="1">
        <v>1322.5</v>
      </c>
    </row>
    <row r="1839" spans="1:3">
      <c r="A1839" s="19">
        <v>429</v>
      </c>
      <c r="B1839" s="1" t="s">
        <v>639</v>
      </c>
      <c r="C1839" s="1">
        <v>1322.5</v>
      </c>
    </row>
    <row r="1840" spans="1:3">
      <c r="A1840" s="19">
        <v>430</v>
      </c>
      <c r="B1840" s="1" t="s">
        <v>639</v>
      </c>
      <c r="C1840" s="1">
        <v>1322.5</v>
      </c>
    </row>
    <row r="1841" spans="1:3">
      <c r="A1841" s="19">
        <v>431</v>
      </c>
      <c r="B1841" s="1" t="s">
        <v>639</v>
      </c>
      <c r="C1841" s="1">
        <v>1322.5</v>
      </c>
    </row>
    <row r="1842" spans="1:3">
      <c r="A1842" s="19">
        <v>432</v>
      </c>
      <c r="B1842" s="1" t="s">
        <v>639</v>
      </c>
      <c r="C1842" s="1">
        <v>1322.5</v>
      </c>
    </row>
    <row r="1843" spans="1:3">
      <c r="A1843" s="19"/>
      <c r="B1843" s="1" t="s">
        <v>640</v>
      </c>
      <c r="C1843" s="1">
        <v>1897.5</v>
      </c>
    </row>
    <row r="1844" spans="1:3">
      <c r="A1844" s="19"/>
      <c r="B1844" s="1" t="s">
        <v>640</v>
      </c>
      <c r="C1844" s="1">
        <v>1897.5</v>
      </c>
    </row>
    <row r="1845" spans="1:3">
      <c r="A1845" s="19"/>
      <c r="B1845" s="1" t="s">
        <v>640</v>
      </c>
      <c r="C1845" s="1">
        <v>1897.5</v>
      </c>
    </row>
    <row r="1846" spans="1:3">
      <c r="A1846" s="19"/>
      <c r="B1846" s="1" t="s">
        <v>640</v>
      </c>
      <c r="C1846" s="1">
        <v>1897.5</v>
      </c>
    </row>
    <row r="1847" spans="1:3">
      <c r="A1847" s="19"/>
      <c r="B1847" s="1" t="s">
        <v>640</v>
      </c>
      <c r="C1847" s="1">
        <v>1897.5</v>
      </c>
    </row>
    <row r="1848" spans="1:3">
      <c r="A1848" s="19"/>
      <c r="B1848" s="1" t="s">
        <v>640</v>
      </c>
      <c r="C1848" s="1">
        <v>1897.5</v>
      </c>
    </row>
    <row r="1849" spans="1:3">
      <c r="A1849" s="19"/>
      <c r="B1849" s="1" t="s">
        <v>640</v>
      </c>
      <c r="C1849" s="1">
        <v>1897.5</v>
      </c>
    </row>
    <row r="1850" spans="1:3">
      <c r="A1850" s="19"/>
      <c r="B1850" s="1" t="s">
        <v>640</v>
      </c>
      <c r="C1850" s="1">
        <v>1897.5</v>
      </c>
    </row>
    <row r="1851" spans="1:3">
      <c r="A1851" s="19"/>
      <c r="B1851" s="1" t="s">
        <v>640</v>
      </c>
      <c r="C1851" s="1">
        <v>1897.5</v>
      </c>
    </row>
    <row r="1852" spans="1:3">
      <c r="A1852" s="19"/>
      <c r="B1852" s="1" t="s">
        <v>640</v>
      </c>
      <c r="C1852" s="1">
        <v>1897.5</v>
      </c>
    </row>
    <row r="1853" spans="1:3">
      <c r="A1853" s="19"/>
      <c r="B1853" s="1" t="s">
        <v>640</v>
      </c>
      <c r="C1853" s="1">
        <v>1897.5</v>
      </c>
    </row>
    <row r="1854" spans="1:3">
      <c r="A1854" s="19"/>
      <c r="B1854" s="1" t="s">
        <v>640</v>
      </c>
      <c r="C1854" s="1">
        <v>1897.5</v>
      </c>
    </row>
    <row r="1855" spans="1:3">
      <c r="A1855" s="19"/>
      <c r="B1855" s="1" t="s">
        <v>640</v>
      </c>
      <c r="C1855" s="1">
        <v>1897.5</v>
      </c>
    </row>
    <row r="1856" spans="1:3">
      <c r="A1856" s="19"/>
      <c r="B1856" s="1" t="s">
        <v>640</v>
      </c>
      <c r="C1856" s="1">
        <v>1897.5</v>
      </c>
    </row>
    <row r="1857" spans="1:3">
      <c r="A1857" s="19"/>
      <c r="B1857" s="1" t="s">
        <v>640</v>
      </c>
      <c r="C1857" s="1">
        <v>1897.5</v>
      </c>
    </row>
    <row r="1858" spans="1:3">
      <c r="A1858" s="19"/>
      <c r="B1858" s="1" t="s">
        <v>640</v>
      </c>
      <c r="C1858" s="1">
        <v>1897.5</v>
      </c>
    </row>
    <row r="1859" spans="1:3">
      <c r="A1859" s="19"/>
      <c r="B1859" s="1" t="s">
        <v>640</v>
      </c>
      <c r="C1859" s="1">
        <v>1897.5</v>
      </c>
    </row>
    <row r="1860" spans="1:3">
      <c r="A1860" s="19"/>
      <c r="B1860" s="1" t="s">
        <v>640</v>
      </c>
      <c r="C1860" s="1">
        <v>1897.5</v>
      </c>
    </row>
    <row r="1861" spans="1:3">
      <c r="A1861" s="19"/>
      <c r="B1861" s="1" t="s">
        <v>641</v>
      </c>
      <c r="C1861" s="1">
        <v>1437.5</v>
      </c>
    </row>
    <row r="1862" spans="1:3">
      <c r="A1862" s="19"/>
      <c r="B1862" s="1" t="s">
        <v>641</v>
      </c>
      <c r="C1862" s="1">
        <v>1437.5</v>
      </c>
    </row>
    <row r="1863" spans="1:3">
      <c r="A1863" s="19"/>
      <c r="B1863" s="1" t="s">
        <v>641</v>
      </c>
      <c r="C1863" s="1">
        <v>1437.5</v>
      </c>
    </row>
    <row r="1864" spans="1:3">
      <c r="A1864" s="19"/>
      <c r="B1864" s="1" t="s">
        <v>641</v>
      </c>
      <c r="C1864" s="1">
        <v>1437.5</v>
      </c>
    </row>
    <row r="1865" spans="1:3">
      <c r="A1865" s="19"/>
      <c r="B1865" s="1" t="s">
        <v>641</v>
      </c>
      <c r="C1865" s="1">
        <v>1437.5</v>
      </c>
    </row>
    <row r="1866" spans="1:3">
      <c r="A1866" s="19"/>
      <c r="B1866" s="1" t="s">
        <v>641</v>
      </c>
      <c r="C1866" s="1">
        <v>1437.5</v>
      </c>
    </row>
    <row r="1867" spans="1:3">
      <c r="A1867" s="19"/>
      <c r="B1867" s="1" t="s">
        <v>641</v>
      </c>
      <c r="C1867" s="1">
        <v>1437.5</v>
      </c>
    </row>
    <row r="1868" spans="1:3">
      <c r="A1868" s="19"/>
      <c r="B1868" s="1" t="s">
        <v>641</v>
      </c>
      <c r="C1868" s="1">
        <v>1437.5</v>
      </c>
    </row>
    <row r="1869" spans="1:3">
      <c r="A1869" s="19"/>
      <c r="B1869" s="1" t="s">
        <v>641</v>
      </c>
      <c r="C1869" s="1">
        <v>1437.5</v>
      </c>
    </row>
    <row r="1870" spans="1:3">
      <c r="A1870" s="19"/>
      <c r="B1870" s="1" t="s">
        <v>641</v>
      </c>
      <c r="C1870" s="1">
        <v>1437.5</v>
      </c>
    </row>
    <row r="1871" spans="1:3">
      <c r="A1871" s="19"/>
      <c r="B1871" s="1" t="s">
        <v>641</v>
      </c>
      <c r="C1871" s="1">
        <v>1437.5</v>
      </c>
    </row>
    <row r="1872" spans="1:3">
      <c r="A1872" s="19"/>
      <c r="B1872" s="1" t="s">
        <v>641</v>
      </c>
      <c r="C1872" s="1">
        <v>1437.5</v>
      </c>
    </row>
    <row r="1873" spans="1:3">
      <c r="A1873" s="19"/>
      <c r="B1873" s="1" t="s">
        <v>641</v>
      </c>
      <c r="C1873" s="1">
        <v>1437.5</v>
      </c>
    </row>
    <row r="1874" spans="1:3">
      <c r="A1874" s="19"/>
      <c r="B1874" s="1" t="s">
        <v>641</v>
      </c>
      <c r="C1874" s="1">
        <v>1437.5</v>
      </c>
    </row>
    <row r="1875" spans="1:3">
      <c r="A1875" s="19"/>
      <c r="B1875" s="1" t="s">
        <v>641</v>
      </c>
      <c r="C1875" s="1">
        <v>1437.5</v>
      </c>
    </row>
    <row r="1876" spans="1:3">
      <c r="A1876" s="19"/>
      <c r="B1876" s="1" t="s">
        <v>641</v>
      </c>
      <c r="C1876" s="1">
        <v>1437.5</v>
      </c>
    </row>
    <row r="1877" spans="1:3">
      <c r="A1877" s="19"/>
      <c r="B1877" s="1" t="s">
        <v>641</v>
      </c>
      <c r="C1877" s="1">
        <v>1437.5</v>
      </c>
    </row>
    <row r="1878" spans="1:3">
      <c r="A1878" s="19"/>
      <c r="B1878" s="1" t="s">
        <v>641</v>
      </c>
      <c r="C1878" s="1">
        <v>1437.5</v>
      </c>
    </row>
    <row r="1879" spans="1:3">
      <c r="A1879" s="19"/>
      <c r="B1879" s="1" t="s">
        <v>641</v>
      </c>
      <c r="C1879" s="1">
        <v>1437.5</v>
      </c>
    </row>
    <row r="1880" spans="1:3">
      <c r="A1880" s="19"/>
      <c r="B1880" s="1" t="s">
        <v>641</v>
      </c>
      <c r="C1880" s="1">
        <v>1437.5</v>
      </c>
    </row>
    <row r="1881" spans="1:3">
      <c r="A1881" s="19"/>
      <c r="B1881" s="1" t="s">
        <v>641</v>
      </c>
      <c r="C1881" s="1">
        <v>1437.5</v>
      </c>
    </row>
    <row r="1882" spans="1:3">
      <c r="A1882" s="19"/>
      <c r="B1882" s="1" t="s">
        <v>641</v>
      </c>
      <c r="C1882" s="1">
        <v>1437.5</v>
      </c>
    </row>
    <row r="1883" spans="1:3">
      <c r="A1883" s="19"/>
      <c r="B1883" s="1" t="s">
        <v>641</v>
      </c>
      <c r="C1883" s="1">
        <v>1437.5</v>
      </c>
    </row>
    <row r="1884" spans="1:3">
      <c r="A1884" s="19"/>
      <c r="B1884" s="1" t="s">
        <v>641</v>
      </c>
      <c r="C1884" s="1">
        <v>1437.5</v>
      </c>
    </row>
    <row r="1885" spans="1:3">
      <c r="A1885" s="19"/>
      <c r="B1885" s="1" t="s">
        <v>641</v>
      </c>
      <c r="C1885" s="1">
        <v>1437.5</v>
      </c>
    </row>
    <row r="1886" spans="1:3">
      <c r="A1886" s="19"/>
      <c r="B1886" s="1" t="s">
        <v>641</v>
      </c>
      <c r="C1886" s="1">
        <v>1437.5</v>
      </c>
    </row>
    <row r="1887" spans="1:3">
      <c r="A1887" s="19"/>
      <c r="B1887" s="1" t="s">
        <v>641</v>
      </c>
      <c r="C1887" s="1">
        <v>1437.5</v>
      </c>
    </row>
    <row r="1888" spans="1:3">
      <c r="A1888" s="19"/>
      <c r="B1888" s="1" t="s">
        <v>641</v>
      </c>
      <c r="C1888" s="1">
        <v>1437.5</v>
      </c>
    </row>
    <row r="1889" spans="1:3">
      <c r="A1889" s="19"/>
      <c r="B1889" s="1" t="s">
        <v>641</v>
      </c>
      <c r="C1889" s="1">
        <v>1437.5</v>
      </c>
    </row>
    <row r="1890" spans="1:3">
      <c r="A1890" s="19"/>
      <c r="B1890" s="1" t="s">
        <v>641</v>
      </c>
      <c r="C1890" s="1">
        <v>1437.5</v>
      </c>
    </row>
    <row r="1891" spans="1:3">
      <c r="A1891" s="19"/>
      <c r="B1891" s="1" t="s">
        <v>641</v>
      </c>
      <c r="C1891" s="1">
        <v>1437.5</v>
      </c>
    </row>
    <row r="1892" spans="1:3">
      <c r="A1892" s="19"/>
      <c r="B1892" s="1" t="s">
        <v>641</v>
      </c>
      <c r="C1892" s="1">
        <v>1437.5</v>
      </c>
    </row>
    <row r="1893" spans="1:3">
      <c r="A1893" s="19"/>
      <c r="B1893" s="1" t="s">
        <v>641</v>
      </c>
      <c r="C1893" s="1">
        <v>1437.5</v>
      </c>
    </row>
    <row r="1894" spans="1:3">
      <c r="A1894" s="19"/>
      <c r="B1894" s="1" t="s">
        <v>641</v>
      </c>
      <c r="C1894" s="1">
        <v>1437.5</v>
      </c>
    </row>
    <row r="1895" spans="1:3">
      <c r="A1895" s="1"/>
      <c r="B1895" s="1" t="s">
        <v>641</v>
      </c>
      <c r="C1895" s="1">
        <v>1437.5</v>
      </c>
    </row>
    <row r="1896" spans="1:3">
      <c r="A1896" s="1"/>
      <c r="B1896" s="1" t="s">
        <v>641</v>
      </c>
      <c r="C1896" s="1">
        <v>1437.5</v>
      </c>
    </row>
    <row r="1897" spans="1:3">
      <c r="A1897" s="1"/>
      <c r="B1897" s="1" t="s">
        <v>641</v>
      </c>
      <c r="C1897" s="1">
        <v>1437.5</v>
      </c>
    </row>
    <row r="1898" spans="1:3">
      <c r="A1898" s="1"/>
      <c r="B1898" s="1" t="s">
        <v>641</v>
      </c>
      <c r="C1898" s="1">
        <v>1437.5</v>
      </c>
    </row>
    <row r="1899" spans="1:3">
      <c r="A1899" s="1"/>
      <c r="B1899" s="1" t="s">
        <v>641</v>
      </c>
      <c r="C1899" s="1">
        <v>1437.5</v>
      </c>
    </row>
    <row r="1900" spans="1:3">
      <c r="A1900" s="1"/>
      <c r="B1900" s="1" t="s">
        <v>641</v>
      </c>
      <c r="C1900" s="1">
        <v>1437.5</v>
      </c>
    </row>
    <row r="1901" spans="1:3">
      <c r="A1901" s="1"/>
      <c r="B1901" s="1" t="s">
        <v>641</v>
      </c>
      <c r="C1901" s="1">
        <v>1437.5</v>
      </c>
    </row>
    <row r="1902" spans="1:3">
      <c r="A1902" s="1"/>
      <c r="B1902" s="1" t="s">
        <v>641</v>
      </c>
      <c r="C1902" s="1">
        <v>1437.5</v>
      </c>
    </row>
    <row r="1903" spans="1:3">
      <c r="A1903" s="1"/>
      <c r="B1903" s="1" t="s">
        <v>641</v>
      </c>
      <c r="C1903" s="1">
        <v>1437.5</v>
      </c>
    </row>
    <row r="1904" spans="1:3">
      <c r="A1904" s="1"/>
      <c r="B1904" s="1" t="s">
        <v>641</v>
      </c>
      <c r="C1904" s="1">
        <v>1437.5</v>
      </c>
    </row>
    <row r="1905" spans="1:3">
      <c r="A1905" s="1"/>
      <c r="B1905" s="1" t="s">
        <v>641</v>
      </c>
      <c r="C1905" s="1">
        <v>1437.5</v>
      </c>
    </row>
    <row r="1906" spans="1:3">
      <c r="A1906" s="1"/>
      <c r="B1906" s="1" t="s">
        <v>641</v>
      </c>
      <c r="C1906" s="1">
        <v>1437.5</v>
      </c>
    </row>
    <row r="1907" spans="1:3">
      <c r="A1907" s="1"/>
      <c r="B1907" s="1" t="s">
        <v>641</v>
      </c>
      <c r="C1907" s="1">
        <v>1437.5</v>
      </c>
    </row>
    <row r="1908" spans="1:3">
      <c r="A1908" s="1"/>
      <c r="B1908" s="1" t="s">
        <v>641</v>
      </c>
      <c r="C1908" s="1">
        <v>1437.5</v>
      </c>
    </row>
    <row r="1909" spans="1:3">
      <c r="A1909" s="1"/>
      <c r="B1909" s="1" t="s">
        <v>641</v>
      </c>
      <c r="C1909" s="1">
        <v>1437.5</v>
      </c>
    </row>
    <row r="1910" spans="1:3">
      <c r="A1910" s="1"/>
      <c r="B1910" s="1" t="s">
        <v>641</v>
      </c>
      <c r="C1910" s="1">
        <v>1437.5</v>
      </c>
    </row>
    <row r="1911" spans="1:3">
      <c r="A1911" s="1"/>
      <c r="B1911" s="1" t="s">
        <v>641</v>
      </c>
      <c r="C1911" s="1">
        <v>1437.5</v>
      </c>
    </row>
    <row r="1912" spans="1:3">
      <c r="A1912" s="1"/>
      <c r="B1912" s="1" t="s">
        <v>641</v>
      </c>
      <c r="C1912" s="1">
        <v>1437.5</v>
      </c>
    </row>
    <row r="1913" spans="1:3">
      <c r="A1913" s="1"/>
      <c r="B1913" s="1" t="s">
        <v>641</v>
      </c>
      <c r="C1913" s="1">
        <v>1437.5</v>
      </c>
    </row>
    <row r="1914" spans="1:3">
      <c r="A1914" s="1"/>
      <c r="B1914" s="1" t="s">
        <v>641</v>
      </c>
      <c r="C1914" s="1">
        <v>1437.5</v>
      </c>
    </row>
    <row r="1915" spans="1:3">
      <c r="A1915" s="1"/>
      <c r="B1915" s="1" t="s">
        <v>641</v>
      </c>
      <c r="C1915" s="1">
        <v>1437.5</v>
      </c>
    </row>
    <row r="1916" spans="1:3">
      <c r="A1916" s="1"/>
      <c r="B1916" s="1" t="s">
        <v>641</v>
      </c>
      <c r="C1916" s="1">
        <v>1437.5</v>
      </c>
    </row>
    <row r="1917" spans="1:3">
      <c r="A1917" s="1"/>
      <c r="B1917" s="1" t="s">
        <v>641</v>
      </c>
      <c r="C1917" s="1">
        <v>1437.5</v>
      </c>
    </row>
    <row r="1918" spans="1:3">
      <c r="A1918" s="1"/>
      <c r="B1918" s="1" t="s">
        <v>641</v>
      </c>
      <c r="C1918" s="1">
        <v>1437.5</v>
      </c>
    </row>
    <row r="1919" spans="1:3">
      <c r="A1919" s="1"/>
      <c r="B1919" s="1" t="s">
        <v>641</v>
      </c>
      <c r="C1919" s="1">
        <v>1437.5</v>
      </c>
    </row>
    <row r="1920" spans="1:3">
      <c r="A1920" s="1"/>
      <c r="B1920" s="1" t="s">
        <v>641</v>
      </c>
      <c r="C1920" s="1">
        <v>1437.5</v>
      </c>
    </row>
    <row r="1921" spans="1:3">
      <c r="A1921" s="1"/>
      <c r="B1921" s="1" t="s">
        <v>642</v>
      </c>
      <c r="C1921" s="1">
        <v>2127.5</v>
      </c>
    </row>
    <row r="1922" spans="1:3">
      <c r="A1922" s="1"/>
      <c r="B1922" s="1" t="s">
        <v>642</v>
      </c>
      <c r="C1922" s="1">
        <v>2127.5</v>
      </c>
    </row>
    <row r="1923" spans="1:3">
      <c r="A1923" s="1"/>
      <c r="B1923" s="1" t="s">
        <v>642</v>
      </c>
      <c r="C1923" s="1">
        <v>2127.5</v>
      </c>
    </row>
    <row r="1924" spans="1:3">
      <c r="A1924" s="1"/>
      <c r="B1924" s="1" t="s">
        <v>642</v>
      </c>
      <c r="C1924" s="1">
        <v>2127.5</v>
      </c>
    </row>
    <row r="1925" spans="1:3">
      <c r="A1925" s="1"/>
      <c r="B1925" s="1" t="s">
        <v>642</v>
      </c>
      <c r="C1925" s="1">
        <v>2127.5</v>
      </c>
    </row>
    <row r="1926" spans="1:3">
      <c r="A1926" s="1"/>
      <c r="B1926" s="1" t="s">
        <v>642</v>
      </c>
      <c r="C1926" s="1">
        <v>2127.5</v>
      </c>
    </row>
    <row r="1927" spans="1:3">
      <c r="A1927" s="1"/>
      <c r="B1927" s="1" t="s">
        <v>642</v>
      </c>
      <c r="C1927" s="1">
        <v>2127.5</v>
      </c>
    </row>
    <row r="1928" spans="1:3">
      <c r="A1928" s="1"/>
      <c r="B1928" s="1" t="s">
        <v>642</v>
      </c>
      <c r="C1928" s="1">
        <v>2127.5</v>
      </c>
    </row>
    <row r="1929" spans="1:3">
      <c r="A1929" s="1"/>
      <c r="B1929" s="1" t="s">
        <v>642</v>
      </c>
      <c r="C1929" s="1">
        <v>2127.5</v>
      </c>
    </row>
    <row r="1930" spans="1:3">
      <c r="A1930" s="1"/>
      <c r="B1930" s="1" t="s">
        <v>642</v>
      </c>
      <c r="C1930" s="1">
        <v>2127.5</v>
      </c>
    </row>
    <row r="1931" spans="1:3">
      <c r="A1931" s="1"/>
      <c r="B1931" s="1" t="s">
        <v>642</v>
      </c>
      <c r="C1931" s="1">
        <v>2127.5</v>
      </c>
    </row>
    <row r="1932" spans="1:3">
      <c r="A1932" s="1"/>
      <c r="B1932" s="1" t="s">
        <v>642</v>
      </c>
      <c r="C1932" s="1">
        <v>2127.5</v>
      </c>
    </row>
    <row r="1933" spans="1:3">
      <c r="A1933" s="1"/>
      <c r="B1933" s="1" t="s">
        <v>642</v>
      </c>
      <c r="C1933" s="1">
        <v>2127.5</v>
      </c>
    </row>
    <row r="1934" spans="1:3">
      <c r="A1934" s="1"/>
      <c r="B1934" s="1" t="s">
        <v>642</v>
      </c>
      <c r="C1934" s="1">
        <v>2127.5</v>
      </c>
    </row>
    <row r="1935" spans="1:3">
      <c r="A1935" s="1"/>
      <c r="B1935" s="1" t="s">
        <v>642</v>
      </c>
      <c r="C1935" s="1">
        <v>2127.5</v>
      </c>
    </row>
    <row r="1936" spans="1:3">
      <c r="A1936" s="1"/>
      <c r="B1936" s="1" t="s">
        <v>642</v>
      </c>
      <c r="C1936" s="1">
        <v>2127.5</v>
      </c>
    </row>
    <row r="1937" spans="1:3">
      <c r="A1937" s="1"/>
      <c r="B1937" s="1" t="s">
        <v>642</v>
      </c>
      <c r="C1937" s="1">
        <v>2127.5</v>
      </c>
    </row>
    <row r="1938" spans="1:3">
      <c r="A1938" s="1"/>
      <c r="B1938" s="1" t="s">
        <v>642</v>
      </c>
      <c r="C1938" s="1">
        <v>2127.5</v>
      </c>
    </row>
    <row r="1939" spans="1:3" ht="15">
      <c r="A1939" s="1">
        <v>1</v>
      </c>
      <c r="B1939" s="1" t="s">
        <v>643</v>
      </c>
      <c r="C1939" s="74">
        <v>995.9</v>
      </c>
    </row>
    <row r="1940" spans="1:3" ht="15">
      <c r="A1940" s="1">
        <v>2</v>
      </c>
      <c r="B1940" s="1" t="s">
        <v>643</v>
      </c>
      <c r="C1940" s="74">
        <v>995.9</v>
      </c>
    </row>
    <row r="1941" spans="1:3" ht="15">
      <c r="A1941" s="1">
        <v>3</v>
      </c>
      <c r="B1941" s="1" t="s">
        <v>643</v>
      </c>
      <c r="C1941" s="74">
        <v>995.9</v>
      </c>
    </row>
    <row r="1942" spans="1:3" ht="15">
      <c r="A1942" s="1">
        <v>4</v>
      </c>
      <c r="B1942" s="1" t="s">
        <v>643</v>
      </c>
      <c r="C1942" s="74">
        <v>995.9</v>
      </c>
    </row>
    <row r="1943" spans="1:3" ht="15">
      <c r="A1943" s="1">
        <v>5</v>
      </c>
      <c r="B1943" s="1" t="s">
        <v>643</v>
      </c>
      <c r="C1943" s="74">
        <v>995.9</v>
      </c>
    </row>
    <row r="1944" spans="1:3" ht="15">
      <c r="A1944" s="1">
        <v>6</v>
      </c>
      <c r="B1944" s="1" t="s">
        <v>643</v>
      </c>
      <c r="C1944" s="74">
        <v>995.9</v>
      </c>
    </row>
    <row r="1945" spans="1:3" ht="15">
      <c r="A1945" s="1">
        <v>7</v>
      </c>
      <c r="B1945" s="1" t="s">
        <v>643</v>
      </c>
      <c r="C1945" s="74">
        <v>995.9</v>
      </c>
    </row>
    <row r="1946" spans="1:3" ht="15">
      <c r="A1946" s="1">
        <v>8</v>
      </c>
      <c r="B1946" s="1" t="s">
        <v>643</v>
      </c>
      <c r="C1946" s="74">
        <v>995.9</v>
      </c>
    </row>
    <row r="1947" spans="1:3" ht="15">
      <c r="A1947" s="1">
        <v>9</v>
      </c>
      <c r="B1947" s="1" t="s">
        <v>643</v>
      </c>
      <c r="C1947" s="74">
        <v>995.9</v>
      </c>
    </row>
    <row r="1948" spans="1:3" ht="15">
      <c r="A1948" s="1">
        <v>10</v>
      </c>
      <c r="B1948" s="1" t="s">
        <v>643</v>
      </c>
      <c r="C1948" s="74">
        <v>995.9</v>
      </c>
    </row>
    <row r="1949" spans="1:3" ht="15">
      <c r="A1949" s="1">
        <v>11</v>
      </c>
      <c r="B1949" s="1" t="s">
        <v>643</v>
      </c>
      <c r="C1949" s="74">
        <v>995.9</v>
      </c>
    </row>
    <row r="1950" spans="1:3" ht="15">
      <c r="A1950" s="1">
        <v>12</v>
      </c>
      <c r="B1950" s="1" t="s">
        <v>643</v>
      </c>
      <c r="C1950" s="74">
        <v>995.9</v>
      </c>
    </row>
    <row r="1951" spans="1:3" ht="15">
      <c r="A1951" s="1">
        <v>13</v>
      </c>
      <c r="B1951" s="1" t="s">
        <v>643</v>
      </c>
      <c r="C1951" s="74">
        <v>995.9</v>
      </c>
    </row>
    <row r="1952" spans="1:3" ht="15">
      <c r="A1952" s="1">
        <v>14</v>
      </c>
      <c r="B1952" s="1" t="s">
        <v>643</v>
      </c>
      <c r="C1952" s="74">
        <v>995.9</v>
      </c>
    </row>
    <row r="1953" spans="1:3" ht="15">
      <c r="A1953" s="1">
        <v>15</v>
      </c>
      <c r="B1953" s="1" t="s">
        <v>643</v>
      </c>
      <c r="C1953" s="74">
        <v>995.9</v>
      </c>
    </row>
    <row r="1954" spans="1:3" ht="15">
      <c r="A1954" s="1">
        <v>16</v>
      </c>
      <c r="B1954" s="1" t="s">
        <v>643</v>
      </c>
      <c r="C1954" s="74">
        <v>995.9</v>
      </c>
    </row>
    <row r="1955" spans="1:3" ht="15">
      <c r="A1955" s="1">
        <v>17</v>
      </c>
      <c r="B1955" s="1" t="s">
        <v>643</v>
      </c>
      <c r="C1955" s="74">
        <v>995.9</v>
      </c>
    </row>
    <row r="1956" spans="1:3" ht="15">
      <c r="A1956" s="1">
        <v>18</v>
      </c>
      <c r="B1956" s="1" t="s">
        <v>643</v>
      </c>
      <c r="C1956" s="74">
        <v>995.9</v>
      </c>
    </row>
    <row r="1957" spans="1:3" ht="15">
      <c r="A1957" s="1">
        <v>19</v>
      </c>
      <c r="B1957" s="1" t="s">
        <v>643</v>
      </c>
      <c r="C1957" s="74">
        <v>995.9</v>
      </c>
    </row>
    <row r="1958" spans="1:3" ht="15">
      <c r="A1958" s="1">
        <v>20</v>
      </c>
      <c r="B1958" s="1" t="s">
        <v>643</v>
      </c>
      <c r="C1958" s="74">
        <v>995.9</v>
      </c>
    </row>
    <row r="1959" spans="1:3" ht="15">
      <c r="A1959" s="1">
        <v>21</v>
      </c>
      <c r="B1959" s="1" t="s">
        <v>643</v>
      </c>
      <c r="C1959" s="74">
        <v>995.9</v>
      </c>
    </row>
    <row r="1960" spans="1:3" ht="15">
      <c r="A1960" s="1">
        <v>22</v>
      </c>
      <c r="B1960" s="1" t="s">
        <v>643</v>
      </c>
      <c r="C1960" s="74">
        <v>995.9</v>
      </c>
    </row>
    <row r="1961" spans="1:3" ht="15">
      <c r="A1961" s="1">
        <v>23</v>
      </c>
      <c r="B1961" s="1" t="s">
        <v>643</v>
      </c>
      <c r="C1961" s="74">
        <v>995.9</v>
      </c>
    </row>
    <row r="1962" spans="1:3" ht="15">
      <c r="A1962" s="1">
        <v>24</v>
      </c>
      <c r="B1962" s="1" t="s">
        <v>643</v>
      </c>
      <c r="C1962" s="74">
        <v>995.9</v>
      </c>
    </row>
    <row r="1963" spans="1:3" ht="15">
      <c r="A1963" s="1">
        <v>25</v>
      </c>
      <c r="B1963" s="1" t="s">
        <v>643</v>
      </c>
      <c r="C1963" s="74">
        <v>995.9</v>
      </c>
    </row>
    <row r="1964" spans="1:3" ht="15">
      <c r="A1964" s="1">
        <v>26</v>
      </c>
      <c r="B1964" s="1" t="s">
        <v>643</v>
      </c>
      <c r="C1964" s="74">
        <v>995.9</v>
      </c>
    </row>
    <row r="1965" spans="1:3" ht="15">
      <c r="A1965" s="1">
        <v>27</v>
      </c>
      <c r="B1965" s="1" t="s">
        <v>643</v>
      </c>
      <c r="C1965" s="74">
        <v>995.9</v>
      </c>
    </row>
    <row r="1966" spans="1:3" ht="15">
      <c r="A1966" s="1">
        <v>28</v>
      </c>
      <c r="B1966" s="1" t="s">
        <v>643</v>
      </c>
      <c r="C1966" s="74">
        <v>995.9</v>
      </c>
    </row>
    <row r="1967" spans="1:3" ht="15">
      <c r="A1967" s="1">
        <v>29</v>
      </c>
      <c r="B1967" s="1" t="s">
        <v>643</v>
      </c>
      <c r="C1967" s="74">
        <v>995.9</v>
      </c>
    </row>
    <row r="1968" spans="1:3" ht="15">
      <c r="A1968" s="1">
        <v>30</v>
      </c>
      <c r="B1968" s="1" t="s">
        <v>643</v>
      </c>
      <c r="C1968" s="74">
        <v>995.9</v>
      </c>
    </row>
    <row r="1969" spans="1:3" ht="15">
      <c r="A1969" s="1">
        <v>31</v>
      </c>
      <c r="B1969" s="1" t="s">
        <v>643</v>
      </c>
      <c r="C1969" s="74">
        <v>995.9</v>
      </c>
    </row>
    <row r="1970" spans="1:3" ht="15">
      <c r="A1970" s="1">
        <v>32</v>
      </c>
      <c r="B1970" s="1" t="s">
        <v>643</v>
      </c>
      <c r="C1970" s="74">
        <v>995.9</v>
      </c>
    </row>
    <row r="1971" spans="1:3" ht="15">
      <c r="A1971" s="1">
        <v>33</v>
      </c>
      <c r="B1971" s="1" t="s">
        <v>643</v>
      </c>
      <c r="C1971" s="74">
        <v>995.9</v>
      </c>
    </row>
    <row r="1972" spans="1:3" ht="15">
      <c r="A1972" s="1">
        <v>34</v>
      </c>
      <c r="B1972" s="1" t="s">
        <v>643</v>
      </c>
      <c r="C1972" s="74">
        <v>995.9</v>
      </c>
    </row>
    <row r="1973" spans="1:3" ht="15">
      <c r="A1973" s="1">
        <v>35</v>
      </c>
      <c r="B1973" s="1" t="s">
        <v>643</v>
      </c>
      <c r="C1973" s="74">
        <v>995.9</v>
      </c>
    </row>
    <row r="1974" spans="1:3" ht="15">
      <c r="A1974" s="1">
        <v>36</v>
      </c>
      <c r="B1974" s="1" t="s">
        <v>643</v>
      </c>
      <c r="C1974" s="74">
        <v>995.9</v>
      </c>
    </row>
    <row r="1975" spans="1:3" ht="15">
      <c r="A1975" s="1">
        <v>37</v>
      </c>
      <c r="B1975" s="1" t="s">
        <v>643</v>
      </c>
      <c r="C1975" s="74">
        <v>995.9</v>
      </c>
    </row>
    <row r="1976" spans="1:3" ht="15">
      <c r="A1976" s="1">
        <v>38</v>
      </c>
      <c r="B1976" s="1" t="s">
        <v>643</v>
      </c>
      <c r="C1976" s="74">
        <v>995.9</v>
      </c>
    </row>
    <row r="1977" spans="1:3" ht="15">
      <c r="A1977" s="1">
        <v>39</v>
      </c>
      <c r="B1977" s="1" t="s">
        <v>643</v>
      </c>
      <c r="C1977" s="74">
        <v>995.9</v>
      </c>
    </row>
    <row r="1978" spans="1:3" ht="15">
      <c r="A1978" s="1">
        <v>40</v>
      </c>
      <c r="B1978" s="1" t="s">
        <v>643</v>
      </c>
      <c r="C1978" s="74">
        <v>995.9</v>
      </c>
    </row>
    <row r="1979" spans="1:3" ht="15">
      <c r="A1979" s="1">
        <v>41</v>
      </c>
      <c r="B1979" s="1" t="s">
        <v>643</v>
      </c>
      <c r="C1979" s="74">
        <v>995.9</v>
      </c>
    </row>
    <row r="1980" spans="1:3" ht="15">
      <c r="A1980" s="1">
        <v>42</v>
      </c>
      <c r="B1980" s="1" t="s">
        <v>643</v>
      </c>
      <c r="C1980" s="74">
        <v>995.9</v>
      </c>
    </row>
    <row r="1981" spans="1:3" ht="15">
      <c r="A1981" s="1">
        <v>43</v>
      </c>
      <c r="B1981" s="1" t="s">
        <v>643</v>
      </c>
      <c r="C1981" s="74">
        <v>995.9</v>
      </c>
    </row>
    <row r="1982" spans="1:3" ht="15">
      <c r="A1982" s="1">
        <v>44</v>
      </c>
      <c r="B1982" s="1" t="s">
        <v>643</v>
      </c>
      <c r="C1982" s="74">
        <v>995.9</v>
      </c>
    </row>
    <row r="1983" spans="1:3" ht="15">
      <c r="A1983" s="1">
        <v>45</v>
      </c>
      <c r="B1983" s="1" t="s">
        <v>643</v>
      </c>
      <c r="C1983" s="74">
        <v>995.9</v>
      </c>
    </row>
    <row r="1984" spans="1:3" ht="15">
      <c r="A1984" s="1">
        <v>46</v>
      </c>
      <c r="B1984" s="1" t="s">
        <v>643</v>
      </c>
      <c r="C1984" s="74">
        <v>995.9</v>
      </c>
    </row>
    <row r="1985" spans="1:3" ht="15">
      <c r="A1985" s="1">
        <v>47</v>
      </c>
      <c r="B1985" s="1" t="s">
        <v>643</v>
      </c>
      <c r="C1985" s="74">
        <v>995.9</v>
      </c>
    </row>
    <row r="1986" spans="1:3" ht="15">
      <c r="A1986" s="1">
        <v>48</v>
      </c>
      <c r="B1986" s="1" t="s">
        <v>643</v>
      </c>
      <c r="C1986" s="74">
        <v>995.9</v>
      </c>
    </row>
    <row r="1987" spans="1:3" ht="15">
      <c r="A1987" s="1">
        <v>49</v>
      </c>
      <c r="B1987" s="1" t="s">
        <v>643</v>
      </c>
      <c r="C1987" s="74">
        <v>995.9</v>
      </c>
    </row>
    <row r="1988" spans="1:3" ht="15">
      <c r="A1988" s="1">
        <v>50</v>
      </c>
      <c r="B1988" s="1" t="s">
        <v>643</v>
      </c>
      <c r="C1988" s="74">
        <v>995.9</v>
      </c>
    </row>
    <row r="1989" spans="1:3" ht="15">
      <c r="A1989" s="1">
        <v>51</v>
      </c>
      <c r="B1989" s="1" t="s">
        <v>643</v>
      </c>
      <c r="C1989" s="74">
        <v>995.9</v>
      </c>
    </row>
    <row r="1990" spans="1:3" ht="15">
      <c r="A1990" s="1">
        <v>52</v>
      </c>
      <c r="B1990" s="1" t="s">
        <v>643</v>
      </c>
      <c r="C1990" s="74">
        <v>995.9</v>
      </c>
    </row>
    <row r="1991" spans="1:3" ht="15">
      <c r="A1991" s="1">
        <v>53</v>
      </c>
      <c r="B1991" s="1" t="s">
        <v>643</v>
      </c>
      <c r="C1991" s="74">
        <v>995.9</v>
      </c>
    </row>
    <row r="1992" spans="1:3" ht="15">
      <c r="A1992" s="1">
        <v>54</v>
      </c>
      <c r="B1992" s="1" t="s">
        <v>643</v>
      </c>
      <c r="C1992" s="74">
        <v>995.9</v>
      </c>
    </row>
    <row r="1993" spans="1:3" ht="15">
      <c r="A1993" s="1">
        <v>55</v>
      </c>
      <c r="B1993" s="1" t="s">
        <v>643</v>
      </c>
      <c r="C1993" s="74">
        <v>995.9</v>
      </c>
    </row>
    <row r="1994" spans="1:3" ht="15">
      <c r="A1994" s="1">
        <v>56</v>
      </c>
      <c r="B1994" s="1" t="s">
        <v>643</v>
      </c>
      <c r="C1994" s="74">
        <v>995.9</v>
      </c>
    </row>
    <row r="1995" spans="1:3" ht="15">
      <c r="A1995" s="1">
        <v>57</v>
      </c>
      <c r="B1995" s="1" t="s">
        <v>643</v>
      </c>
      <c r="C1995" s="74">
        <v>995.9</v>
      </c>
    </row>
    <row r="1996" spans="1:3" ht="15">
      <c r="A1996" s="1">
        <v>58</v>
      </c>
      <c r="B1996" s="1" t="s">
        <v>643</v>
      </c>
      <c r="C1996" s="74">
        <v>995.9</v>
      </c>
    </row>
    <row r="1997" spans="1:3" ht="15">
      <c r="A1997" s="1">
        <v>59</v>
      </c>
      <c r="B1997" s="1" t="s">
        <v>643</v>
      </c>
      <c r="C1997" s="74">
        <v>995.9</v>
      </c>
    </row>
    <row r="1998" spans="1:3" ht="15">
      <c r="A1998" s="1">
        <v>60</v>
      </c>
      <c r="B1998" s="1" t="s">
        <v>643</v>
      </c>
      <c r="C1998" s="74">
        <v>995.9</v>
      </c>
    </row>
    <row r="1999" spans="1:3" ht="15">
      <c r="A1999" s="1">
        <v>61</v>
      </c>
      <c r="B1999" s="1" t="s">
        <v>643</v>
      </c>
      <c r="C1999" s="74">
        <v>995.9</v>
      </c>
    </row>
    <row r="2000" spans="1:3" ht="15">
      <c r="A2000" s="1">
        <v>62</v>
      </c>
      <c r="B2000" s="1" t="s">
        <v>643</v>
      </c>
      <c r="C2000" s="74">
        <v>995.9</v>
      </c>
    </row>
    <row r="2001" spans="1:3" ht="15">
      <c r="A2001" s="1">
        <v>63</v>
      </c>
      <c r="B2001" s="1" t="s">
        <v>643</v>
      </c>
      <c r="C2001" s="74">
        <v>995.9</v>
      </c>
    </row>
    <row r="2002" spans="1:3" ht="15">
      <c r="A2002" s="1">
        <v>64</v>
      </c>
      <c r="B2002" s="1" t="s">
        <v>643</v>
      </c>
      <c r="C2002" s="74">
        <v>995.9</v>
      </c>
    </row>
    <row r="2003" spans="1:3" ht="15">
      <c r="A2003" s="1">
        <v>65</v>
      </c>
      <c r="B2003" s="1" t="s">
        <v>643</v>
      </c>
      <c r="C2003" s="74">
        <v>995.9</v>
      </c>
    </row>
    <row r="2004" spans="1:3" ht="15">
      <c r="A2004" s="1">
        <v>66</v>
      </c>
      <c r="B2004" s="1" t="s">
        <v>643</v>
      </c>
      <c r="C2004" s="74">
        <v>995.9</v>
      </c>
    </row>
    <row r="2005" spans="1:3" ht="15">
      <c r="A2005" s="1">
        <v>67</v>
      </c>
      <c r="B2005" s="1" t="s">
        <v>643</v>
      </c>
      <c r="C2005" s="74">
        <v>995.9</v>
      </c>
    </row>
    <row r="2006" spans="1:3" ht="15">
      <c r="A2006" s="1">
        <v>68</v>
      </c>
      <c r="B2006" s="1" t="s">
        <v>643</v>
      </c>
      <c r="C2006" s="74">
        <v>995.9</v>
      </c>
    </row>
    <row r="2007" spans="1:3" ht="15">
      <c r="A2007" s="1">
        <v>69</v>
      </c>
      <c r="B2007" s="1" t="s">
        <v>643</v>
      </c>
      <c r="C2007" s="74">
        <v>995.9</v>
      </c>
    </row>
    <row r="2008" spans="1:3" ht="15">
      <c r="A2008" s="1">
        <v>70</v>
      </c>
      <c r="B2008" s="1" t="s">
        <v>643</v>
      </c>
      <c r="C2008" s="74">
        <v>995.9</v>
      </c>
    </row>
    <row r="2009" spans="1:3" ht="15">
      <c r="A2009" s="1">
        <v>71</v>
      </c>
      <c r="B2009" s="1" t="s">
        <v>643</v>
      </c>
      <c r="C2009" s="74">
        <v>995.9</v>
      </c>
    </row>
    <row r="2010" spans="1:3" ht="15">
      <c r="A2010" s="1">
        <v>72</v>
      </c>
      <c r="B2010" s="1" t="s">
        <v>643</v>
      </c>
      <c r="C2010" s="74">
        <v>995.9</v>
      </c>
    </row>
    <row r="2011" spans="1:3" ht="15">
      <c r="A2011" s="1">
        <v>73</v>
      </c>
      <c r="B2011" s="1" t="s">
        <v>643</v>
      </c>
      <c r="C2011" s="74">
        <v>995.9</v>
      </c>
    </row>
    <row r="2012" spans="1:3" ht="15">
      <c r="A2012" s="1">
        <v>74</v>
      </c>
      <c r="B2012" s="1" t="s">
        <v>643</v>
      </c>
      <c r="C2012" s="74">
        <v>995.9</v>
      </c>
    </row>
    <row r="2013" spans="1:3" ht="15">
      <c r="A2013" s="1">
        <v>75</v>
      </c>
      <c r="B2013" s="1" t="s">
        <v>643</v>
      </c>
      <c r="C2013" s="74">
        <v>995.9</v>
      </c>
    </row>
    <row r="2014" spans="1:3" ht="15">
      <c r="A2014" s="1">
        <v>76</v>
      </c>
      <c r="B2014" s="1" t="s">
        <v>643</v>
      </c>
      <c r="C2014" s="74">
        <v>995.9</v>
      </c>
    </row>
    <row r="2015" spans="1:3" ht="15">
      <c r="A2015" s="1">
        <v>77</v>
      </c>
      <c r="B2015" s="1" t="s">
        <v>643</v>
      </c>
      <c r="C2015" s="74">
        <v>995.9</v>
      </c>
    </row>
    <row r="2016" spans="1:3" ht="15">
      <c r="A2016" s="1">
        <v>78</v>
      </c>
      <c r="B2016" s="1" t="s">
        <v>643</v>
      </c>
      <c r="C2016" s="74">
        <v>995.9</v>
      </c>
    </row>
    <row r="2017" spans="1:3" ht="15">
      <c r="A2017" s="1">
        <v>79</v>
      </c>
      <c r="B2017" s="1" t="s">
        <v>643</v>
      </c>
      <c r="C2017" s="74">
        <v>995.9</v>
      </c>
    </row>
    <row r="2018" spans="1:3" ht="15">
      <c r="A2018" s="1">
        <v>80</v>
      </c>
      <c r="B2018" s="1" t="s">
        <v>643</v>
      </c>
      <c r="C2018" s="74">
        <v>995.9</v>
      </c>
    </row>
    <row r="2019" spans="1:3" ht="15">
      <c r="A2019" s="1">
        <v>81</v>
      </c>
      <c r="B2019" s="1" t="s">
        <v>643</v>
      </c>
      <c r="C2019" s="74">
        <v>995.9</v>
      </c>
    </row>
    <row r="2020" spans="1:3" ht="15">
      <c r="A2020" s="1">
        <v>82</v>
      </c>
      <c r="B2020" s="1" t="s">
        <v>643</v>
      </c>
      <c r="C2020" s="74">
        <v>995.9</v>
      </c>
    </row>
    <row r="2021" spans="1:3" ht="15">
      <c r="A2021" s="1">
        <v>83</v>
      </c>
      <c r="B2021" s="1" t="s">
        <v>643</v>
      </c>
      <c r="C2021" s="74">
        <v>995.9</v>
      </c>
    </row>
    <row r="2022" spans="1:3" ht="15">
      <c r="A2022" s="1">
        <v>84</v>
      </c>
      <c r="B2022" s="1" t="s">
        <v>643</v>
      </c>
      <c r="C2022" s="74">
        <v>995.9</v>
      </c>
    </row>
    <row r="2023" spans="1:3" ht="15">
      <c r="A2023" s="1">
        <v>85</v>
      </c>
      <c r="B2023" s="1" t="s">
        <v>643</v>
      </c>
      <c r="C2023" s="74">
        <v>995.9</v>
      </c>
    </row>
    <row r="2024" spans="1:3" ht="15">
      <c r="A2024" s="1">
        <v>86</v>
      </c>
      <c r="B2024" s="1" t="s">
        <v>643</v>
      </c>
      <c r="C2024" s="74">
        <v>995.9</v>
      </c>
    </row>
    <row r="2025" spans="1:3" ht="15">
      <c r="A2025" s="1">
        <v>87</v>
      </c>
      <c r="B2025" s="1" t="s">
        <v>643</v>
      </c>
      <c r="C2025" s="74">
        <v>995.9</v>
      </c>
    </row>
    <row r="2026" spans="1:3" ht="15">
      <c r="A2026" s="1">
        <v>88</v>
      </c>
      <c r="B2026" s="1" t="s">
        <v>643</v>
      </c>
      <c r="C2026" s="74">
        <v>995.9</v>
      </c>
    </row>
    <row r="2027" spans="1:3" ht="15">
      <c r="A2027" s="1">
        <v>89</v>
      </c>
      <c r="B2027" s="1" t="s">
        <v>643</v>
      </c>
      <c r="C2027" s="74">
        <v>995.9</v>
      </c>
    </row>
    <row r="2028" spans="1:3" ht="15">
      <c r="A2028" s="1">
        <v>90</v>
      </c>
      <c r="B2028" s="1" t="s">
        <v>643</v>
      </c>
      <c r="C2028" s="74">
        <v>995.9</v>
      </c>
    </row>
    <row r="2029" spans="1:3" ht="15">
      <c r="A2029" s="1">
        <v>91</v>
      </c>
      <c r="B2029" s="1" t="s">
        <v>643</v>
      </c>
      <c r="C2029" s="74">
        <v>995.9</v>
      </c>
    </row>
    <row r="2030" spans="1:3" ht="15">
      <c r="A2030" s="1">
        <v>92</v>
      </c>
      <c r="B2030" s="1" t="s">
        <v>643</v>
      </c>
      <c r="C2030" s="74">
        <v>995.9</v>
      </c>
    </row>
    <row r="2031" spans="1:3" ht="15">
      <c r="A2031" s="1">
        <v>93</v>
      </c>
      <c r="B2031" s="1" t="s">
        <v>643</v>
      </c>
      <c r="C2031" s="74">
        <v>995.9</v>
      </c>
    </row>
    <row r="2032" spans="1:3" ht="15">
      <c r="A2032" s="1">
        <v>94</v>
      </c>
      <c r="B2032" s="1" t="s">
        <v>643</v>
      </c>
      <c r="C2032" s="74">
        <v>995.9</v>
      </c>
    </row>
    <row r="2033" spans="1:3" ht="15">
      <c r="A2033" s="1">
        <v>95</v>
      </c>
      <c r="B2033" s="1" t="s">
        <v>643</v>
      </c>
      <c r="C2033" s="74">
        <v>995.9</v>
      </c>
    </row>
    <row r="2034" spans="1:3" ht="15">
      <c r="A2034" s="1">
        <v>96</v>
      </c>
      <c r="B2034" s="1" t="s">
        <v>643</v>
      </c>
      <c r="C2034" s="74">
        <v>995.9</v>
      </c>
    </row>
    <row r="2035" spans="1:3" ht="15">
      <c r="A2035" s="1">
        <v>97</v>
      </c>
      <c r="B2035" s="1" t="s">
        <v>643</v>
      </c>
      <c r="C2035" s="74">
        <v>995.9</v>
      </c>
    </row>
    <row r="2036" spans="1:3" ht="15">
      <c r="A2036" s="1">
        <v>98</v>
      </c>
      <c r="B2036" s="1" t="s">
        <v>643</v>
      </c>
      <c r="C2036" s="74">
        <v>995.9</v>
      </c>
    </row>
    <row r="2037" spans="1:3" ht="15">
      <c r="A2037" s="1">
        <v>99</v>
      </c>
      <c r="B2037" s="1" t="s">
        <v>643</v>
      </c>
      <c r="C2037" s="74">
        <v>995.9</v>
      </c>
    </row>
    <row r="2038" spans="1:3" ht="15">
      <c r="A2038" s="1">
        <v>100</v>
      </c>
      <c r="B2038" s="1" t="s">
        <v>643</v>
      </c>
      <c r="C2038" s="74">
        <v>995.9</v>
      </c>
    </row>
    <row r="2039" spans="1:3" ht="15">
      <c r="A2039" s="1">
        <v>101</v>
      </c>
      <c r="B2039" s="1" t="s">
        <v>643</v>
      </c>
      <c r="C2039" s="74">
        <v>995.9</v>
      </c>
    </row>
    <row r="2040" spans="1:3" ht="15">
      <c r="A2040" s="1">
        <v>102</v>
      </c>
      <c r="B2040" s="1" t="s">
        <v>643</v>
      </c>
      <c r="C2040" s="74">
        <v>995.9</v>
      </c>
    </row>
    <row r="2041" spans="1:3" ht="15">
      <c r="A2041" s="1">
        <v>103</v>
      </c>
      <c r="B2041" s="1" t="s">
        <v>643</v>
      </c>
      <c r="C2041" s="74">
        <v>995.9</v>
      </c>
    </row>
    <row r="2042" spans="1:3" ht="15">
      <c r="A2042" s="1">
        <v>104</v>
      </c>
      <c r="B2042" s="1" t="s">
        <v>643</v>
      </c>
      <c r="C2042" s="74">
        <v>995.9</v>
      </c>
    </row>
    <row r="2043" spans="1:3" ht="15">
      <c r="A2043" s="1">
        <v>105</v>
      </c>
      <c r="B2043" s="1" t="s">
        <v>643</v>
      </c>
      <c r="C2043" s="74">
        <v>995.9</v>
      </c>
    </row>
    <row r="2044" spans="1:3" ht="15">
      <c r="A2044" s="1">
        <v>106</v>
      </c>
      <c r="B2044" s="1" t="s">
        <v>643</v>
      </c>
      <c r="C2044" s="74">
        <v>995.9</v>
      </c>
    </row>
    <row r="2045" spans="1:3" ht="15">
      <c r="A2045" s="1">
        <v>107</v>
      </c>
      <c r="B2045" s="1" t="s">
        <v>643</v>
      </c>
      <c r="C2045" s="74">
        <v>995.9</v>
      </c>
    </row>
    <row r="2046" spans="1:3" ht="15">
      <c r="A2046" s="1">
        <v>108</v>
      </c>
      <c r="B2046" s="1" t="s">
        <v>643</v>
      </c>
      <c r="C2046" s="74">
        <v>995.9</v>
      </c>
    </row>
    <row r="2047" spans="1:3" ht="15">
      <c r="A2047" s="1">
        <v>109</v>
      </c>
      <c r="B2047" s="1" t="s">
        <v>643</v>
      </c>
      <c r="C2047" s="74">
        <v>995.9</v>
      </c>
    </row>
    <row r="2048" spans="1:3" ht="15">
      <c r="A2048" s="1">
        <v>110</v>
      </c>
      <c r="B2048" s="1" t="s">
        <v>643</v>
      </c>
      <c r="C2048" s="74">
        <v>995.9</v>
      </c>
    </row>
    <row r="2049" spans="1:3" ht="15">
      <c r="A2049" s="1">
        <v>111</v>
      </c>
      <c r="B2049" s="1" t="s">
        <v>643</v>
      </c>
      <c r="C2049" s="74">
        <v>995.9</v>
      </c>
    </row>
    <row r="2050" spans="1:3" ht="15">
      <c r="A2050" s="1">
        <v>112</v>
      </c>
      <c r="B2050" s="1" t="s">
        <v>643</v>
      </c>
      <c r="C2050" s="74">
        <v>995.9</v>
      </c>
    </row>
    <row r="2051" spans="1:3" ht="15">
      <c r="A2051" s="1">
        <v>113</v>
      </c>
      <c r="B2051" s="1" t="s">
        <v>643</v>
      </c>
      <c r="C2051" s="74">
        <v>995.9</v>
      </c>
    </row>
    <row r="2052" spans="1:3" ht="15">
      <c r="A2052" s="1">
        <v>114</v>
      </c>
      <c r="B2052" s="1" t="s">
        <v>643</v>
      </c>
      <c r="C2052" s="74">
        <v>995.9</v>
      </c>
    </row>
    <row r="2053" spans="1:3" ht="15">
      <c r="A2053" s="1">
        <v>115</v>
      </c>
      <c r="B2053" s="1" t="s">
        <v>643</v>
      </c>
      <c r="C2053" s="74">
        <v>995.9</v>
      </c>
    </row>
    <row r="2054" spans="1:3" ht="15">
      <c r="A2054" s="1">
        <v>116</v>
      </c>
      <c r="B2054" s="1" t="s">
        <v>643</v>
      </c>
      <c r="C2054" s="74">
        <v>995.9</v>
      </c>
    </row>
    <row r="2055" spans="1:3" ht="15">
      <c r="A2055" s="1">
        <v>117</v>
      </c>
      <c r="B2055" s="1" t="s">
        <v>643</v>
      </c>
      <c r="C2055" s="74">
        <v>995.9</v>
      </c>
    </row>
    <row r="2056" spans="1:3" ht="15">
      <c r="A2056" s="1">
        <v>118</v>
      </c>
      <c r="B2056" s="1" t="s">
        <v>643</v>
      </c>
      <c r="C2056" s="74">
        <v>995.9</v>
      </c>
    </row>
    <row r="2057" spans="1:3" ht="15">
      <c r="A2057" s="1">
        <v>119</v>
      </c>
      <c r="B2057" s="1" t="s">
        <v>643</v>
      </c>
      <c r="C2057" s="74">
        <v>995.9</v>
      </c>
    </row>
    <row r="2058" spans="1:3" ht="15">
      <c r="A2058" s="1">
        <v>120</v>
      </c>
      <c r="B2058" s="1" t="s">
        <v>643</v>
      </c>
      <c r="C2058" s="74">
        <v>995.9</v>
      </c>
    </row>
    <row r="2059" spans="1:3" ht="15">
      <c r="A2059" s="1">
        <v>121</v>
      </c>
      <c r="B2059" s="1" t="s">
        <v>643</v>
      </c>
      <c r="C2059" s="74">
        <v>995.9</v>
      </c>
    </row>
    <row r="2060" spans="1:3" ht="15">
      <c r="A2060" s="1">
        <v>122</v>
      </c>
      <c r="B2060" s="1" t="s">
        <v>643</v>
      </c>
      <c r="C2060" s="74">
        <v>995.9</v>
      </c>
    </row>
    <row r="2061" spans="1:3" ht="15">
      <c r="A2061" s="1">
        <v>123</v>
      </c>
      <c r="B2061" s="1" t="s">
        <v>643</v>
      </c>
      <c r="C2061" s="74">
        <v>995.9</v>
      </c>
    </row>
    <row r="2062" spans="1:3" ht="15">
      <c r="A2062" s="1">
        <v>124</v>
      </c>
      <c r="B2062" s="1" t="s">
        <v>643</v>
      </c>
      <c r="C2062" s="74">
        <v>995.9</v>
      </c>
    </row>
    <row r="2063" spans="1:3" ht="15">
      <c r="A2063" s="1">
        <v>125</v>
      </c>
      <c r="B2063" s="1" t="s">
        <v>643</v>
      </c>
      <c r="C2063" s="74">
        <v>995.9</v>
      </c>
    </row>
    <row r="2064" spans="1:3" ht="15">
      <c r="A2064" s="1">
        <v>126</v>
      </c>
      <c r="B2064" s="1" t="s">
        <v>643</v>
      </c>
      <c r="C2064" s="74">
        <v>995.9</v>
      </c>
    </row>
    <row r="2065" spans="1:3" ht="15">
      <c r="A2065" s="1">
        <v>127</v>
      </c>
      <c r="B2065" s="1" t="s">
        <v>643</v>
      </c>
      <c r="C2065" s="74">
        <v>995.9</v>
      </c>
    </row>
    <row r="2066" spans="1:3" ht="15">
      <c r="A2066" s="1">
        <v>128</v>
      </c>
      <c r="B2066" s="1" t="s">
        <v>643</v>
      </c>
      <c r="C2066" s="74">
        <v>995.9</v>
      </c>
    </row>
    <row r="2067" spans="1:3" ht="15">
      <c r="A2067" s="1">
        <v>129</v>
      </c>
      <c r="B2067" s="1" t="s">
        <v>643</v>
      </c>
      <c r="C2067" s="74">
        <v>995.9</v>
      </c>
    </row>
    <row r="2068" spans="1:3" ht="15">
      <c r="A2068" s="1">
        <v>130</v>
      </c>
      <c r="B2068" s="1" t="s">
        <v>643</v>
      </c>
      <c r="C2068" s="74">
        <v>995.9</v>
      </c>
    </row>
    <row r="2069" spans="1:3" ht="15">
      <c r="A2069" s="1">
        <v>131</v>
      </c>
      <c r="B2069" s="1" t="s">
        <v>643</v>
      </c>
      <c r="C2069" s="74">
        <v>995.9</v>
      </c>
    </row>
    <row r="2070" spans="1:3" ht="15">
      <c r="A2070" s="1">
        <v>132</v>
      </c>
      <c r="B2070" s="1" t="s">
        <v>643</v>
      </c>
      <c r="C2070" s="74">
        <v>995.9</v>
      </c>
    </row>
    <row r="2071" spans="1:3" ht="15">
      <c r="A2071" s="1">
        <v>133</v>
      </c>
      <c r="B2071" s="1" t="s">
        <v>643</v>
      </c>
      <c r="C2071" s="74">
        <v>995.9</v>
      </c>
    </row>
    <row r="2072" spans="1:3" ht="15">
      <c r="A2072" s="1">
        <v>134</v>
      </c>
      <c r="B2072" s="1" t="s">
        <v>643</v>
      </c>
      <c r="C2072" s="74">
        <v>995.9</v>
      </c>
    </row>
    <row r="2073" spans="1:3" ht="15">
      <c r="A2073" s="1">
        <v>135</v>
      </c>
      <c r="B2073" s="1" t="s">
        <v>643</v>
      </c>
      <c r="C2073" s="74">
        <v>995.9</v>
      </c>
    </row>
    <row r="2074" spans="1:3" ht="15">
      <c r="A2074" s="1">
        <v>136</v>
      </c>
      <c r="B2074" s="1" t="s">
        <v>643</v>
      </c>
      <c r="C2074" s="74">
        <v>995.9</v>
      </c>
    </row>
    <row r="2075" spans="1:3" ht="15">
      <c r="A2075" s="1">
        <v>137</v>
      </c>
      <c r="B2075" s="1" t="s">
        <v>643</v>
      </c>
      <c r="C2075" s="74">
        <v>995.9</v>
      </c>
    </row>
    <row r="2076" spans="1:3" ht="15">
      <c r="A2076" s="1">
        <v>138</v>
      </c>
      <c r="B2076" s="1" t="s">
        <v>643</v>
      </c>
      <c r="C2076" s="74">
        <v>995.9</v>
      </c>
    </row>
    <row r="2077" spans="1:3" ht="15">
      <c r="A2077" s="1">
        <v>139</v>
      </c>
      <c r="B2077" s="1" t="s">
        <v>643</v>
      </c>
      <c r="C2077" s="74">
        <v>995.9</v>
      </c>
    </row>
    <row r="2078" spans="1:3" ht="15">
      <c r="A2078" s="1">
        <v>140</v>
      </c>
      <c r="B2078" s="1" t="s">
        <v>643</v>
      </c>
      <c r="C2078" s="74">
        <v>995.9</v>
      </c>
    </row>
    <row r="2079" spans="1:3" ht="15">
      <c r="A2079" s="1">
        <v>141</v>
      </c>
      <c r="B2079" s="1" t="s">
        <v>643</v>
      </c>
      <c r="C2079" s="74">
        <v>995.9</v>
      </c>
    </row>
    <row r="2080" spans="1:3" ht="15">
      <c r="A2080" s="1">
        <v>142</v>
      </c>
      <c r="B2080" s="1" t="s">
        <v>643</v>
      </c>
      <c r="C2080" s="74">
        <v>995.9</v>
      </c>
    </row>
    <row r="2081" spans="1:3" ht="15">
      <c r="A2081" s="1">
        <v>143</v>
      </c>
      <c r="B2081" s="1" t="s">
        <v>643</v>
      </c>
      <c r="C2081" s="74">
        <v>995.9</v>
      </c>
    </row>
    <row r="2082" spans="1:3" ht="15">
      <c r="A2082" s="1">
        <v>144</v>
      </c>
      <c r="B2082" s="1" t="s">
        <v>643</v>
      </c>
      <c r="C2082" s="74">
        <v>995.9</v>
      </c>
    </row>
    <row r="2083" spans="1:3" ht="15">
      <c r="A2083" s="1">
        <v>145</v>
      </c>
      <c r="B2083" s="1" t="s">
        <v>643</v>
      </c>
      <c r="C2083" s="74">
        <v>995.9</v>
      </c>
    </row>
    <row r="2084" spans="1:3" ht="15">
      <c r="A2084" s="1">
        <v>146</v>
      </c>
      <c r="B2084" s="1" t="s">
        <v>643</v>
      </c>
      <c r="C2084" s="74">
        <v>995.9</v>
      </c>
    </row>
    <row r="2085" spans="1:3" ht="15">
      <c r="A2085" s="1">
        <v>147</v>
      </c>
      <c r="B2085" s="1" t="s">
        <v>643</v>
      </c>
      <c r="C2085" s="74">
        <v>995.9</v>
      </c>
    </row>
    <row r="2086" spans="1:3" ht="15">
      <c r="A2086" s="1">
        <v>148</v>
      </c>
      <c r="B2086" s="1" t="s">
        <v>643</v>
      </c>
      <c r="C2086" s="74">
        <v>995.9</v>
      </c>
    </row>
    <row r="2087" spans="1:3" ht="15">
      <c r="A2087" s="1">
        <v>149</v>
      </c>
      <c r="B2087" s="1" t="s">
        <v>643</v>
      </c>
      <c r="C2087" s="74">
        <v>995.9</v>
      </c>
    </row>
    <row r="2088" spans="1:3" ht="15">
      <c r="A2088" s="1">
        <v>150</v>
      </c>
      <c r="B2088" s="1" t="s">
        <v>643</v>
      </c>
      <c r="C2088" s="74">
        <v>995.9</v>
      </c>
    </row>
    <row r="2089" spans="1:3" ht="15">
      <c r="A2089" s="1">
        <v>151</v>
      </c>
      <c r="B2089" s="1" t="s">
        <v>643</v>
      </c>
      <c r="C2089" s="74">
        <v>995.9</v>
      </c>
    </row>
    <row r="2090" spans="1:3" ht="15">
      <c r="A2090" s="1">
        <v>152</v>
      </c>
      <c r="B2090" s="1" t="s">
        <v>643</v>
      </c>
      <c r="C2090" s="74">
        <v>995.9</v>
      </c>
    </row>
    <row r="2091" spans="1:3" ht="15">
      <c r="A2091" s="1">
        <v>153</v>
      </c>
      <c r="B2091" s="1" t="s">
        <v>643</v>
      </c>
      <c r="C2091" s="74">
        <v>995.9</v>
      </c>
    </row>
    <row r="2092" spans="1:3" ht="15">
      <c r="A2092" s="1">
        <v>154</v>
      </c>
      <c r="B2092" s="1" t="s">
        <v>643</v>
      </c>
      <c r="C2092" s="74">
        <v>995.9</v>
      </c>
    </row>
    <row r="2093" spans="1:3" ht="15">
      <c r="A2093" s="1">
        <v>155</v>
      </c>
      <c r="B2093" s="1" t="s">
        <v>643</v>
      </c>
      <c r="C2093" s="74">
        <v>995.9</v>
      </c>
    </row>
    <row r="2094" spans="1:3" ht="15">
      <c r="A2094" s="1">
        <v>156</v>
      </c>
      <c r="B2094" s="1" t="s">
        <v>643</v>
      </c>
      <c r="C2094" s="74">
        <v>995.9</v>
      </c>
    </row>
    <row r="2095" spans="1:3" ht="15">
      <c r="A2095" s="1">
        <v>157</v>
      </c>
      <c r="B2095" s="1" t="s">
        <v>643</v>
      </c>
      <c r="C2095" s="74">
        <v>995.9</v>
      </c>
    </row>
    <row r="2096" spans="1:3" ht="15">
      <c r="A2096" s="1">
        <v>158</v>
      </c>
      <c r="B2096" s="1" t="s">
        <v>643</v>
      </c>
      <c r="C2096" s="74">
        <v>995.9</v>
      </c>
    </row>
    <row r="2097" spans="1:3" ht="15">
      <c r="A2097" s="1">
        <v>159</v>
      </c>
      <c r="B2097" s="1" t="s">
        <v>643</v>
      </c>
      <c r="C2097" s="74">
        <v>995.9</v>
      </c>
    </row>
    <row r="2098" spans="1:3" ht="15">
      <c r="A2098" s="1">
        <v>160</v>
      </c>
      <c r="B2098" s="1" t="s">
        <v>643</v>
      </c>
      <c r="C2098" s="74">
        <v>995.9</v>
      </c>
    </row>
    <row r="2099" spans="1:3" ht="15">
      <c r="A2099" s="1">
        <v>161</v>
      </c>
      <c r="B2099" s="1" t="s">
        <v>643</v>
      </c>
      <c r="C2099" s="74">
        <v>995.9</v>
      </c>
    </row>
    <row r="2100" spans="1:3" ht="15">
      <c r="A2100" s="1">
        <v>162</v>
      </c>
      <c r="B2100" s="1" t="s">
        <v>643</v>
      </c>
      <c r="C2100" s="74">
        <v>995.9</v>
      </c>
    </row>
    <row r="2101" spans="1:3" ht="15">
      <c r="A2101" s="1">
        <v>163</v>
      </c>
      <c r="B2101" s="1" t="s">
        <v>643</v>
      </c>
      <c r="C2101" s="74">
        <v>995.9</v>
      </c>
    </row>
    <row r="2102" spans="1:3" ht="15">
      <c r="A2102" s="1">
        <v>164</v>
      </c>
      <c r="B2102" s="1" t="s">
        <v>643</v>
      </c>
      <c r="C2102" s="74">
        <v>995.9</v>
      </c>
    </row>
    <row r="2103" spans="1:3" ht="15">
      <c r="A2103" s="1">
        <v>165</v>
      </c>
      <c r="B2103" s="1" t="s">
        <v>643</v>
      </c>
      <c r="C2103" s="74">
        <v>995.9</v>
      </c>
    </row>
    <row r="2104" spans="1:3" ht="15">
      <c r="A2104" s="1">
        <v>166</v>
      </c>
      <c r="B2104" s="1" t="s">
        <v>643</v>
      </c>
      <c r="C2104" s="74">
        <v>995.9</v>
      </c>
    </row>
    <row r="2105" spans="1:3" ht="15">
      <c r="A2105" s="1">
        <v>167</v>
      </c>
      <c r="B2105" s="1" t="s">
        <v>643</v>
      </c>
      <c r="C2105" s="74">
        <v>995.9</v>
      </c>
    </row>
    <row r="2106" spans="1:3" ht="15">
      <c r="A2106" s="1">
        <v>168</v>
      </c>
      <c r="B2106" s="1" t="s">
        <v>643</v>
      </c>
      <c r="C2106" s="74">
        <v>995.9</v>
      </c>
    </row>
    <row r="2107" spans="1:3" ht="15">
      <c r="A2107" s="1">
        <v>169</v>
      </c>
      <c r="B2107" s="1" t="s">
        <v>643</v>
      </c>
      <c r="C2107" s="74">
        <v>995.9</v>
      </c>
    </row>
    <row r="2108" spans="1:3" ht="15">
      <c r="A2108" s="1">
        <v>170</v>
      </c>
      <c r="B2108" s="1" t="s">
        <v>643</v>
      </c>
      <c r="C2108" s="74">
        <v>995.9</v>
      </c>
    </row>
    <row r="2109" spans="1:3" ht="15">
      <c r="A2109" s="1">
        <v>171</v>
      </c>
      <c r="B2109" s="1" t="s">
        <v>643</v>
      </c>
      <c r="C2109" s="74">
        <v>995.9</v>
      </c>
    </row>
    <row r="2110" spans="1:3" ht="15">
      <c r="A2110" s="1">
        <v>172</v>
      </c>
      <c r="B2110" s="1" t="s">
        <v>643</v>
      </c>
      <c r="C2110" s="74">
        <v>995.9</v>
      </c>
    </row>
    <row r="2111" spans="1:3" ht="15">
      <c r="A2111" s="1">
        <v>173</v>
      </c>
      <c r="B2111" s="1" t="s">
        <v>643</v>
      </c>
      <c r="C2111" s="74">
        <v>995.9</v>
      </c>
    </row>
    <row r="2112" spans="1:3" ht="15">
      <c r="A2112" s="1">
        <v>174</v>
      </c>
      <c r="B2112" s="1" t="s">
        <v>643</v>
      </c>
      <c r="C2112" s="74">
        <v>995.9</v>
      </c>
    </row>
    <row r="2113" spans="1:3" ht="15">
      <c r="A2113" s="1">
        <v>175</v>
      </c>
      <c r="B2113" s="1" t="s">
        <v>643</v>
      </c>
      <c r="C2113" s="74">
        <v>995.9</v>
      </c>
    </row>
    <row r="2114" spans="1:3" ht="15">
      <c r="A2114" s="1">
        <v>176</v>
      </c>
      <c r="B2114" s="1" t="s">
        <v>643</v>
      </c>
      <c r="C2114" s="74">
        <v>995.9</v>
      </c>
    </row>
    <row r="2115" spans="1:3" ht="15">
      <c r="A2115" s="1">
        <v>177</v>
      </c>
      <c r="B2115" s="1" t="s">
        <v>643</v>
      </c>
      <c r="C2115" s="74">
        <v>995.9</v>
      </c>
    </row>
    <row r="2116" spans="1:3" ht="15">
      <c r="A2116" s="1">
        <v>178</v>
      </c>
      <c r="B2116" s="1" t="s">
        <v>643</v>
      </c>
      <c r="C2116" s="74">
        <v>995.9</v>
      </c>
    </row>
    <row r="2117" spans="1:3" ht="15">
      <c r="A2117" s="1">
        <v>179</v>
      </c>
      <c r="B2117" s="1" t="s">
        <v>643</v>
      </c>
      <c r="C2117" s="74">
        <v>995.9</v>
      </c>
    </row>
    <row r="2118" spans="1:3" ht="15">
      <c r="A2118" s="1">
        <v>180</v>
      </c>
      <c r="B2118" s="1" t="s">
        <v>643</v>
      </c>
      <c r="C2118" s="74">
        <v>995.9</v>
      </c>
    </row>
    <row r="2119" spans="1:3" ht="15">
      <c r="A2119" s="1">
        <v>181</v>
      </c>
      <c r="B2119" s="1" t="s">
        <v>643</v>
      </c>
      <c r="C2119" s="74">
        <v>995.9</v>
      </c>
    </row>
    <row r="2120" spans="1:3" ht="15">
      <c r="A2120" s="1">
        <v>182</v>
      </c>
      <c r="B2120" s="1" t="s">
        <v>643</v>
      </c>
      <c r="C2120" s="74">
        <v>995.9</v>
      </c>
    </row>
    <row r="2121" spans="1:3" ht="15">
      <c r="A2121" s="1">
        <v>183</v>
      </c>
      <c r="B2121" s="1" t="s">
        <v>643</v>
      </c>
      <c r="C2121" s="74">
        <v>995.9</v>
      </c>
    </row>
    <row r="2122" spans="1:3" ht="15">
      <c r="A2122" s="1">
        <v>184</v>
      </c>
      <c r="B2122" s="1" t="s">
        <v>643</v>
      </c>
      <c r="C2122" s="74">
        <v>995.9</v>
      </c>
    </row>
    <row r="2123" spans="1:3" ht="15">
      <c r="A2123" s="1">
        <v>185</v>
      </c>
      <c r="B2123" s="1" t="s">
        <v>643</v>
      </c>
      <c r="C2123" s="74">
        <v>995.9</v>
      </c>
    </row>
    <row r="2124" spans="1:3" ht="15">
      <c r="A2124" s="1">
        <v>186</v>
      </c>
      <c r="B2124" s="1" t="s">
        <v>643</v>
      </c>
      <c r="C2124" s="74">
        <v>995.9</v>
      </c>
    </row>
    <row r="2125" spans="1:3" ht="15">
      <c r="A2125" s="1">
        <v>187</v>
      </c>
      <c r="B2125" s="1" t="s">
        <v>643</v>
      </c>
      <c r="C2125" s="74">
        <v>995.9</v>
      </c>
    </row>
    <row r="2126" spans="1:3" ht="15">
      <c r="A2126" s="1">
        <v>188</v>
      </c>
      <c r="B2126" s="1" t="s">
        <v>643</v>
      </c>
      <c r="C2126" s="74">
        <v>995.9</v>
      </c>
    </row>
    <row r="2127" spans="1:3" ht="15">
      <c r="A2127" s="1">
        <v>189</v>
      </c>
      <c r="B2127" s="1" t="s">
        <v>643</v>
      </c>
      <c r="C2127" s="74">
        <v>995.9</v>
      </c>
    </row>
    <row r="2128" spans="1:3" ht="15">
      <c r="A2128" s="1">
        <v>190</v>
      </c>
      <c r="B2128" s="1" t="s">
        <v>643</v>
      </c>
      <c r="C2128" s="74">
        <v>995.9</v>
      </c>
    </row>
    <row r="2129" spans="1:3" ht="15">
      <c r="A2129" s="1">
        <v>191</v>
      </c>
      <c r="B2129" s="1" t="s">
        <v>643</v>
      </c>
      <c r="C2129" s="74">
        <v>995.9</v>
      </c>
    </row>
    <row r="2130" spans="1:3" ht="15">
      <c r="A2130" s="1">
        <v>192</v>
      </c>
      <c r="B2130" s="1" t="s">
        <v>643</v>
      </c>
      <c r="C2130" s="74">
        <v>995.9</v>
      </c>
    </row>
    <row r="2131" spans="1:3" ht="15">
      <c r="A2131" s="1">
        <v>193</v>
      </c>
      <c r="B2131" s="1" t="s">
        <v>643</v>
      </c>
      <c r="C2131" s="74">
        <v>995.9</v>
      </c>
    </row>
    <row r="2132" spans="1:3" ht="15">
      <c r="A2132" s="1">
        <v>194</v>
      </c>
      <c r="B2132" s="1" t="s">
        <v>643</v>
      </c>
      <c r="C2132" s="74">
        <v>995.9</v>
      </c>
    </row>
    <row r="2133" spans="1:3" ht="15">
      <c r="A2133" s="1">
        <v>195</v>
      </c>
      <c r="B2133" s="1" t="s">
        <v>643</v>
      </c>
      <c r="C2133" s="74">
        <v>995.9</v>
      </c>
    </row>
    <row r="2134" spans="1:3" ht="15">
      <c r="A2134" s="1">
        <v>196</v>
      </c>
      <c r="B2134" s="1" t="s">
        <v>643</v>
      </c>
      <c r="C2134" s="74">
        <v>995.9</v>
      </c>
    </row>
    <row r="2135" spans="1:3" ht="15">
      <c r="A2135" s="1">
        <v>197</v>
      </c>
      <c r="B2135" s="1" t="s">
        <v>643</v>
      </c>
      <c r="C2135" s="74">
        <v>995.9</v>
      </c>
    </row>
    <row r="2136" spans="1:3" ht="15">
      <c r="A2136" s="1">
        <v>198</v>
      </c>
      <c r="B2136" s="1" t="s">
        <v>643</v>
      </c>
      <c r="C2136" s="74">
        <v>995.9</v>
      </c>
    </row>
    <row r="2137" spans="1:3" ht="15">
      <c r="A2137" s="1">
        <v>199</v>
      </c>
      <c r="B2137" s="1" t="s">
        <v>643</v>
      </c>
      <c r="C2137" s="74">
        <v>995.9</v>
      </c>
    </row>
    <row r="2138" spans="1:3" ht="15">
      <c r="A2138" s="1">
        <v>200</v>
      </c>
      <c r="B2138" s="1" t="s">
        <v>643</v>
      </c>
      <c r="C2138" s="74">
        <v>995.9</v>
      </c>
    </row>
    <row r="2139" spans="1:3" ht="15">
      <c r="A2139" s="1">
        <v>201</v>
      </c>
      <c r="B2139" s="1" t="s">
        <v>643</v>
      </c>
      <c r="C2139" s="74">
        <v>995.9</v>
      </c>
    </row>
    <row r="2140" spans="1:3" ht="15">
      <c r="A2140" s="1">
        <v>202</v>
      </c>
      <c r="B2140" s="1" t="s">
        <v>643</v>
      </c>
      <c r="C2140" s="74">
        <v>995.9</v>
      </c>
    </row>
    <row r="2141" spans="1:3" ht="15">
      <c r="A2141" s="1">
        <v>203</v>
      </c>
      <c r="B2141" s="1" t="s">
        <v>643</v>
      </c>
      <c r="C2141" s="74">
        <v>995.9</v>
      </c>
    </row>
    <row r="2142" spans="1:3" ht="15">
      <c r="A2142" s="1">
        <v>204</v>
      </c>
      <c r="B2142" s="1" t="s">
        <v>643</v>
      </c>
      <c r="C2142" s="74">
        <v>995.9</v>
      </c>
    </row>
    <row r="2143" spans="1:3" ht="15">
      <c r="A2143" s="1">
        <v>205</v>
      </c>
      <c r="B2143" s="1" t="s">
        <v>643</v>
      </c>
      <c r="C2143" s="74">
        <v>995.9</v>
      </c>
    </row>
    <row r="2144" spans="1:3" ht="15">
      <c r="A2144" s="1">
        <v>206</v>
      </c>
      <c r="B2144" s="1" t="s">
        <v>643</v>
      </c>
      <c r="C2144" s="74">
        <v>995.9</v>
      </c>
    </row>
    <row r="2145" spans="1:3" ht="15">
      <c r="A2145" s="1">
        <v>207</v>
      </c>
      <c r="B2145" s="1" t="s">
        <v>643</v>
      </c>
      <c r="C2145" s="74">
        <v>995.9</v>
      </c>
    </row>
    <row r="2146" spans="1:3" ht="15">
      <c r="A2146" s="1">
        <v>208</v>
      </c>
      <c r="B2146" s="1" t="s">
        <v>643</v>
      </c>
      <c r="C2146" s="74">
        <v>995.9</v>
      </c>
    </row>
    <row r="2147" spans="1:3" ht="15">
      <c r="A2147" s="1">
        <v>209</v>
      </c>
      <c r="B2147" s="1" t="s">
        <v>643</v>
      </c>
      <c r="C2147" s="74">
        <v>995.9</v>
      </c>
    </row>
    <row r="2148" spans="1:3" ht="15">
      <c r="A2148" s="1">
        <v>210</v>
      </c>
      <c r="B2148" s="1" t="s">
        <v>643</v>
      </c>
      <c r="C2148" s="74">
        <v>995.9</v>
      </c>
    </row>
    <row r="2149" spans="1:3" ht="15">
      <c r="A2149" s="1">
        <v>211</v>
      </c>
      <c r="B2149" s="1" t="s">
        <v>643</v>
      </c>
      <c r="C2149" s="74">
        <v>995.9</v>
      </c>
    </row>
    <row r="2150" spans="1:3" ht="15">
      <c r="A2150" s="1">
        <v>212</v>
      </c>
      <c r="B2150" s="1" t="s">
        <v>643</v>
      </c>
      <c r="C2150" s="74">
        <v>995.9</v>
      </c>
    </row>
    <row r="2151" spans="1:3" ht="15">
      <c r="A2151" s="1">
        <v>213</v>
      </c>
      <c r="B2151" s="1" t="s">
        <v>643</v>
      </c>
      <c r="C2151" s="74">
        <v>995.9</v>
      </c>
    </row>
    <row r="2152" spans="1:3" ht="15">
      <c r="A2152" s="1">
        <v>214</v>
      </c>
      <c r="B2152" s="1" t="s">
        <v>643</v>
      </c>
      <c r="C2152" s="74">
        <v>995.9</v>
      </c>
    </row>
    <row r="2153" spans="1:3" ht="15">
      <c r="A2153" s="1">
        <v>215</v>
      </c>
      <c r="B2153" s="1" t="s">
        <v>643</v>
      </c>
      <c r="C2153" s="74">
        <v>995.9</v>
      </c>
    </row>
    <row r="2154" spans="1:3" ht="15">
      <c r="A2154" s="1">
        <v>216</v>
      </c>
      <c r="B2154" s="1" t="s">
        <v>643</v>
      </c>
      <c r="C2154" s="74">
        <v>995.9</v>
      </c>
    </row>
    <row r="2155" spans="1:3" ht="15">
      <c r="A2155" s="1">
        <v>217</v>
      </c>
      <c r="B2155" s="1" t="s">
        <v>643</v>
      </c>
      <c r="C2155" s="74">
        <v>995.9</v>
      </c>
    </row>
    <row r="2156" spans="1:3" ht="15">
      <c r="A2156" s="1">
        <v>218</v>
      </c>
      <c r="B2156" s="1" t="s">
        <v>643</v>
      </c>
      <c r="C2156" s="74">
        <v>995.9</v>
      </c>
    </row>
    <row r="2157" spans="1:3" ht="15">
      <c r="A2157" s="1">
        <v>219</v>
      </c>
      <c r="B2157" s="1" t="s">
        <v>643</v>
      </c>
      <c r="C2157" s="74">
        <v>995.9</v>
      </c>
    </row>
    <row r="2158" spans="1:3" ht="15">
      <c r="A2158" s="1">
        <v>220</v>
      </c>
      <c r="B2158" s="1" t="s">
        <v>643</v>
      </c>
      <c r="C2158" s="74">
        <v>995.9</v>
      </c>
    </row>
    <row r="2159" spans="1:3" ht="15">
      <c r="A2159" s="1">
        <v>221</v>
      </c>
      <c r="B2159" s="1" t="s">
        <v>643</v>
      </c>
      <c r="C2159" s="74">
        <v>995.9</v>
      </c>
    </row>
    <row r="2160" spans="1:3" ht="15">
      <c r="A2160" s="1">
        <v>222</v>
      </c>
      <c r="B2160" s="1" t="s">
        <v>643</v>
      </c>
      <c r="C2160" s="74">
        <v>995.9</v>
      </c>
    </row>
    <row r="2161" spans="1:3" ht="15">
      <c r="A2161" s="1">
        <v>223</v>
      </c>
      <c r="B2161" s="1" t="s">
        <v>643</v>
      </c>
      <c r="C2161" s="74">
        <v>995.9</v>
      </c>
    </row>
    <row r="2162" spans="1:3" ht="15">
      <c r="A2162" s="1">
        <v>224</v>
      </c>
      <c r="B2162" s="1" t="s">
        <v>643</v>
      </c>
      <c r="C2162" s="74">
        <v>995.9</v>
      </c>
    </row>
    <row r="2163" spans="1:3" ht="15">
      <c r="A2163" s="1">
        <v>225</v>
      </c>
      <c r="B2163" s="1" t="s">
        <v>643</v>
      </c>
      <c r="C2163" s="74">
        <v>995.9</v>
      </c>
    </row>
    <row r="2164" spans="1:3" ht="15">
      <c r="A2164" s="1">
        <v>226</v>
      </c>
      <c r="B2164" s="1" t="s">
        <v>643</v>
      </c>
      <c r="C2164" s="74">
        <v>995.9</v>
      </c>
    </row>
    <row r="2165" spans="1:3" ht="15">
      <c r="A2165" s="1">
        <v>227</v>
      </c>
      <c r="B2165" s="1" t="s">
        <v>643</v>
      </c>
      <c r="C2165" s="74">
        <v>995.9</v>
      </c>
    </row>
    <row r="2166" spans="1:3" ht="15">
      <c r="A2166" s="1">
        <v>228</v>
      </c>
      <c r="B2166" s="1" t="s">
        <v>643</v>
      </c>
      <c r="C2166" s="74">
        <v>995.9</v>
      </c>
    </row>
    <row r="2167" spans="1:3" ht="15">
      <c r="A2167" s="1">
        <v>229</v>
      </c>
      <c r="B2167" s="1" t="s">
        <v>643</v>
      </c>
      <c r="C2167" s="74">
        <v>995.9</v>
      </c>
    </row>
    <row r="2168" spans="1:3" ht="15">
      <c r="A2168" s="1">
        <v>230</v>
      </c>
      <c r="B2168" s="1" t="s">
        <v>643</v>
      </c>
      <c r="C2168" s="74">
        <v>995.9</v>
      </c>
    </row>
    <row r="2169" spans="1:3" ht="15">
      <c r="A2169" s="1">
        <v>231</v>
      </c>
      <c r="B2169" s="1" t="s">
        <v>643</v>
      </c>
      <c r="C2169" s="74">
        <v>995.9</v>
      </c>
    </row>
    <row r="2170" spans="1:3" ht="15">
      <c r="A2170" s="1">
        <v>232</v>
      </c>
      <c r="B2170" s="1" t="s">
        <v>643</v>
      </c>
      <c r="C2170" s="74">
        <v>995.9</v>
      </c>
    </row>
    <row r="2171" spans="1:3" ht="15">
      <c r="A2171" s="1">
        <v>233</v>
      </c>
      <c r="B2171" s="1" t="s">
        <v>643</v>
      </c>
      <c r="C2171" s="74">
        <v>995.9</v>
      </c>
    </row>
    <row r="2172" spans="1:3" ht="15">
      <c r="A2172" s="1">
        <v>234</v>
      </c>
      <c r="B2172" s="1" t="s">
        <v>643</v>
      </c>
      <c r="C2172" s="74">
        <v>995.9</v>
      </c>
    </row>
    <row r="2173" spans="1:3" ht="15">
      <c r="A2173" s="1">
        <v>235</v>
      </c>
      <c r="B2173" s="1" t="s">
        <v>643</v>
      </c>
      <c r="C2173" s="74">
        <v>995.9</v>
      </c>
    </row>
    <row r="2174" spans="1:3" ht="15">
      <c r="A2174" s="1">
        <v>236</v>
      </c>
      <c r="B2174" s="1" t="s">
        <v>643</v>
      </c>
      <c r="C2174" s="74">
        <v>995.9</v>
      </c>
    </row>
    <row r="2175" spans="1:3" ht="15">
      <c r="A2175" s="1">
        <v>237</v>
      </c>
      <c r="B2175" s="1" t="s">
        <v>643</v>
      </c>
      <c r="C2175" s="74">
        <v>995.9</v>
      </c>
    </row>
    <row r="2176" spans="1:3" ht="15">
      <c r="A2176" s="1">
        <v>238</v>
      </c>
      <c r="B2176" s="1" t="s">
        <v>643</v>
      </c>
      <c r="C2176" s="74">
        <v>995.9</v>
      </c>
    </row>
    <row r="2177" spans="1:3" ht="15">
      <c r="A2177" s="1">
        <v>239</v>
      </c>
      <c r="B2177" s="1" t="s">
        <v>643</v>
      </c>
      <c r="C2177" s="74">
        <v>995.9</v>
      </c>
    </row>
    <row r="2178" spans="1:3" ht="15">
      <c r="A2178" s="1">
        <v>240</v>
      </c>
      <c r="B2178" s="1" t="s">
        <v>643</v>
      </c>
      <c r="C2178" s="74">
        <v>995.9</v>
      </c>
    </row>
    <row r="2179" spans="1:3" ht="15">
      <c r="A2179" s="1">
        <v>241</v>
      </c>
      <c r="B2179" s="1" t="s">
        <v>643</v>
      </c>
      <c r="C2179" s="74">
        <v>995.9</v>
      </c>
    </row>
    <row r="2180" spans="1:3" ht="15">
      <c r="A2180" s="1">
        <v>242</v>
      </c>
      <c r="B2180" s="1" t="s">
        <v>643</v>
      </c>
      <c r="C2180" s="74">
        <v>995.9</v>
      </c>
    </row>
    <row r="2181" spans="1:3" ht="15">
      <c r="A2181" s="1">
        <v>243</v>
      </c>
      <c r="B2181" s="1" t="s">
        <v>643</v>
      </c>
      <c r="C2181" s="74">
        <v>995.9</v>
      </c>
    </row>
    <row r="2182" spans="1:3" ht="15">
      <c r="A2182" s="1">
        <v>244</v>
      </c>
      <c r="B2182" s="1" t="s">
        <v>643</v>
      </c>
      <c r="C2182" s="74">
        <v>995.9</v>
      </c>
    </row>
    <row r="2183" spans="1:3" ht="15">
      <c r="A2183" s="1">
        <v>245</v>
      </c>
      <c r="B2183" s="1" t="s">
        <v>643</v>
      </c>
      <c r="C2183" s="74">
        <v>995.9</v>
      </c>
    </row>
    <row r="2184" spans="1:3" ht="15">
      <c r="A2184" s="1">
        <v>246</v>
      </c>
      <c r="B2184" s="1" t="s">
        <v>643</v>
      </c>
      <c r="C2184" s="74">
        <v>995.9</v>
      </c>
    </row>
    <row r="2185" spans="1:3" ht="15">
      <c r="A2185" s="1">
        <v>247</v>
      </c>
      <c r="B2185" s="1" t="s">
        <v>643</v>
      </c>
      <c r="C2185" s="74">
        <v>995.9</v>
      </c>
    </row>
    <row r="2186" spans="1:3" ht="15">
      <c r="A2186" s="1">
        <v>248</v>
      </c>
      <c r="B2186" s="1" t="s">
        <v>643</v>
      </c>
      <c r="C2186" s="74">
        <v>995.9</v>
      </c>
    </row>
    <row r="2187" spans="1:3" ht="15">
      <c r="A2187" s="1">
        <v>249</v>
      </c>
      <c r="B2187" s="1" t="s">
        <v>643</v>
      </c>
      <c r="C2187" s="74">
        <v>995.9</v>
      </c>
    </row>
    <row r="2188" spans="1:3" ht="15">
      <c r="A2188" s="1">
        <v>250</v>
      </c>
      <c r="B2188" s="1" t="s">
        <v>643</v>
      </c>
      <c r="C2188" s="74">
        <v>995.9</v>
      </c>
    </row>
    <row r="2189" spans="1:3" ht="15">
      <c r="A2189" s="1">
        <v>251</v>
      </c>
      <c r="B2189" s="1" t="s">
        <v>643</v>
      </c>
      <c r="C2189" s="74">
        <v>995.9</v>
      </c>
    </row>
    <row r="2190" spans="1:3" ht="15">
      <c r="A2190" s="1">
        <v>252</v>
      </c>
      <c r="B2190" s="1" t="s">
        <v>643</v>
      </c>
      <c r="C2190" s="74">
        <v>995.9</v>
      </c>
    </row>
    <row r="2191" spans="1:3" ht="15">
      <c r="A2191" s="1">
        <v>253</v>
      </c>
      <c r="B2191" s="1" t="s">
        <v>643</v>
      </c>
      <c r="C2191" s="74">
        <v>995.9</v>
      </c>
    </row>
    <row r="2192" spans="1:3" ht="15">
      <c r="A2192" s="1">
        <v>254</v>
      </c>
      <c r="B2192" s="1" t="s">
        <v>643</v>
      </c>
      <c r="C2192" s="74">
        <v>995.9</v>
      </c>
    </row>
    <row r="2193" spans="1:3" ht="15">
      <c r="A2193" s="1">
        <v>255</v>
      </c>
      <c r="B2193" s="1" t="s">
        <v>643</v>
      </c>
      <c r="C2193" s="74">
        <v>995.9</v>
      </c>
    </row>
    <row r="2194" spans="1:3" ht="15">
      <c r="A2194" s="1">
        <v>256</v>
      </c>
      <c r="B2194" s="1" t="s">
        <v>643</v>
      </c>
      <c r="C2194" s="74">
        <v>995.9</v>
      </c>
    </row>
    <row r="2195" spans="1:3" ht="15">
      <c r="A2195" s="1">
        <v>257</v>
      </c>
      <c r="B2195" s="1" t="s">
        <v>643</v>
      </c>
      <c r="C2195" s="74">
        <v>995.9</v>
      </c>
    </row>
    <row r="2196" spans="1:3" ht="15">
      <c r="A2196" s="1">
        <v>258</v>
      </c>
      <c r="B2196" s="1" t="s">
        <v>643</v>
      </c>
      <c r="C2196" s="74">
        <v>995.9</v>
      </c>
    </row>
    <row r="2197" spans="1:3" ht="15">
      <c r="A2197" s="1">
        <v>259</v>
      </c>
      <c r="B2197" s="1" t="s">
        <v>643</v>
      </c>
      <c r="C2197" s="74">
        <v>995.9</v>
      </c>
    </row>
    <row r="2198" spans="1:3" ht="15">
      <c r="A2198" s="1">
        <v>260</v>
      </c>
      <c r="B2198" s="1" t="s">
        <v>643</v>
      </c>
      <c r="C2198" s="74">
        <v>995.9</v>
      </c>
    </row>
    <row r="2199" spans="1:3" ht="15">
      <c r="A2199" s="1">
        <v>261</v>
      </c>
      <c r="B2199" s="1" t="s">
        <v>643</v>
      </c>
      <c r="C2199" s="74">
        <v>995.9</v>
      </c>
    </row>
    <row r="2200" spans="1:3" ht="15">
      <c r="A2200" s="1">
        <v>262</v>
      </c>
      <c r="B2200" s="1" t="s">
        <v>643</v>
      </c>
      <c r="C2200" s="74">
        <v>995.9</v>
      </c>
    </row>
    <row r="2201" spans="1:3" ht="15">
      <c r="A2201" s="17"/>
      <c r="B2201" s="21" t="s">
        <v>644</v>
      </c>
      <c r="C2201" s="74">
        <v>747.5</v>
      </c>
    </row>
    <row r="2202" spans="1:3" ht="15">
      <c r="A2202" s="17"/>
      <c r="B2202" s="21" t="s">
        <v>644</v>
      </c>
      <c r="C2202" s="74">
        <v>747.5</v>
      </c>
    </row>
    <row r="2203" spans="1:3" ht="15">
      <c r="A2203" s="17"/>
      <c r="B2203" s="21" t="s">
        <v>644</v>
      </c>
      <c r="C2203" s="74">
        <v>747.5</v>
      </c>
    </row>
    <row r="2204" spans="1:3" ht="15">
      <c r="A2204" s="17"/>
      <c r="B2204" s="21" t="s">
        <v>644</v>
      </c>
      <c r="C2204" s="74">
        <v>747.5</v>
      </c>
    </row>
    <row r="2205" spans="1:3" ht="15">
      <c r="A2205" s="17"/>
      <c r="B2205" s="21" t="s">
        <v>644</v>
      </c>
      <c r="C2205" s="74">
        <v>747.5</v>
      </c>
    </row>
    <row r="2206" spans="1:3" ht="15">
      <c r="A2206" s="17"/>
      <c r="B2206" s="21" t="s">
        <v>644</v>
      </c>
      <c r="C2206" s="74">
        <v>747.5</v>
      </c>
    </row>
    <row r="2207" spans="1:3" ht="15">
      <c r="A2207" s="17"/>
      <c r="B2207" s="21" t="s">
        <v>644</v>
      </c>
      <c r="C2207" s="74">
        <v>747.5</v>
      </c>
    </row>
    <row r="2208" spans="1:3" ht="15">
      <c r="A2208" s="17"/>
      <c r="B2208" s="21" t="s">
        <v>644</v>
      </c>
      <c r="C2208" s="74">
        <v>747.5</v>
      </c>
    </row>
    <row r="2209" spans="1:3" ht="15">
      <c r="A2209" s="17"/>
      <c r="B2209" s="21" t="s">
        <v>644</v>
      </c>
      <c r="C2209" s="74">
        <v>747.5</v>
      </c>
    </row>
    <row r="2210" spans="1:3" ht="15">
      <c r="A2210" s="17"/>
      <c r="B2210" s="21" t="s">
        <v>644</v>
      </c>
      <c r="C2210" s="74">
        <v>747.5</v>
      </c>
    </row>
    <row r="2211" spans="1:3" ht="15">
      <c r="A2211" s="17"/>
      <c r="B2211" s="21" t="s">
        <v>644</v>
      </c>
      <c r="C2211" s="74">
        <v>747.5</v>
      </c>
    </row>
    <row r="2212" spans="1:3" ht="15">
      <c r="A2212" s="17"/>
      <c r="B2212" s="21" t="s">
        <v>644</v>
      </c>
      <c r="C2212" s="74">
        <v>747.5</v>
      </c>
    </row>
    <row r="2213" spans="1:3" ht="15">
      <c r="A2213" s="17"/>
      <c r="B2213" s="21" t="s">
        <v>644</v>
      </c>
      <c r="C2213" s="74">
        <v>747.5</v>
      </c>
    </row>
    <row r="2214" spans="1:3" ht="15">
      <c r="A2214" s="17"/>
      <c r="B2214" s="21" t="s">
        <v>644</v>
      </c>
      <c r="C2214" s="74">
        <v>747.5</v>
      </c>
    </row>
    <row r="2215" spans="1:3" ht="15">
      <c r="A2215" s="17"/>
      <c r="B2215" s="21" t="s">
        <v>644</v>
      </c>
      <c r="C2215" s="74">
        <v>747.5</v>
      </c>
    </row>
    <row r="2216" spans="1:3" ht="15">
      <c r="A2216" s="17"/>
      <c r="B2216" s="21" t="s">
        <v>644</v>
      </c>
      <c r="C2216" s="74">
        <v>747.5</v>
      </c>
    </row>
    <row r="2217" spans="1:3" ht="15">
      <c r="A2217" s="17"/>
      <c r="B2217" s="21" t="s">
        <v>644</v>
      </c>
      <c r="C2217" s="74">
        <v>747.5</v>
      </c>
    </row>
    <row r="2218" spans="1:3" ht="15">
      <c r="A2218" s="17"/>
      <c r="B2218" s="21" t="s">
        <v>644</v>
      </c>
      <c r="C2218" s="74">
        <v>747.5</v>
      </c>
    </row>
    <row r="2219" spans="1:3" ht="15">
      <c r="A2219" s="17"/>
      <c r="B2219" s="21" t="s">
        <v>644</v>
      </c>
      <c r="C2219" s="74">
        <v>747.5</v>
      </c>
    </row>
    <row r="2220" spans="1:3" ht="15">
      <c r="A2220" s="17"/>
      <c r="B2220" s="21" t="s">
        <v>644</v>
      </c>
      <c r="C2220" s="74">
        <v>747.5</v>
      </c>
    </row>
    <row r="2221" spans="1:3" ht="15">
      <c r="A2221" s="17"/>
      <c r="B2221" s="21" t="s">
        <v>644</v>
      </c>
      <c r="C2221" s="74">
        <v>747.5</v>
      </c>
    </row>
    <row r="2222" spans="1:3" ht="15">
      <c r="A2222" s="17"/>
      <c r="B2222" s="21" t="s">
        <v>644</v>
      </c>
      <c r="C2222" s="74">
        <v>747.5</v>
      </c>
    </row>
    <row r="2223" spans="1:3" ht="15">
      <c r="A2223" s="17"/>
      <c r="B2223" s="21" t="s">
        <v>644</v>
      </c>
      <c r="C2223" s="74">
        <v>747.5</v>
      </c>
    </row>
    <row r="2224" spans="1:3" ht="15">
      <c r="A2224" s="17"/>
      <c r="B2224" s="21" t="s">
        <v>644</v>
      </c>
      <c r="C2224" s="74">
        <v>747.5</v>
      </c>
    </row>
    <row r="2225" spans="1:3" ht="15">
      <c r="A2225" s="17"/>
      <c r="B2225" s="21" t="s">
        <v>644</v>
      </c>
      <c r="C2225" s="74">
        <v>747.5</v>
      </c>
    </row>
    <row r="2226" spans="1:3" ht="15">
      <c r="A2226" s="17"/>
      <c r="B2226" s="21" t="s">
        <v>644</v>
      </c>
      <c r="C2226" s="74">
        <v>747.5</v>
      </c>
    </row>
    <row r="2227" spans="1:3" ht="15">
      <c r="A2227" s="17"/>
      <c r="B2227" s="21" t="s">
        <v>644</v>
      </c>
      <c r="C2227" s="74">
        <v>747.5</v>
      </c>
    </row>
    <row r="2228" spans="1:3" ht="15">
      <c r="A2228" s="17"/>
      <c r="B2228" s="21" t="s">
        <v>644</v>
      </c>
      <c r="C2228" s="74">
        <v>747.5</v>
      </c>
    </row>
    <row r="2229" spans="1:3" ht="15">
      <c r="A2229" s="17"/>
      <c r="B2229" s="21" t="s">
        <v>644</v>
      </c>
      <c r="C2229" s="74">
        <v>747.5</v>
      </c>
    </row>
    <row r="2230" spans="1:3" ht="15">
      <c r="A2230" s="17"/>
      <c r="B2230" s="21" t="s">
        <v>644</v>
      </c>
      <c r="C2230" s="74">
        <v>747.5</v>
      </c>
    </row>
    <row r="2231" spans="1:3" ht="15">
      <c r="A2231" s="17"/>
      <c r="B2231" s="21" t="s">
        <v>644</v>
      </c>
      <c r="C2231" s="74">
        <v>747.5</v>
      </c>
    </row>
    <row r="2232" spans="1:3" ht="15">
      <c r="A2232" s="17"/>
      <c r="B2232" s="21" t="s">
        <v>644</v>
      </c>
      <c r="C2232" s="74">
        <v>747.5</v>
      </c>
    </row>
    <row r="2233" spans="1:3" ht="15">
      <c r="A2233" s="17"/>
      <c r="B2233" s="21" t="s">
        <v>644</v>
      </c>
      <c r="C2233" s="74">
        <v>747.5</v>
      </c>
    </row>
    <row r="2234" spans="1:3" ht="15">
      <c r="A2234" s="17"/>
      <c r="B2234" s="21" t="s">
        <v>644</v>
      </c>
      <c r="C2234" s="74">
        <v>747.5</v>
      </c>
    </row>
    <row r="2235" spans="1:3" ht="15">
      <c r="A2235" s="17"/>
      <c r="B2235" s="21" t="s">
        <v>644</v>
      </c>
      <c r="C2235" s="74">
        <v>747.5</v>
      </c>
    </row>
    <row r="2236" spans="1:3" ht="15">
      <c r="A2236" s="17"/>
      <c r="B2236" s="21" t="s">
        <v>644</v>
      </c>
      <c r="C2236" s="74">
        <v>747.5</v>
      </c>
    </row>
    <row r="2237" spans="1:3" ht="15">
      <c r="A2237" s="17"/>
      <c r="B2237" s="21" t="s">
        <v>644</v>
      </c>
      <c r="C2237" s="74">
        <v>747.5</v>
      </c>
    </row>
    <row r="2238" spans="1:3" ht="15">
      <c r="A2238" s="17"/>
      <c r="B2238" s="21" t="s">
        <v>644</v>
      </c>
      <c r="C2238" s="74">
        <v>747.5</v>
      </c>
    </row>
    <row r="2239" spans="1:3" ht="15">
      <c r="A2239" s="17"/>
      <c r="B2239" s="21" t="s">
        <v>644</v>
      </c>
      <c r="C2239" s="74">
        <v>747.5</v>
      </c>
    </row>
    <row r="2240" spans="1:3" ht="15">
      <c r="A2240" s="17"/>
      <c r="B2240" s="21" t="s">
        <v>644</v>
      </c>
      <c r="C2240" s="74">
        <v>747.5</v>
      </c>
    </row>
    <row r="2241" spans="1:3" ht="15">
      <c r="A2241" s="17"/>
      <c r="B2241" s="21" t="s">
        <v>644</v>
      </c>
      <c r="C2241" s="74">
        <v>747.5</v>
      </c>
    </row>
    <row r="2242" spans="1:3" ht="15">
      <c r="A2242" s="17"/>
      <c r="B2242" s="21" t="s">
        <v>644</v>
      </c>
      <c r="C2242" s="74">
        <v>747.5</v>
      </c>
    </row>
    <row r="2243" spans="1:3" ht="15">
      <c r="A2243" s="17"/>
      <c r="B2243" s="21" t="s">
        <v>644</v>
      </c>
      <c r="C2243" s="74">
        <v>747.5</v>
      </c>
    </row>
    <row r="2244" spans="1:3" ht="15">
      <c r="A2244" s="17"/>
      <c r="B2244" s="21" t="s">
        <v>644</v>
      </c>
      <c r="C2244" s="74">
        <v>747.5</v>
      </c>
    </row>
    <row r="2245" spans="1:3" ht="15">
      <c r="A2245" s="17"/>
      <c r="B2245" s="21" t="s">
        <v>644</v>
      </c>
      <c r="C2245" s="74">
        <v>747.5</v>
      </c>
    </row>
    <row r="2246" spans="1:3" ht="15">
      <c r="A2246" s="17"/>
      <c r="B2246" s="21" t="s">
        <v>644</v>
      </c>
      <c r="C2246" s="74">
        <v>747.5</v>
      </c>
    </row>
    <row r="2247" spans="1:3" ht="15">
      <c r="A2247" s="17"/>
      <c r="B2247" s="21" t="s">
        <v>644</v>
      </c>
      <c r="C2247" s="74">
        <v>747.5</v>
      </c>
    </row>
    <row r="2248" spans="1:3" ht="15">
      <c r="A2248" s="17"/>
      <c r="B2248" s="21" t="s">
        <v>644</v>
      </c>
      <c r="C2248" s="74">
        <v>747.5</v>
      </c>
    </row>
    <row r="2249" spans="1:3" ht="15">
      <c r="A2249" s="17"/>
      <c r="B2249" s="21" t="s">
        <v>644</v>
      </c>
      <c r="C2249" s="74">
        <v>747.5</v>
      </c>
    </row>
    <row r="2250" spans="1:3" ht="15">
      <c r="A2250" s="17"/>
      <c r="B2250" s="21" t="s">
        <v>644</v>
      </c>
      <c r="C2250" s="74">
        <v>747.5</v>
      </c>
    </row>
    <row r="2251" spans="1:3" ht="15">
      <c r="A2251" s="17"/>
      <c r="B2251" s="21" t="s">
        <v>644</v>
      </c>
      <c r="C2251" s="74">
        <v>747.5</v>
      </c>
    </row>
    <row r="2252" spans="1:3" ht="15">
      <c r="A2252" s="17"/>
      <c r="B2252" s="21" t="s">
        <v>644</v>
      </c>
      <c r="C2252" s="74">
        <v>747.5</v>
      </c>
    </row>
    <row r="2253" spans="1:3" ht="15">
      <c r="A2253" s="17"/>
      <c r="B2253" s="21" t="s">
        <v>644</v>
      </c>
      <c r="C2253" s="74">
        <v>747.5</v>
      </c>
    </row>
    <row r="2254" spans="1:3" ht="15">
      <c r="A2254" s="17"/>
      <c r="B2254" s="21" t="s">
        <v>644</v>
      </c>
      <c r="C2254" s="74">
        <v>747.5</v>
      </c>
    </row>
    <row r="2255" spans="1:3" ht="15">
      <c r="A2255" s="17"/>
      <c r="B2255" s="21" t="s">
        <v>644</v>
      </c>
      <c r="C2255" s="74">
        <v>747.5</v>
      </c>
    </row>
    <row r="2256" spans="1:3" ht="15">
      <c r="A2256" s="17"/>
      <c r="B2256" s="21" t="s">
        <v>644</v>
      </c>
      <c r="C2256" s="74">
        <v>747.5</v>
      </c>
    </row>
    <row r="2257" spans="1:3" ht="15">
      <c r="A2257" s="17"/>
      <c r="B2257" s="21" t="s">
        <v>644</v>
      </c>
      <c r="C2257" s="74">
        <v>747.5</v>
      </c>
    </row>
    <row r="2258" spans="1:3" ht="15">
      <c r="A2258" s="17"/>
      <c r="B2258" s="21" t="s">
        <v>644</v>
      </c>
      <c r="C2258" s="74">
        <v>747.5</v>
      </c>
    </row>
    <row r="2259" spans="1:3" ht="15">
      <c r="A2259" s="17"/>
      <c r="B2259" s="21" t="s">
        <v>644</v>
      </c>
      <c r="C2259" s="74">
        <v>747.5</v>
      </c>
    </row>
    <row r="2260" spans="1:3" ht="15">
      <c r="A2260" s="17"/>
      <c r="B2260" s="21" t="s">
        <v>644</v>
      </c>
      <c r="C2260" s="74">
        <v>747.5</v>
      </c>
    </row>
    <row r="2261" spans="1:3" ht="15">
      <c r="A2261" s="17"/>
      <c r="B2261" s="21" t="s">
        <v>645</v>
      </c>
      <c r="C2261" s="74">
        <v>747.5</v>
      </c>
    </row>
    <row r="2262" spans="1:3" ht="15">
      <c r="A2262" s="17"/>
      <c r="B2262" s="21" t="s">
        <v>645</v>
      </c>
      <c r="C2262" s="74">
        <v>747.5</v>
      </c>
    </row>
    <row r="2263" spans="1:3" ht="15">
      <c r="A2263" s="17"/>
      <c r="B2263" s="21" t="s">
        <v>645</v>
      </c>
      <c r="C2263" s="74">
        <v>747.5</v>
      </c>
    </row>
    <row r="2264" spans="1:3" ht="15">
      <c r="A2264" s="17"/>
      <c r="B2264" s="21" t="s">
        <v>645</v>
      </c>
      <c r="C2264" s="74">
        <v>747.5</v>
      </c>
    </row>
    <row r="2265" spans="1:3" ht="15">
      <c r="A2265" s="17"/>
      <c r="B2265" s="21" t="s">
        <v>645</v>
      </c>
      <c r="C2265" s="74">
        <v>747.5</v>
      </c>
    </row>
    <row r="2266" spans="1:3" ht="15">
      <c r="A2266" s="17"/>
      <c r="B2266" s="21" t="s">
        <v>645</v>
      </c>
      <c r="C2266" s="74">
        <v>747.5</v>
      </c>
    </row>
    <row r="2267" spans="1:3" ht="15">
      <c r="A2267" s="17"/>
      <c r="B2267" s="21" t="s">
        <v>645</v>
      </c>
      <c r="C2267" s="74">
        <v>747.5</v>
      </c>
    </row>
    <row r="2268" spans="1:3" ht="15">
      <c r="A2268" s="17"/>
      <c r="B2268" s="21" t="s">
        <v>645</v>
      </c>
      <c r="C2268" s="74">
        <v>747.5</v>
      </c>
    </row>
    <row r="2269" spans="1:3" ht="15">
      <c r="A2269" s="17"/>
      <c r="B2269" s="21" t="s">
        <v>645</v>
      </c>
      <c r="C2269" s="74">
        <v>747.5</v>
      </c>
    </row>
    <row r="2270" spans="1:3" ht="15">
      <c r="A2270" s="17"/>
      <c r="B2270" s="21" t="s">
        <v>645</v>
      </c>
      <c r="C2270" s="74">
        <v>747.5</v>
      </c>
    </row>
    <row r="2271" spans="1:3" ht="15">
      <c r="A2271" s="17"/>
      <c r="B2271" s="21" t="s">
        <v>645</v>
      </c>
      <c r="C2271" s="74">
        <v>747.5</v>
      </c>
    </row>
    <row r="2272" spans="1:3" ht="15">
      <c r="A2272" s="17"/>
      <c r="B2272" s="21" t="s">
        <v>645</v>
      </c>
      <c r="C2272" s="74">
        <v>747.5</v>
      </c>
    </row>
    <row r="2273" spans="1:3" ht="15">
      <c r="A2273" s="17"/>
      <c r="B2273" s="21" t="s">
        <v>645</v>
      </c>
      <c r="C2273" s="74">
        <v>747.5</v>
      </c>
    </row>
    <row r="2274" spans="1:3" ht="15">
      <c r="A2274" s="17"/>
      <c r="B2274" s="21" t="s">
        <v>645</v>
      </c>
      <c r="C2274" s="74">
        <v>747.5</v>
      </c>
    </row>
    <row r="2275" spans="1:3" ht="15">
      <c r="A2275" s="17"/>
      <c r="B2275" s="21" t="s">
        <v>645</v>
      </c>
      <c r="C2275" s="74">
        <v>747.5</v>
      </c>
    </row>
    <row r="2276" spans="1:3" ht="15">
      <c r="A2276" s="17"/>
      <c r="B2276" s="21" t="s">
        <v>645</v>
      </c>
      <c r="C2276" s="74">
        <v>747.5</v>
      </c>
    </row>
    <row r="2277" spans="1:3" ht="15">
      <c r="A2277" s="17"/>
      <c r="B2277" s="21" t="s">
        <v>645</v>
      </c>
      <c r="C2277" s="74">
        <v>747.5</v>
      </c>
    </row>
    <row r="2278" spans="1:3" ht="15">
      <c r="A2278" s="17"/>
      <c r="B2278" s="21" t="s">
        <v>645</v>
      </c>
      <c r="C2278" s="74">
        <v>747.5</v>
      </c>
    </row>
    <row r="2279" spans="1:3" ht="15">
      <c r="A2279" s="17"/>
      <c r="B2279" s="21" t="s">
        <v>646</v>
      </c>
      <c r="C2279" s="74">
        <v>747.5</v>
      </c>
    </row>
    <row r="2280" spans="1:3" ht="15">
      <c r="A2280" s="17">
        <v>1</v>
      </c>
      <c r="B2280" s="21" t="s">
        <v>646</v>
      </c>
      <c r="C2280" s="74">
        <v>747.5</v>
      </c>
    </row>
    <row r="2281" spans="1:3" ht="15">
      <c r="A2281" s="17">
        <v>2</v>
      </c>
      <c r="B2281" s="21" t="s">
        <v>646</v>
      </c>
      <c r="C2281" s="74">
        <v>747.5</v>
      </c>
    </row>
    <row r="2282" spans="1:3" ht="15">
      <c r="A2282" s="17">
        <v>3</v>
      </c>
      <c r="B2282" s="21" t="s">
        <v>646</v>
      </c>
      <c r="C2282" s="74">
        <v>747.5</v>
      </c>
    </row>
    <row r="2283" spans="1:3" ht="15">
      <c r="A2283" s="17">
        <v>4</v>
      </c>
      <c r="B2283" s="21" t="s">
        <v>646</v>
      </c>
      <c r="C2283" s="74">
        <v>747.5</v>
      </c>
    </row>
    <row r="2284" spans="1:3" ht="15">
      <c r="A2284" s="17">
        <v>5</v>
      </c>
      <c r="B2284" s="21" t="s">
        <v>646</v>
      </c>
      <c r="C2284" s="74">
        <v>747.5</v>
      </c>
    </row>
    <row r="2285" spans="1:3" ht="15">
      <c r="A2285" s="17">
        <v>6</v>
      </c>
      <c r="B2285" s="21" t="s">
        <v>646</v>
      </c>
      <c r="C2285" s="74">
        <v>747.5</v>
      </c>
    </row>
    <row r="2286" spans="1:3" ht="15">
      <c r="A2286" s="17">
        <v>7</v>
      </c>
      <c r="B2286" s="21" t="s">
        <v>646</v>
      </c>
      <c r="C2286" s="74">
        <v>747.5</v>
      </c>
    </row>
    <row r="2287" spans="1:3" ht="15">
      <c r="A2287" s="17">
        <v>8</v>
      </c>
      <c r="B2287" s="21" t="s">
        <v>646</v>
      </c>
      <c r="C2287" s="74">
        <v>747.5</v>
      </c>
    </row>
    <row r="2288" spans="1:3" ht="15">
      <c r="A2288" s="17">
        <v>9</v>
      </c>
      <c r="B2288" s="21" t="s">
        <v>646</v>
      </c>
      <c r="C2288" s="74">
        <v>747.5</v>
      </c>
    </row>
    <row r="2289" spans="1:3" ht="15">
      <c r="A2289" s="17">
        <v>10</v>
      </c>
      <c r="B2289" s="21" t="s">
        <v>646</v>
      </c>
      <c r="C2289" s="74">
        <v>747.5</v>
      </c>
    </row>
    <row r="2290" spans="1:3" ht="15">
      <c r="A2290" s="17">
        <v>11</v>
      </c>
      <c r="B2290" s="21" t="s">
        <v>646</v>
      </c>
      <c r="C2290" s="74">
        <v>747.5</v>
      </c>
    </row>
    <row r="2291" spans="1:3" ht="15">
      <c r="A2291" s="17">
        <v>12</v>
      </c>
      <c r="B2291" s="21" t="s">
        <v>646</v>
      </c>
      <c r="C2291" s="74">
        <v>747.5</v>
      </c>
    </row>
    <row r="2292" spans="1:3" ht="15">
      <c r="A2292" s="17">
        <v>13</v>
      </c>
      <c r="B2292" s="21" t="s">
        <v>646</v>
      </c>
      <c r="C2292" s="74">
        <v>747.5</v>
      </c>
    </row>
    <row r="2293" spans="1:3" ht="15">
      <c r="A2293" s="17">
        <v>14</v>
      </c>
      <c r="B2293" s="21" t="s">
        <v>646</v>
      </c>
      <c r="C2293" s="74">
        <v>747.5</v>
      </c>
    </row>
    <row r="2294" spans="1:3" ht="15">
      <c r="A2294" s="17">
        <v>15</v>
      </c>
      <c r="B2294" s="21" t="s">
        <v>646</v>
      </c>
      <c r="C2294" s="74">
        <v>747.5</v>
      </c>
    </row>
    <row r="2295" spans="1:3" ht="15">
      <c r="A2295" s="17">
        <v>16</v>
      </c>
      <c r="B2295" s="21" t="s">
        <v>646</v>
      </c>
      <c r="C2295" s="74">
        <v>747.5</v>
      </c>
    </row>
    <row r="2296" spans="1:3" ht="15">
      <c r="A2296" s="17">
        <v>17</v>
      </c>
      <c r="B2296" s="21" t="s">
        <v>646</v>
      </c>
      <c r="C2296" s="74">
        <v>747.5</v>
      </c>
    </row>
    <row r="2297" spans="1:3" ht="15">
      <c r="A2297" s="17">
        <v>18</v>
      </c>
      <c r="B2297" s="21" t="s">
        <v>646</v>
      </c>
      <c r="C2297" s="74">
        <v>747.5</v>
      </c>
    </row>
    <row r="2298" spans="1:3" ht="15">
      <c r="A2298" s="17">
        <v>19</v>
      </c>
      <c r="B2298" s="21" t="s">
        <v>646</v>
      </c>
      <c r="C2298" s="74">
        <v>747.5</v>
      </c>
    </row>
    <row r="2299" spans="1:3" ht="15">
      <c r="A2299" s="17">
        <v>20</v>
      </c>
      <c r="B2299" s="21" t="s">
        <v>646</v>
      </c>
      <c r="C2299" s="74">
        <v>747.5</v>
      </c>
    </row>
    <row r="2300" spans="1:3" ht="15">
      <c r="A2300" s="17">
        <v>21</v>
      </c>
      <c r="B2300" s="21" t="s">
        <v>646</v>
      </c>
      <c r="C2300" s="74">
        <v>747.5</v>
      </c>
    </row>
    <row r="2301" spans="1:3" ht="15">
      <c r="A2301" s="17">
        <v>22</v>
      </c>
      <c r="B2301" s="21" t="s">
        <v>646</v>
      </c>
      <c r="C2301" s="74">
        <v>747.5</v>
      </c>
    </row>
    <row r="2302" spans="1:3" ht="15">
      <c r="A2302" s="17">
        <v>23</v>
      </c>
      <c r="B2302" s="21" t="s">
        <v>646</v>
      </c>
      <c r="C2302" s="74">
        <v>747.5</v>
      </c>
    </row>
    <row r="2303" spans="1:3" ht="15">
      <c r="A2303" s="17">
        <v>24</v>
      </c>
      <c r="B2303" s="21" t="s">
        <v>646</v>
      </c>
      <c r="C2303" s="74">
        <v>747.5</v>
      </c>
    </row>
    <row r="2304" spans="1:3" ht="15">
      <c r="A2304" s="17">
        <v>25</v>
      </c>
      <c r="B2304" s="21" t="s">
        <v>646</v>
      </c>
      <c r="C2304" s="74">
        <v>747.5</v>
      </c>
    </row>
    <row r="2305" spans="1:3" ht="15">
      <c r="A2305" s="17">
        <v>26</v>
      </c>
      <c r="B2305" s="21" t="s">
        <v>646</v>
      </c>
      <c r="C2305" s="74">
        <v>747.5</v>
      </c>
    </row>
    <row r="2306" spans="1:3" ht="15">
      <c r="A2306" s="17">
        <v>27</v>
      </c>
      <c r="B2306" s="21" t="s">
        <v>646</v>
      </c>
      <c r="C2306" s="74">
        <v>747.5</v>
      </c>
    </row>
    <row r="2307" spans="1:3" ht="15">
      <c r="A2307" s="17">
        <v>28</v>
      </c>
      <c r="B2307" s="21" t="s">
        <v>646</v>
      </c>
      <c r="C2307" s="74">
        <v>747.5</v>
      </c>
    </row>
    <row r="2308" spans="1:3" ht="15">
      <c r="A2308" s="17">
        <v>29</v>
      </c>
      <c r="B2308" s="21" t="s">
        <v>646</v>
      </c>
      <c r="C2308" s="74">
        <v>747.5</v>
      </c>
    </row>
    <row r="2309" spans="1:3" ht="15">
      <c r="A2309" s="17">
        <v>30</v>
      </c>
      <c r="B2309" s="21" t="s">
        <v>646</v>
      </c>
      <c r="C2309" s="74">
        <v>747.5</v>
      </c>
    </row>
    <row r="2310" spans="1:3" ht="15">
      <c r="A2310" s="17">
        <v>31</v>
      </c>
      <c r="B2310" s="21" t="s">
        <v>646</v>
      </c>
      <c r="C2310" s="74">
        <v>747.5</v>
      </c>
    </row>
    <row r="2311" spans="1:3" ht="15">
      <c r="A2311" s="17">
        <v>32</v>
      </c>
      <c r="B2311" s="21" t="s">
        <v>646</v>
      </c>
      <c r="C2311" s="74">
        <v>747.5</v>
      </c>
    </row>
    <row r="2312" spans="1:3" ht="15">
      <c r="A2312" s="17">
        <v>33</v>
      </c>
      <c r="B2312" s="21" t="s">
        <v>646</v>
      </c>
      <c r="C2312" s="74">
        <v>747.5</v>
      </c>
    </row>
    <row r="2313" spans="1:3" ht="15">
      <c r="A2313" s="17">
        <v>34</v>
      </c>
      <c r="B2313" s="21" t="s">
        <v>646</v>
      </c>
      <c r="C2313" s="74">
        <v>747.5</v>
      </c>
    </row>
    <row r="2314" spans="1:3" ht="15">
      <c r="A2314" s="17">
        <v>35</v>
      </c>
      <c r="B2314" s="21" t="s">
        <v>646</v>
      </c>
      <c r="C2314" s="74">
        <v>747.5</v>
      </c>
    </row>
    <row r="2315" spans="1:3" ht="15">
      <c r="A2315" s="17">
        <v>36</v>
      </c>
      <c r="B2315" s="21" t="s">
        <v>646</v>
      </c>
      <c r="C2315" s="74">
        <v>747.5</v>
      </c>
    </row>
    <row r="2316" spans="1:3" ht="15">
      <c r="A2316" s="17">
        <v>37</v>
      </c>
      <c r="B2316" s="21" t="s">
        <v>646</v>
      </c>
      <c r="C2316" s="74">
        <v>747.5</v>
      </c>
    </row>
    <row r="2317" spans="1:3" ht="15">
      <c r="A2317" s="17">
        <v>38</v>
      </c>
      <c r="B2317" s="21" t="s">
        <v>646</v>
      </c>
      <c r="C2317" s="74">
        <v>747.5</v>
      </c>
    </row>
    <row r="2318" spans="1:3" ht="15">
      <c r="A2318" s="17">
        <v>39</v>
      </c>
      <c r="B2318" s="21" t="s">
        <v>646</v>
      </c>
      <c r="C2318" s="74">
        <v>747.5</v>
      </c>
    </row>
    <row r="2319" spans="1:3" ht="15">
      <c r="A2319" s="17">
        <v>40</v>
      </c>
      <c r="B2319" s="21" t="s">
        <v>646</v>
      </c>
      <c r="C2319" s="74">
        <v>747.5</v>
      </c>
    </row>
    <row r="2320" spans="1:3" ht="15">
      <c r="A2320" s="17">
        <v>41</v>
      </c>
      <c r="B2320" s="21" t="s">
        <v>646</v>
      </c>
      <c r="C2320" s="74">
        <v>747.5</v>
      </c>
    </row>
    <row r="2321" spans="1:3" ht="15">
      <c r="A2321" s="17">
        <v>42</v>
      </c>
      <c r="B2321" s="21" t="s">
        <v>646</v>
      </c>
      <c r="C2321" s="74">
        <v>747.5</v>
      </c>
    </row>
    <row r="2322" spans="1:3" ht="15">
      <c r="A2322" s="17">
        <v>43</v>
      </c>
      <c r="B2322" s="21" t="s">
        <v>646</v>
      </c>
      <c r="C2322" s="74">
        <v>747.5</v>
      </c>
    </row>
    <row r="2323" spans="1:3" ht="15">
      <c r="A2323" s="17">
        <v>44</v>
      </c>
      <c r="B2323" s="21" t="s">
        <v>646</v>
      </c>
      <c r="C2323" s="74">
        <v>747.5</v>
      </c>
    </row>
    <row r="2324" spans="1:3" ht="15">
      <c r="A2324" s="17">
        <v>45</v>
      </c>
      <c r="B2324" s="21" t="s">
        <v>646</v>
      </c>
      <c r="C2324" s="74">
        <v>747.5</v>
      </c>
    </row>
    <row r="2325" spans="1:3" ht="15">
      <c r="A2325" s="17">
        <v>46</v>
      </c>
      <c r="B2325" s="21" t="s">
        <v>646</v>
      </c>
      <c r="C2325" s="74">
        <v>747.5</v>
      </c>
    </row>
    <row r="2326" spans="1:3" ht="15">
      <c r="A2326" s="17">
        <v>47</v>
      </c>
      <c r="B2326" s="21" t="s">
        <v>646</v>
      </c>
      <c r="C2326" s="74">
        <v>747.5</v>
      </c>
    </row>
    <row r="2327" spans="1:3" ht="15">
      <c r="A2327" s="17">
        <v>48</v>
      </c>
      <c r="B2327" s="21" t="s">
        <v>646</v>
      </c>
      <c r="C2327" s="74">
        <v>747.5</v>
      </c>
    </row>
    <row r="2328" spans="1:3" ht="15">
      <c r="A2328" s="17">
        <v>49</v>
      </c>
      <c r="B2328" s="21" t="s">
        <v>646</v>
      </c>
      <c r="C2328" s="74">
        <v>747.5</v>
      </c>
    </row>
    <row r="2329" spans="1:3" ht="15">
      <c r="A2329" s="17">
        <v>50</v>
      </c>
      <c r="B2329" s="21" t="s">
        <v>646</v>
      </c>
      <c r="C2329" s="74">
        <v>747.5</v>
      </c>
    </row>
    <row r="2330" spans="1:3" ht="15">
      <c r="A2330" s="17">
        <v>51</v>
      </c>
      <c r="B2330" s="21" t="s">
        <v>646</v>
      </c>
      <c r="C2330" s="74">
        <v>747.5</v>
      </c>
    </row>
    <row r="2331" spans="1:3" ht="15">
      <c r="A2331" s="17">
        <v>52</v>
      </c>
      <c r="B2331" s="21" t="s">
        <v>646</v>
      </c>
      <c r="C2331" s="74">
        <v>747.5</v>
      </c>
    </row>
    <row r="2332" spans="1:3" ht="15">
      <c r="A2332" s="17">
        <v>53</v>
      </c>
      <c r="B2332" s="21" t="s">
        <v>646</v>
      </c>
      <c r="C2332" s="74">
        <v>747.5</v>
      </c>
    </row>
    <row r="2333" spans="1:3" ht="15">
      <c r="A2333" s="17">
        <v>54</v>
      </c>
      <c r="B2333" s="21" t="s">
        <v>646</v>
      </c>
      <c r="C2333" s="74">
        <v>747.5</v>
      </c>
    </row>
    <row r="2334" spans="1:3" ht="15">
      <c r="A2334" s="17">
        <v>55</v>
      </c>
      <c r="B2334" s="21" t="s">
        <v>646</v>
      </c>
      <c r="C2334" s="74">
        <v>747.5</v>
      </c>
    </row>
    <row r="2335" spans="1:3" ht="15">
      <c r="A2335" s="17">
        <v>56</v>
      </c>
      <c r="B2335" s="21" t="s">
        <v>646</v>
      </c>
      <c r="C2335" s="74">
        <v>747.5</v>
      </c>
    </row>
    <row r="2336" spans="1:3" ht="15">
      <c r="A2336" s="17">
        <v>57</v>
      </c>
      <c r="B2336" s="21" t="s">
        <v>646</v>
      </c>
      <c r="C2336" s="74">
        <v>747.5</v>
      </c>
    </row>
    <row r="2337" spans="1:3" ht="15">
      <c r="A2337" s="17">
        <v>58</v>
      </c>
      <c r="B2337" s="21" t="s">
        <v>646</v>
      </c>
      <c r="C2337" s="74">
        <v>747.5</v>
      </c>
    </row>
    <row r="2338" spans="1:3" ht="15">
      <c r="A2338" s="17">
        <v>59</v>
      </c>
      <c r="B2338" s="21" t="s">
        <v>646</v>
      </c>
      <c r="C2338" s="74">
        <v>747.5</v>
      </c>
    </row>
    <row r="2339" spans="1:3" ht="15">
      <c r="A2339" s="17">
        <v>60</v>
      </c>
      <c r="B2339" s="21" t="s">
        <v>646</v>
      </c>
      <c r="C2339" s="74">
        <v>747.5</v>
      </c>
    </row>
    <row r="2340" spans="1:3" ht="15">
      <c r="A2340" s="17">
        <v>61</v>
      </c>
      <c r="B2340" s="21" t="s">
        <v>646</v>
      </c>
      <c r="C2340" s="74">
        <v>747.5</v>
      </c>
    </row>
    <row r="2341" spans="1:3" ht="15">
      <c r="A2341" s="17">
        <v>62</v>
      </c>
      <c r="B2341" s="21" t="s">
        <v>646</v>
      </c>
      <c r="C2341" s="74">
        <v>747.5</v>
      </c>
    </row>
    <row r="2342" spans="1:3" ht="15">
      <c r="A2342" s="17">
        <v>63</v>
      </c>
      <c r="B2342" s="21" t="s">
        <v>646</v>
      </c>
      <c r="C2342" s="74">
        <v>747.5</v>
      </c>
    </row>
    <row r="2343" spans="1:3" ht="15">
      <c r="A2343" s="17">
        <v>64</v>
      </c>
      <c r="B2343" s="21" t="s">
        <v>646</v>
      </c>
      <c r="C2343" s="74">
        <v>747.5</v>
      </c>
    </row>
    <row r="2344" spans="1:3" ht="15">
      <c r="A2344" s="17">
        <v>65</v>
      </c>
      <c r="B2344" s="21" t="s">
        <v>646</v>
      </c>
      <c r="C2344" s="74">
        <v>747.5</v>
      </c>
    </row>
    <row r="2345" spans="1:3" ht="15">
      <c r="A2345" s="17">
        <v>66</v>
      </c>
      <c r="B2345" s="21" t="s">
        <v>646</v>
      </c>
      <c r="C2345" s="74">
        <v>747.5</v>
      </c>
    </row>
    <row r="2346" spans="1:3" ht="15">
      <c r="A2346" s="17">
        <v>67</v>
      </c>
      <c r="B2346" s="21" t="s">
        <v>646</v>
      </c>
      <c r="C2346" s="74">
        <v>747.5</v>
      </c>
    </row>
    <row r="2347" spans="1:3" ht="15">
      <c r="A2347" s="17">
        <v>68</v>
      </c>
      <c r="B2347" s="21" t="s">
        <v>646</v>
      </c>
      <c r="C2347" s="74">
        <v>747.5</v>
      </c>
    </row>
    <row r="2348" spans="1:3" ht="15">
      <c r="A2348" s="17">
        <v>69</v>
      </c>
      <c r="B2348" s="21" t="s">
        <v>646</v>
      </c>
      <c r="C2348" s="74">
        <v>747.5</v>
      </c>
    </row>
    <row r="2349" spans="1:3" ht="15">
      <c r="A2349" s="17">
        <v>70</v>
      </c>
      <c r="B2349" s="21" t="s">
        <v>646</v>
      </c>
      <c r="C2349" s="74">
        <v>747.5</v>
      </c>
    </row>
    <row r="2350" spans="1:3" ht="15">
      <c r="A2350" s="17">
        <v>71</v>
      </c>
      <c r="B2350" s="21" t="s">
        <v>646</v>
      </c>
      <c r="C2350" s="74">
        <v>747.5</v>
      </c>
    </row>
    <row r="2351" spans="1:3" ht="15">
      <c r="A2351" s="17">
        <v>72</v>
      </c>
      <c r="B2351" s="21" t="s">
        <v>646</v>
      </c>
      <c r="C2351" s="74">
        <v>747.5</v>
      </c>
    </row>
    <row r="2352" spans="1:3" ht="15">
      <c r="A2352" s="17">
        <v>73</v>
      </c>
      <c r="B2352" s="21" t="s">
        <v>646</v>
      </c>
      <c r="C2352" s="74">
        <v>747.5</v>
      </c>
    </row>
    <row r="2353" spans="1:3" ht="15">
      <c r="A2353" s="17">
        <v>74</v>
      </c>
      <c r="B2353" s="21" t="s">
        <v>646</v>
      </c>
      <c r="C2353" s="74">
        <v>747.5</v>
      </c>
    </row>
    <row r="2354" spans="1:3" ht="15">
      <c r="A2354" s="17">
        <v>75</v>
      </c>
      <c r="B2354" s="21" t="s">
        <v>646</v>
      </c>
      <c r="C2354" s="74">
        <v>747.5</v>
      </c>
    </row>
    <row r="2355" spans="1:3" ht="15">
      <c r="A2355" s="17">
        <v>76</v>
      </c>
      <c r="B2355" s="21" t="s">
        <v>646</v>
      </c>
      <c r="C2355" s="74">
        <v>747.5</v>
      </c>
    </row>
    <row r="2356" spans="1:3" ht="15">
      <c r="A2356" s="17">
        <v>77</v>
      </c>
      <c r="B2356" s="21" t="s">
        <v>646</v>
      </c>
      <c r="C2356" s="74">
        <v>747.5</v>
      </c>
    </row>
    <row r="2357" spans="1:3" ht="15">
      <c r="A2357" s="17">
        <v>78</v>
      </c>
      <c r="B2357" s="21" t="s">
        <v>646</v>
      </c>
      <c r="C2357" s="74">
        <v>747.5</v>
      </c>
    </row>
    <row r="2358" spans="1:3" ht="15">
      <c r="A2358" s="17">
        <v>79</v>
      </c>
      <c r="B2358" s="21" t="s">
        <v>646</v>
      </c>
      <c r="C2358" s="74">
        <v>747.5</v>
      </c>
    </row>
    <row r="2359" spans="1:3" ht="15">
      <c r="A2359" s="17">
        <v>80</v>
      </c>
      <c r="B2359" s="21" t="s">
        <v>646</v>
      </c>
      <c r="C2359" s="74">
        <v>747.5</v>
      </c>
    </row>
    <row r="2360" spans="1:3" ht="15">
      <c r="A2360" s="17">
        <v>81</v>
      </c>
      <c r="B2360" s="21" t="s">
        <v>646</v>
      </c>
      <c r="C2360" s="74">
        <v>747.5</v>
      </c>
    </row>
    <row r="2361" spans="1:3" ht="15">
      <c r="A2361" s="17">
        <v>82</v>
      </c>
      <c r="B2361" s="21" t="s">
        <v>646</v>
      </c>
      <c r="C2361" s="74">
        <v>747.5</v>
      </c>
    </row>
    <row r="2362" spans="1:3" ht="15">
      <c r="A2362" s="17">
        <v>83</v>
      </c>
      <c r="B2362" s="21" t="s">
        <v>646</v>
      </c>
      <c r="C2362" s="74">
        <v>747.5</v>
      </c>
    </row>
    <row r="2363" spans="1:3" ht="15">
      <c r="A2363" s="17">
        <v>84</v>
      </c>
      <c r="B2363" s="21" t="s">
        <v>646</v>
      </c>
      <c r="C2363" s="74">
        <v>747.5</v>
      </c>
    </row>
    <row r="2364" spans="1:3" ht="15">
      <c r="A2364" s="17">
        <v>85</v>
      </c>
      <c r="B2364" s="21" t="s">
        <v>646</v>
      </c>
      <c r="C2364" s="74">
        <v>747.5</v>
      </c>
    </row>
    <row r="2365" spans="1:3" ht="15">
      <c r="A2365" s="17">
        <v>86</v>
      </c>
      <c r="B2365" s="21" t="s">
        <v>646</v>
      </c>
      <c r="C2365" s="74">
        <v>747.5</v>
      </c>
    </row>
    <row r="2366" spans="1:3" ht="15">
      <c r="A2366" s="17">
        <v>87</v>
      </c>
      <c r="B2366" s="21" t="s">
        <v>646</v>
      </c>
      <c r="C2366" s="74">
        <v>747.5</v>
      </c>
    </row>
    <row r="2367" spans="1:3" ht="15">
      <c r="A2367" s="17">
        <v>88</v>
      </c>
      <c r="B2367" s="21" t="s">
        <v>646</v>
      </c>
      <c r="C2367" s="74">
        <v>747.5</v>
      </c>
    </row>
    <row r="2368" spans="1:3" ht="15">
      <c r="A2368" s="17">
        <v>89</v>
      </c>
      <c r="B2368" s="21" t="s">
        <v>646</v>
      </c>
      <c r="C2368" s="74">
        <v>747.5</v>
      </c>
    </row>
    <row r="2369" spans="1:3" ht="15">
      <c r="A2369" s="17">
        <v>90</v>
      </c>
      <c r="B2369" s="21" t="s">
        <v>646</v>
      </c>
      <c r="C2369" s="74">
        <v>747.5</v>
      </c>
    </row>
    <row r="2370" spans="1:3" ht="15">
      <c r="A2370" s="17">
        <v>91</v>
      </c>
      <c r="B2370" s="21" t="s">
        <v>646</v>
      </c>
      <c r="C2370" s="74">
        <v>747.5</v>
      </c>
    </row>
    <row r="2371" spans="1:3" ht="15">
      <c r="A2371" s="17">
        <v>92</v>
      </c>
      <c r="B2371" s="21" t="s">
        <v>646</v>
      </c>
      <c r="C2371" s="74">
        <v>747.5</v>
      </c>
    </row>
    <row r="2372" spans="1:3" ht="15">
      <c r="A2372" s="17">
        <v>93</v>
      </c>
      <c r="B2372" s="21" t="s">
        <v>646</v>
      </c>
      <c r="C2372" s="74">
        <v>747.5</v>
      </c>
    </row>
    <row r="2373" spans="1:3" ht="15">
      <c r="A2373" s="17">
        <v>94</v>
      </c>
      <c r="B2373" s="21" t="s">
        <v>646</v>
      </c>
      <c r="C2373" s="74">
        <v>747.5</v>
      </c>
    </row>
    <row r="2374" spans="1:3" ht="15">
      <c r="A2374" s="17">
        <v>95</v>
      </c>
      <c r="B2374" s="21" t="s">
        <v>646</v>
      </c>
      <c r="C2374" s="74">
        <v>747.5</v>
      </c>
    </row>
    <row r="2375" spans="1:3" ht="15">
      <c r="A2375" s="17">
        <v>96</v>
      </c>
      <c r="B2375" s="21" t="s">
        <v>646</v>
      </c>
      <c r="C2375" s="74">
        <v>747.5</v>
      </c>
    </row>
    <row r="2376" spans="1:3" ht="15">
      <c r="A2376" s="17">
        <v>97</v>
      </c>
      <c r="B2376" s="21" t="s">
        <v>646</v>
      </c>
      <c r="C2376" s="74">
        <v>747.5</v>
      </c>
    </row>
    <row r="2377" spans="1:3" ht="15">
      <c r="A2377" s="17">
        <v>98</v>
      </c>
      <c r="B2377" s="21" t="s">
        <v>646</v>
      </c>
      <c r="C2377" s="74">
        <v>747.5</v>
      </c>
    </row>
    <row r="2378" spans="1:3" ht="15">
      <c r="A2378" s="17">
        <v>99</v>
      </c>
      <c r="B2378" s="21" t="s">
        <v>646</v>
      </c>
      <c r="C2378" s="74">
        <v>747.5</v>
      </c>
    </row>
    <row r="2379" spans="1:3" ht="15">
      <c r="A2379" s="17">
        <v>100</v>
      </c>
      <c r="B2379" s="21" t="s">
        <v>646</v>
      </c>
      <c r="C2379" s="74">
        <v>747.5</v>
      </c>
    </row>
    <row r="2380" spans="1:3" ht="15">
      <c r="A2380" s="17">
        <v>101</v>
      </c>
      <c r="B2380" s="21" t="s">
        <v>646</v>
      </c>
      <c r="C2380" s="74">
        <v>747.5</v>
      </c>
    </row>
    <row r="2381" spans="1:3" ht="15">
      <c r="A2381" s="17">
        <v>102</v>
      </c>
      <c r="B2381" s="21" t="s">
        <v>646</v>
      </c>
      <c r="C2381" s="74">
        <v>747.5</v>
      </c>
    </row>
    <row r="2382" spans="1:3" ht="15">
      <c r="A2382" s="17">
        <v>103</v>
      </c>
      <c r="B2382" s="21" t="s">
        <v>646</v>
      </c>
      <c r="C2382" s="74">
        <v>747.5</v>
      </c>
    </row>
    <row r="2383" spans="1:3" ht="15">
      <c r="A2383" s="17">
        <v>104</v>
      </c>
      <c r="B2383" s="21" t="s">
        <v>646</v>
      </c>
      <c r="C2383" s="74">
        <v>747.5</v>
      </c>
    </row>
    <row r="2384" spans="1:3" ht="15">
      <c r="A2384" s="17">
        <v>105</v>
      </c>
      <c r="B2384" s="21" t="s">
        <v>646</v>
      </c>
      <c r="C2384" s="74">
        <v>747.5</v>
      </c>
    </row>
    <row r="2385" spans="1:3" ht="15">
      <c r="A2385" s="17">
        <v>106</v>
      </c>
      <c r="B2385" s="21" t="s">
        <v>646</v>
      </c>
      <c r="C2385" s="74">
        <v>747.5</v>
      </c>
    </row>
    <row r="2386" spans="1:3" ht="15">
      <c r="A2386" s="17">
        <v>107</v>
      </c>
      <c r="B2386" s="21" t="s">
        <v>646</v>
      </c>
      <c r="C2386" s="74">
        <v>747.5</v>
      </c>
    </row>
    <row r="2387" spans="1:3" ht="15">
      <c r="A2387" s="17">
        <v>108</v>
      </c>
      <c r="B2387" s="21" t="s">
        <v>646</v>
      </c>
      <c r="C2387" s="74">
        <v>747.5</v>
      </c>
    </row>
    <row r="2388" spans="1:3" ht="15">
      <c r="A2388" s="17">
        <v>109</v>
      </c>
      <c r="B2388" s="21" t="s">
        <v>646</v>
      </c>
      <c r="C2388" s="74">
        <v>747.5</v>
      </c>
    </row>
    <row r="2389" spans="1:3" ht="15">
      <c r="A2389" s="17">
        <v>110</v>
      </c>
      <c r="B2389" s="21" t="s">
        <v>646</v>
      </c>
      <c r="C2389" s="74">
        <v>747.5</v>
      </c>
    </row>
    <row r="2390" spans="1:3" ht="15">
      <c r="A2390" s="17">
        <v>111</v>
      </c>
      <c r="B2390" s="21" t="s">
        <v>646</v>
      </c>
      <c r="C2390" s="74">
        <v>747.5</v>
      </c>
    </row>
    <row r="2391" spans="1:3" ht="15">
      <c r="A2391" s="17">
        <v>112</v>
      </c>
      <c r="B2391" s="21" t="s">
        <v>646</v>
      </c>
      <c r="C2391" s="74">
        <v>747.5</v>
      </c>
    </row>
    <row r="2392" spans="1:3" ht="15">
      <c r="A2392" s="17">
        <v>113</v>
      </c>
      <c r="B2392" s="21" t="s">
        <v>646</v>
      </c>
      <c r="C2392" s="74">
        <v>747.5</v>
      </c>
    </row>
    <row r="2393" spans="1:3" ht="15">
      <c r="A2393" s="17">
        <v>114</v>
      </c>
      <c r="B2393" s="21" t="s">
        <v>646</v>
      </c>
      <c r="C2393" s="74">
        <v>747.5</v>
      </c>
    </row>
    <row r="2394" spans="1:3" ht="15">
      <c r="A2394" s="17">
        <v>115</v>
      </c>
      <c r="B2394" s="21" t="s">
        <v>646</v>
      </c>
      <c r="C2394" s="74">
        <v>747.5</v>
      </c>
    </row>
    <row r="2395" spans="1:3" ht="15">
      <c r="A2395" s="17">
        <v>116</v>
      </c>
      <c r="B2395" s="21" t="s">
        <v>646</v>
      </c>
      <c r="C2395" s="74">
        <v>747.5</v>
      </c>
    </row>
    <row r="2396" spans="1:3" ht="15">
      <c r="A2396" s="17">
        <v>117</v>
      </c>
      <c r="B2396" s="21" t="s">
        <v>646</v>
      </c>
      <c r="C2396" s="74">
        <v>747.5</v>
      </c>
    </row>
    <row r="2397" spans="1:3" ht="15">
      <c r="A2397" s="17">
        <v>118</v>
      </c>
      <c r="B2397" s="21" t="s">
        <v>646</v>
      </c>
      <c r="C2397" s="74">
        <v>747.5</v>
      </c>
    </row>
    <row r="2398" spans="1:3" ht="15">
      <c r="A2398" s="17">
        <v>119</v>
      </c>
      <c r="B2398" s="21" t="s">
        <v>646</v>
      </c>
      <c r="C2398" s="74">
        <v>747.5</v>
      </c>
    </row>
    <row r="2399" spans="1:3" ht="15">
      <c r="A2399" s="17">
        <v>120</v>
      </c>
      <c r="B2399" s="21" t="s">
        <v>646</v>
      </c>
      <c r="C2399" s="74">
        <v>747.5</v>
      </c>
    </row>
    <row r="2400" spans="1:3" ht="15">
      <c r="A2400" s="17">
        <v>121</v>
      </c>
      <c r="B2400" s="21" t="s">
        <v>646</v>
      </c>
      <c r="C2400" s="74">
        <v>747.5</v>
      </c>
    </row>
    <row r="2401" spans="1:4" ht="15">
      <c r="A2401" s="17">
        <v>122</v>
      </c>
      <c r="B2401" s="21" t="s">
        <v>646</v>
      </c>
      <c r="C2401" s="74">
        <v>747.5</v>
      </c>
    </row>
    <row r="2402" spans="1:4" ht="15">
      <c r="A2402" s="17">
        <v>123</v>
      </c>
      <c r="B2402" s="21" t="s">
        <v>646</v>
      </c>
      <c r="C2402" s="74">
        <v>747.5</v>
      </c>
    </row>
    <row r="2403" spans="1:4" ht="15">
      <c r="A2403" s="17">
        <v>124</v>
      </c>
      <c r="B2403" s="21" t="s">
        <v>646</v>
      </c>
      <c r="C2403" s="74">
        <v>747.5</v>
      </c>
    </row>
    <row r="2404" spans="1:4" ht="15">
      <c r="A2404" s="17">
        <v>125</v>
      </c>
      <c r="B2404" s="21" t="s">
        <v>646</v>
      </c>
      <c r="C2404" s="74">
        <v>747.5</v>
      </c>
    </row>
    <row r="2405" spans="1:4" ht="15">
      <c r="A2405" s="17">
        <v>126</v>
      </c>
      <c r="B2405" s="21" t="s">
        <v>646</v>
      </c>
      <c r="C2405" s="74">
        <v>747.5</v>
      </c>
    </row>
    <row r="2406" spans="1:4" ht="15">
      <c r="A2406" s="17">
        <v>127</v>
      </c>
      <c r="B2406" s="21" t="s">
        <v>646</v>
      </c>
      <c r="C2406" s="74">
        <v>747.5</v>
      </c>
    </row>
    <row r="2407" spans="1:4" ht="15">
      <c r="A2407" s="17">
        <v>128</v>
      </c>
      <c r="B2407" s="21" t="s">
        <v>646</v>
      </c>
      <c r="C2407" s="74">
        <v>747.5</v>
      </c>
    </row>
    <row r="2408" spans="1:4" ht="15">
      <c r="A2408" s="17">
        <v>129</v>
      </c>
      <c r="B2408" s="21" t="s">
        <v>646</v>
      </c>
      <c r="C2408" s="74">
        <v>747.5</v>
      </c>
    </row>
    <row r="2409" spans="1:4" ht="15">
      <c r="A2409" s="17">
        <v>130</v>
      </c>
      <c r="B2409" s="21" t="s">
        <v>646</v>
      </c>
      <c r="C2409" s="74">
        <v>747.5</v>
      </c>
    </row>
    <row r="2410" spans="1:4" ht="15">
      <c r="A2410" s="17">
        <v>131</v>
      </c>
      <c r="B2410" s="21" t="s">
        <v>646</v>
      </c>
      <c r="C2410" s="74">
        <v>747.5</v>
      </c>
    </row>
    <row r="2411" spans="1:4" ht="15">
      <c r="A2411" s="17">
        <v>132</v>
      </c>
      <c r="B2411" s="21" t="s">
        <v>646</v>
      </c>
      <c r="C2411" s="74">
        <v>747.5</v>
      </c>
    </row>
    <row r="2412" spans="1:4" ht="15">
      <c r="A2412" s="17">
        <v>133</v>
      </c>
      <c r="B2412" s="21" t="s">
        <v>646</v>
      </c>
      <c r="C2412" s="74">
        <v>747.5</v>
      </c>
    </row>
    <row r="2413" spans="1:4" ht="15">
      <c r="A2413" s="17">
        <v>134</v>
      </c>
      <c r="B2413" s="21" t="s">
        <v>646</v>
      </c>
      <c r="C2413" s="74">
        <v>747.5</v>
      </c>
    </row>
    <row r="2414" spans="1:4" ht="15">
      <c r="A2414" s="17">
        <v>135</v>
      </c>
      <c r="B2414" s="21" t="s">
        <v>646</v>
      </c>
      <c r="C2414" s="74">
        <v>747.5</v>
      </c>
      <c r="D2414" s="49"/>
    </row>
    <row r="2415" spans="1:4" ht="15">
      <c r="A2415" s="17">
        <v>136</v>
      </c>
      <c r="B2415" s="21" t="s">
        <v>646</v>
      </c>
      <c r="C2415" s="74">
        <v>747.5</v>
      </c>
      <c r="D2415" s="49"/>
    </row>
    <row r="2416" spans="1:4" ht="15">
      <c r="A2416" s="17">
        <v>137</v>
      </c>
      <c r="B2416" s="21" t="s">
        <v>646</v>
      </c>
      <c r="C2416" s="74">
        <v>747.5</v>
      </c>
      <c r="D2416" s="49"/>
    </row>
    <row r="2417" spans="1:9" ht="15">
      <c r="A2417" s="17">
        <v>138</v>
      </c>
      <c r="B2417" s="21" t="s">
        <v>646</v>
      </c>
      <c r="C2417" s="74">
        <v>747.5</v>
      </c>
      <c r="D2417" s="49"/>
    </row>
    <row r="2418" spans="1:9" ht="15">
      <c r="A2418" s="17">
        <v>139</v>
      </c>
      <c r="B2418" s="21" t="s">
        <v>646</v>
      </c>
      <c r="C2418" s="74">
        <v>747.5</v>
      </c>
      <c r="D2418" s="49"/>
    </row>
    <row r="2419" spans="1:9" ht="15">
      <c r="A2419" s="17">
        <v>140</v>
      </c>
      <c r="B2419" s="21" t="s">
        <v>646</v>
      </c>
      <c r="C2419" s="74">
        <v>747.5</v>
      </c>
      <c r="D2419" s="49"/>
    </row>
    <row r="2420" spans="1:9" ht="15">
      <c r="A2420" s="17">
        <v>141</v>
      </c>
      <c r="B2420" s="21" t="s">
        <v>646</v>
      </c>
      <c r="C2420" s="74">
        <v>747.5</v>
      </c>
      <c r="D2420" s="49"/>
    </row>
    <row r="2421" spans="1:9" ht="15">
      <c r="A2421" s="17">
        <v>142</v>
      </c>
      <c r="B2421" s="21" t="s">
        <v>646</v>
      </c>
      <c r="C2421" s="74">
        <v>747.5</v>
      </c>
      <c r="D2421" s="49"/>
    </row>
    <row r="2422" spans="1:9" ht="15">
      <c r="A2422" s="17">
        <v>143</v>
      </c>
      <c r="B2422" s="21" t="s">
        <v>646</v>
      </c>
      <c r="C2422" s="74">
        <v>747.5</v>
      </c>
      <c r="D2422" s="49"/>
    </row>
    <row r="2423" spans="1:9" ht="15">
      <c r="A2423" s="17">
        <v>144</v>
      </c>
      <c r="B2423" s="21" t="s">
        <v>646</v>
      </c>
      <c r="C2423" s="74">
        <v>747.5</v>
      </c>
      <c r="D2423" s="49"/>
    </row>
    <row r="2424" spans="1:9" ht="15">
      <c r="A2424" s="17">
        <v>145</v>
      </c>
      <c r="B2424" s="21" t="s">
        <v>646</v>
      </c>
      <c r="C2424" s="74">
        <v>747.5</v>
      </c>
      <c r="D2424" s="49"/>
    </row>
    <row r="2425" spans="1:9" ht="15">
      <c r="A2425" s="17">
        <v>146</v>
      </c>
      <c r="B2425" s="21" t="s">
        <v>646</v>
      </c>
      <c r="C2425" s="74">
        <v>747.5</v>
      </c>
      <c r="D2425" s="49"/>
      <c r="I2425" s="55"/>
    </row>
    <row r="2426" spans="1:9" ht="15">
      <c r="A2426" s="17">
        <v>147</v>
      </c>
      <c r="B2426" s="21" t="s">
        <v>646</v>
      </c>
      <c r="C2426" s="74">
        <v>747.5</v>
      </c>
      <c r="D2426" s="49"/>
      <c r="E2426" s="51"/>
      <c r="I2426" s="22"/>
    </row>
    <row r="2427" spans="1:9" ht="15">
      <c r="A2427" s="17">
        <v>148</v>
      </c>
      <c r="B2427" s="21" t="s">
        <v>646</v>
      </c>
      <c r="C2427" s="74">
        <v>747.5</v>
      </c>
      <c r="D2427" s="49"/>
      <c r="E2427" s="51"/>
      <c r="I2427" s="22"/>
    </row>
    <row r="2428" spans="1:9" ht="15">
      <c r="A2428" s="17">
        <v>149</v>
      </c>
      <c r="B2428" s="21" t="s">
        <v>646</v>
      </c>
      <c r="C2428" s="74">
        <v>747.5</v>
      </c>
      <c r="D2428" s="49"/>
      <c r="I2428" s="69"/>
    </row>
    <row r="2429" spans="1:9" ht="15">
      <c r="A2429" s="17">
        <v>150</v>
      </c>
      <c r="B2429" s="21" t="s">
        <v>646</v>
      </c>
      <c r="C2429" s="74">
        <v>747.5</v>
      </c>
      <c r="D2429" s="49"/>
    </row>
    <row r="2430" spans="1:9" ht="15">
      <c r="A2430" s="17">
        <v>151</v>
      </c>
      <c r="B2430" s="21" t="s">
        <v>646</v>
      </c>
      <c r="C2430" s="74">
        <v>747.5</v>
      </c>
      <c r="D2430" s="49"/>
      <c r="E2430" s="51"/>
      <c r="F2430" s="51"/>
      <c r="G2430" s="51"/>
    </row>
    <row r="2431" spans="1:9" ht="15">
      <c r="A2431" s="17">
        <v>152</v>
      </c>
      <c r="B2431" s="21" t="s">
        <v>646</v>
      </c>
      <c r="C2431" s="74">
        <v>747.5</v>
      </c>
      <c r="D2431" s="49"/>
      <c r="E2431" s="51"/>
      <c r="F2431" s="51"/>
      <c r="G2431" s="51"/>
    </row>
    <row r="2432" spans="1:9" ht="15">
      <c r="A2432" s="17">
        <v>153</v>
      </c>
      <c r="B2432" s="21" t="s">
        <v>646</v>
      </c>
      <c r="C2432" s="74">
        <v>747.5</v>
      </c>
      <c r="D2432" s="49"/>
      <c r="E2432" s="51"/>
      <c r="F2432" s="51"/>
      <c r="G2432" s="51"/>
    </row>
    <row r="2433" spans="1:9" ht="15">
      <c r="A2433" s="17">
        <v>154</v>
      </c>
      <c r="B2433" s="21" t="s">
        <v>646</v>
      </c>
      <c r="C2433" s="74">
        <v>747.5</v>
      </c>
      <c r="D2433" s="49"/>
    </row>
    <row r="2434" spans="1:9" ht="15">
      <c r="A2434" s="17">
        <v>155</v>
      </c>
      <c r="B2434" s="21" t="s">
        <v>646</v>
      </c>
      <c r="C2434" s="74">
        <v>747.5</v>
      </c>
      <c r="D2434" s="49"/>
    </row>
    <row r="2435" spans="1:9" ht="15">
      <c r="A2435" s="17">
        <v>156</v>
      </c>
      <c r="B2435" s="21" t="s">
        <v>646</v>
      </c>
      <c r="C2435" s="74">
        <v>747.5</v>
      </c>
      <c r="D2435" s="49"/>
    </row>
    <row r="2436" spans="1:9" ht="15">
      <c r="A2436" s="17">
        <v>157</v>
      </c>
      <c r="B2436" s="21" t="s">
        <v>646</v>
      </c>
      <c r="C2436" s="74">
        <v>747.5</v>
      </c>
      <c r="D2436" s="49"/>
    </row>
    <row r="2437" spans="1:9" ht="15">
      <c r="A2437" s="17">
        <v>158</v>
      </c>
      <c r="B2437" s="21" t="s">
        <v>646</v>
      </c>
      <c r="C2437" s="74">
        <v>747.5</v>
      </c>
      <c r="D2437" s="49"/>
    </row>
    <row r="2438" spans="1:9" ht="15">
      <c r="A2438" s="17">
        <v>159</v>
      </c>
      <c r="B2438" s="21" t="s">
        <v>646</v>
      </c>
      <c r="C2438" s="74">
        <v>747.5</v>
      </c>
      <c r="D2438" s="49"/>
    </row>
    <row r="2439" spans="1:9" ht="15">
      <c r="A2439" s="17">
        <v>160</v>
      </c>
      <c r="B2439" s="21" t="s">
        <v>646</v>
      </c>
      <c r="C2439" s="74">
        <v>747.5</v>
      </c>
      <c r="D2439" s="49"/>
    </row>
    <row r="2440" spans="1:9" ht="15">
      <c r="A2440" s="17">
        <v>161</v>
      </c>
      <c r="B2440" s="21" t="s">
        <v>646</v>
      </c>
      <c r="C2440" s="74">
        <v>747.5</v>
      </c>
      <c r="D2440" s="49"/>
    </row>
    <row r="2441" spans="1:9" ht="15">
      <c r="A2441" s="17">
        <v>162</v>
      </c>
      <c r="B2441" s="21" t="s">
        <v>646</v>
      </c>
      <c r="C2441" s="74">
        <v>747.5</v>
      </c>
      <c r="D2441" s="49"/>
    </row>
    <row r="2442" spans="1:9" ht="15">
      <c r="A2442" s="17">
        <v>163</v>
      </c>
      <c r="B2442" s="21" t="s">
        <v>646</v>
      </c>
      <c r="C2442" s="74">
        <v>747.5</v>
      </c>
      <c r="D2442" s="49"/>
    </row>
    <row r="2443" spans="1:9" ht="15">
      <c r="A2443" s="17">
        <v>164</v>
      </c>
      <c r="B2443" s="21" t="s">
        <v>646</v>
      </c>
      <c r="C2443" s="74">
        <v>747.5</v>
      </c>
      <c r="D2443" s="49"/>
    </row>
    <row r="2444" spans="1:9" ht="15">
      <c r="A2444" s="17">
        <v>165</v>
      </c>
      <c r="B2444" s="21" t="s">
        <v>646</v>
      </c>
      <c r="C2444" s="74">
        <v>747.5</v>
      </c>
      <c r="D2444" s="49"/>
    </row>
    <row r="2445" spans="1:9" ht="15">
      <c r="A2445" s="17">
        <v>166</v>
      </c>
      <c r="B2445" s="21" t="s">
        <v>646</v>
      </c>
      <c r="C2445" s="74">
        <v>747.5</v>
      </c>
      <c r="D2445" s="49"/>
    </row>
    <row r="2446" spans="1:9" ht="15">
      <c r="A2446" s="17">
        <v>167</v>
      </c>
      <c r="B2446" s="21" t="s">
        <v>646</v>
      </c>
      <c r="C2446" s="74">
        <v>747.5</v>
      </c>
      <c r="D2446" s="49"/>
    </row>
    <row r="2447" spans="1:9" ht="15">
      <c r="A2447" s="17">
        <v>168</v>
      </c>
      <c r="B2447" s="21" t="s">
        <v>646</v>
      </c>
      <c r="C2447" s="74">
        <v>747.5</v>
      </c>
      <c r="D2447" s="49"/>
      <c r="I2447" s="22"/>
    </row>
    <row r="2448" spans="1:9" ht="15">
      <c r="A2448" s="17">
        <v>169</v>
      </c>
      <c r="B2448" s="21" t="s">
        <v>646</v>
      </c>
      <c r="C2448" s="74">
        <v>747.5</v>
      </c>
      <c r="D2448" s="49"/>
      <c r="I2448" s="55"/>
    </row>
    <row r="2449" spans="1:9" ht="15">
      <c r="A2449" s="17">
        <v>170</v>
      </c>
      <c r="B2449" s="21" t="s">
        <v>646</v>
      </c>
      <c r="C2449" s="74">
        <v>747.5</v>
      </c>
      <c r="D2449" s="49"/>
      <c r="I2449" s="55"/>
    </row>
    <row r="2450" spans="1:9" ht="15">
      <c r="A2450" s="17">
        <v>171</v>
      </c>
      <c r="B2450" s="21" t="s">
        <v>646</v>
      </c>
      <c r="C2450" s="74">
        <v>747.5</v>
      </c>
      <c r="D2450" s="49"/>
      <c r="I2450" s="55"/>
    </row>
    <row r="2451" spans="1:9" ht="15">
      <c r="A2451" s="17">
        <v>172</v>
      </c>
      <c r="B2451" s="21" t="s">
        <v>646</v>
      </c>
      <c r="C2451" s="74">
        <v>747.5</v>
      </c>
      <c r="D2451" s="49"/>
      <c r="I2451" s="55"/>
    </row>
    <row r="2452" spans="1:9" ht="15">
      <c r="A2452" s="17">
        <v>173</v>
      </c>
      <c r="B2452" s="21" t="s">
        <v>646</v>
      </c>
      <c r="C2452" s="74">
        <v>747.5</v>
      </c>
      <c r="D2452" s="49"/>
      <c r="I2452" s="55"/>
    </row>
    <row r="2453" spans="1:9" ht="15">
      <c r="A2453" s="17">
        <v>174</v>
      </c>
      <c r="B2453" s="21" t="s">
        <v>646</v>
      </c>
      <c r="C2453" s="74">
        <v>747.5</v>
      </c>
      <c r="D2453" s="49"/>
      <c r="I2453" s="22"/>
    </row>
    <row r="2454" spans="1:9" ht="15">
      <c r="A2454" s="17">
        <v>175</v>
      </c>
      <c r="B2454" s="21" t="s">
        <v>646</v>
      </c>
      <c r="C2454" s="74">
        <v>747.5</v>
      </c>
      <c r="D2454" s="49"/>
      <c r="I2454" s="69"/>
    </row>
    <row r="2455" spans="1:9" ht="15">
      <c r="A2455" s="17">
        <v>176</v>
      </c>
      <c r="B2455" s="21" t="s">
        <v>646</v>
      </c>
      <c r="C2455" s="74">
        <v>747.5</v>
      </c>
      <c r="D2455" s="49"/>
    </row>
    <row r="2456" spans="1:9" ht="15">
      <c r="A2456" s="17">
        <v>177</v>
      </c>
      <c r="B2456" s="21" t="s">
        <v>646</v>
      </c>
      <c r="C2456" s="74">
        <v>747.5</v>
      </c>
      <c r="D2456" s="49"/>
    </row>
    <row r="2457" spans="1:9" ht="15">
      <c r="A2457" s="17">
        <v>178</v>
      </c>
      <c r="B2457" s="21" t="s">
        <v>646</v>
      </c>
      <c r="C2457" s="74">
        <v>747.5</v>
      </c>
      <c r="D2457" s="49"/>
    </row>
    <row r="2458" spans="1:9" ht="15">
      <c r="A2458" s="17">
        <v>179</v>
      </c>
      <c r="B2458" s="21" t="s">
        <v>646</v>
      </c>
      <c r="C2458" s="74">
        <v>747.5</v>
      </c>
      <c r="D2458" s="49"/>
    </row>
    <row r="2459" spans="1:9" ht="15">
      <c r="A2459" s="17">
        <v>180</v>
      </c>
      <c r="B2459" s="21" t="s">
        <v>646</v>
      </c>
      <c r="C2459" s="74">
        <v>747.5</v>
      </c>
      <c r="D2459" s="49"/>
    </row>
    <row r="2460" spans="1:9" ht="15">
      <c r="A2460" s="17">
        <v>181</v>
      </c>
      <c r="B2460" s="21" t="s">
        <v>646</v>
      </c>
      <c r="C2460" s="74">
        <v>747.5</v>
      </c>
      <c r="D2460" s="49"/>
    </row>
    <row r="2461" spans="1:9" ht="15">
      <c r="A2461" s="17">
        <v>182</v>
      </c>
      <c r="B2461" s="21" t="s">
        <v>646</v>
      </c>
      <c r="C2461" s="74">
        <v>747.5</v>
      </c>
      <c r="D2461" s="49"/>
    </row>
    <row r="2462" spans="1:9" ht="15">
      <c r="A2462" s="17">
        <v>183</v>
      </c>
      <c r="B2462" s="21" t="s">
        <v>646</v>
      </c>
      <c r="C2462" s="74">
        <v>747.5</v>
      </c>
      <c r="D2462" s="49"/>
    </row>
    <row r="2463" spans="1:9" ht="15">
      <c r="A2463" s="17">
        <v>184</v>
      </c>
      <c r="B2463" s="21" t="s">
        <v>646</v>
      </c>
      <c r="C2463" s="74">
        <v>747.5</v>
      </c>
      <c r="D2463" s="49"/>
    </row>
    <row r="2464" spans="1:9" ht="15">
      <c r="A2464" s="17">
        <v>185</v>
      </c>
      <c r="B2464" s="21" t="s">
        <v>646</v>
      </c>
      <c r="C2464" s="74">
        <v>747.5</v>
      </c>
      <c r="D2464" s="49"/>
      <c r="I2464" s="22"/>
    </row>
    <row r="2465" spans="1:9">
      <c r="A2465" s="17">
        <v>186</v>
      </c>
      <c r="B2465" s="21" t="s">
        <v>647</v>
      </c>
      <c r="C2465" s="22">
        <v>690</v>
      </c>
      <c r="D2465" s="49"/>
      <c r="I2465" s="55"/>
    </row>
    <row r="2466" spans="1:9">
      <c r="A2466" s="17">
        <v>187</v>
      </c>
      <c r="B2466" s="21" t="s">
        <v>647</v>
      </c>
      <c r="C2466" s="22">
        <v>690</v>
      </c>
      <c r="D2466" s="49"/>
      <c r="I2466" s="69"/>
    </row>
    <row r="2467" spans="1:9">
      <c r="A2467" s="17">
        <v>188</v>
      </c>
      <c r="B2467" s="21" t="s">
        <v>647</v>
      </c>
      <c r="C2467" s="22">
        <v>690</v>
      </c>
      <c r="D2467" s="49"/>
    </row>
    <row r="2468" spans="1:9">
      <c r="A2468" s="17">
        <v>189</v>
      </c>
      <c r="B2468" s="21" t="s">
        <v>647</v>
      </c>
      <c r="C2468" s="22">
        <v>690</v>
      </c>
      <c r="D2468" s="49"/>
    </row>
    <row r="2469" spans="1:9">
      <c r="A2469" s="17">
        <v>190</v>
      </c>
      <c r="B2469" s="21" t="s">
        <v>647</v>
      </c>
      <c r="C2469" s="22">
        <v>690</v>
      </c>
      <c r="D2469" s="49"/>
    </row>
    <row r="2470" spans="1:9">
      <c r="A2470" s="17">
        <v>191</v>
      </c>
      <c r="B2470" s="21" t="s">
        <v>647</v>
      </c>
      <c r="C2470" s="22">
        <v>690</v>
      </c>
      <c r="D2470" s="49"/>
    </row>
    <row r="2471" spans="1:9">
      <c r="A2471" s="17">
        <v>192</v>
      </c>
      <c r="B2471" s="21" t="s">
        <v>647</v>
      </c>
      <c r="C2471" s="22">
        <v>690</v>
      </c>
      <c r="D2471" s="49"/>
    </row>
    <row r="2472" spans="1:9">
      <c r="A2472" s="17">
        <v>193</v>
      </c>
      <c r="B2472" s="21" t="s">
        <v>647</v>
      </c>
      <c r="C2472" s="22">
        <v>690</v>
      </c>
      <c r="D2472" s="49"/>
    </row>
    <row r="2473" spans="1:9">
      <c r="A2473" s="17">
        <v>194</v>
      </c>
      <c r="B2473" s="21" t="s">
        <v>647</v>
      </c>
      <c r="C2473" s="22">
        <v>690</v>
      </c>
      <c r="D2473" s="49"/>
    </row>
    <row r="2474" spans="1:9">
      <c r="A2474" s="17">
        <v>195</v>
      </c>
      <c r="B2474" s="21" t="s">
        <v>647</v>
      </c>
      <c r="C2474" s="22">
        <v>690</v>
      </c>
      <c r="D2474" s="49"/>
    </row>
    <row r="2475" spans="1:9">
      <c r="A2475" s="17">
        <v>196</v>
      </c>
      <c r="B2475" s="21" t="s">
        <v>647</v>
      </c>
      <c r="C2475" s="22">
        <v>690</v>
      </c>
      <c r="D2475" s="49"/>
    </row>
    <row r="2476" spans="1:9">
      <c r="A2476" s="17">
        <v>197</v>
      </c>
      <c r="B2476" s="21" t="s">
        <v>647</v>
      </c>
      <c r="C2476" s="22">
        <v>690</v>
      </c>
      <c r="D2476" s="49"/>
    </row>
    <row r="2477" spans="1:9">
      <c r="A2477" s="17">
        <v>198</v>
      </c>
      <c r="B2477" s="21" t="s">
        <v>647</v>
      </c>
      <c r="C2477" s="22">
        <v>690</v>
      </c>
      <c r="D2477" s="49"/>
    </row>
    <row r="2478" spans="1:9">
      <c r="A2478" s="17">
        <v>199</v>
      </c>
      <c r="B2478" s="21" t="s">
        <v>647</v>
      </c>
      <c r="C2478" s="22">
        <v>690</v>
      </c>
      <c r="D2478" s="49"/>
    </row>
    <row r="2479" spans="1:9">
      <c r="A2479" s="17">
        <v>200</v>
      </c>
      <c r="B2479" s="21" t="s">
        <v>647</v>
      </c>
      <c r="C2479" s="22">
        <v>690</v>
      </c>
      <c r="D2479" s="49"/>
    </row>
    <row r="2480" spans="1:9">
      <c r="A2480" s="17">
        <v>201</v>
      </c>
      <c r="B2480" s="21" t="s">
        <v>647</v>
      </c>
      <c r="C2480" s="22">
        <v>690</v>
      </c>
      <c r="D2480" s="49"/>
    </row>
    <row r="2481" spans="1:8">
      <c r="A2481" s="17">
        <v>202</v>
      </c>
      <c r="B2481" s="21" t="s">
        <v>647</v>
      </c>
      <c r="C2481" s="22">
        <v>690</v>
      </c>
      <c r="D2481" s="49"/>
      <c r="E2481" s="51"/>
    </row>
    <row r="2482" spans="1:8">
      <c r="A2482" s="17">
        <v>203</v>
      </c>
      <c r="B2482" s="21" t="s">
        <v>647</v>
      </c>
      <c r="C2482" s="22">
        <v>690</v>
      </c>
      <c r="D2482" s="49"/>
    </row>
    <row r="2483" spans="1:8">
      <c r="A2483" s="17">
        <v>204</v>
      </c>
      <c r="B2483" s="21" t="s">
        <v>647</v>
      </c>
      <c r="C2483" s="22">
        <v>690</v>
      </c>
      <c r="D2483" s="49"/>
    </row>
    <row r="2484" spans="1:8">
      <c r="A2484" s="17">
        <v>205</v>
      </c>
      <c r="B2484" s="21" t="s">
        <v>647</v>
      </c>
      <c r="C2484" s="22">
        <v>690</v>
      </c>
      <c r="D2484" s="49"/>
      <c r="E2484" s="51"/>
    </row>
    <row r="2485" spans="1:8">
      <c r="A2485" s="17">
        <v>206</v>
      </c>
      <c r="B2485" s="21" t="s">
        <v>647</v>
      </c>
      <c r="C2485" s="22">
        <v>690</v>
      </c>
      <c r="D2485" s="49"/>
      <c r="E2485" s="51"/>
    </row>
    <row r="2486" spans="1:8">
      <c r="A2486" s="17">
        <v>207</v>
      </c>
      <c r="B2486" s="21" t="s">
        <v>647</v>
      </c>
      <c r="C2486" s="22">
        <v>690</v>
      </c>
      <c r="D2486" s="49"/>
      <c r="E2486" s="51"/>
    </row>
    <row r="2487" spans="1:8">
      <c r="A2487" s="17">
        <v>208</v>
      </c>
      <c r="B2487" s="21" t="s">
        <v>647</v>
      </c>
      <c r="C2487" s="22">
        <v>690</v>
      </c>
      <c r="D2487" s="49"/>
    </row>
    <row r="2488" spans="1:8">
      <c r="A2488" s="17">
        <v>209</v>
      </c>
      <c r="B2488" s="21" t="s">
        <v>647</v>
      </c>
      <c r="C2488" s="22">
        <v>690</v>
      </c>
      <c r="D2488" s="49"/>
      <c r="E2488" s="51"/>
      <c r="H2488" s="22"/>
    </row>
    <row r="2489" spans="1:8">
      <c r="A2489" s="17">
        <v>210</v>
      </c>
      <c r="B2489" s="21" t="s">
        <v>647</v>
      </c>
      <c r="C2489" s="22">
        <v>690</v>
      </c>
      <c r="D2489" s="49"/>
      <c r="E2489" s="51"/>
      <c r="H2489" s="55"/>
    </row>
    <row r="2490" spans="1:8">
      <c r="A2490" s="17">
        <v>211</v>
      </c>
      <c r="B2490" s="21" t="s">
        <v>647</v>
      </c>
      <c r="C2490" s="22">
        <v>690</v>
      </c>
      <c r="D2490" s="49"/>
      <c r="E2490" s="51"/>
      <c r="H2490" s="69"/>
    </row>
    <row r="2491" spans="1:8">
      <c r="A2491" s="17">
        <v>212</v>
      </c>
      <c r="B2491" s="21" t="s">
        <v>647</v>
      </c>
      <c r="C2491" s="22">
        <v>690</v>
      </c>
      <c r="D2491" s="66"/>
      <c r="E2491" s="51"/>
    </row>
    <row r="2492" spans="1:8">
      <c r="A2492" s="17">
        <v>213</v>
      </c>
      <c r="B2492" s="21" t="s">
        <v>647</v>
      </c>
      <c r="C2492" s="22">
        <v>690</v>
      </c>
      <c r="D2492" s="49"/>
      <c r="E2492" s="51"/>
    </row>
    <row r="2493" spans="1:8">
      <c r="A2493" s="17">
        <v>214</v>
      </c>
      <c r="B2493" s="21" t="s">
        <v>647</v>
      </c>
      <c r="C2493" s="22">
        <v>690</v>
      </c>
      <c r="D2493" s="49"/>
      <c r="E2493" s="51"/>
    </row>
    <row r="2494" spans="1:8">
      <c r="A2494" s="17">
        <v>215</v>
      </c>
      <c r="B2494" s="21" t="s">
        <v>647</v>
      </c>
      <c r="C2494" s="22">
        <v>690</v>
      </c>
      <c r="D2494" s="49"/>
    </row>
    <row r="2495" spans="1:8">
      <c r="A2495" s="17">
        <v>216</v>
      </c>
      <c r="B2495" s="21" t="s">
        <v>647</v>
      </c>
      <c r="C2495" s="22">
        <v>690</v>
      </c>
      <c r="D2495" s="49"/>
    </row>
    <row r="2496" spans="1:8">
      <c r="A2496" s="17">
        <v>217</v>
      </c>
      <c r="B2496" s="21" t="s">
        <v>647</v>
      </c>
      <c r="C2496" s="22">
        <v>690</v>
      </c>
      <c r="D2496" s="49"/>
    </row>
    <row r="2497" spans="1:7">
      <c r="A2497" s="17">
        <v>218</v>
      </c>
      <c r="B2497" s="21" t="s">
        <v>647</v>
      </c>
      <c r="C2497" s="22">
        <v>690</v>
      </c>
      <c r="D2497" s="49"/>
    </row>
    <row r="2498" spans="1:7">
      <c r="A2498" s="17">
        <v>219</v>
      </c>
      <c r="B2498" s="21" t="s">
        <v>647</v>
      </c>
      <c r="C2498" s="22">
        <v>690</v>
      </c>
      <c r="D2498" s="49"/>
    </row>
    <row r="2499" spans="1:7">
      <c r="A2499" s="17">
        <v>220</v>
      </c>
      <c r="B2499" s="21" t="s">
        <v>647</v>
      </c>
      <c r="C2499" s="22">
        <v>690</v>
      </c>
      <c r="D2499" s="49"/>
      <c r="E2499" s="67"/>
    </row>
    <row r="2500" spans="1:7">
      <c r="A2500" s="17">
        <v>221</v>
      </c>
      <c r="B2500" s="21" t="s">
        <v>647</v>
      </c>
      <c r="C2500" s="22">
        <v>690</v>
      </c>
      <c r="D2500" s="49"/>
      <c r="E2500" s="67"/>
    </row>
    <row r="2501" spans="1:7">
      <c r="A2501" s="17">
        <v>222</v>
      </c>
      <c r="B2501" s="21" t="s">
        <v>647</v>
      </c>
      <c r="C2501" s="22">
        <v>690</v>
      </c>
      <c r="D2501" s="49"/>
      <c r="E2501" s="67"/>
    </row>
    <row r="2502" spans="1:7">
      <c r="A2502" s="17">
        <v>223</v>
      </c>
      <c r="B2502" s="21" t="s">
        <v>647</v>
      </c>
      <c r="C2502" s="22">
        <v>690</v>
      </c>
      <c r="D2502" s="49"/>
      <c r="E2502" s="67"/>
    </row>
    <row r="2503" spans="1:7">
      <c r="A2503" s="17">
        <v>224</v>
      </c>
      <c r="B2503" s="21" t="s">
        <v>647</v>
      </c>
      <c r="C2503" s="22">
        <v>690</v>
      </c>
      <c r="D2503" s="62"/>
      <c r="E2503" s="52"/>
      <c r="F2503" s="52"/>
      <c r="G2503" s="52"/>
    </row>
    <row r="2504" spans="1:7">
      <c r="A2504" s="17">
        <v>225</v>
      </c>
      <c r="B2504" s="21" t="s">
        <v>647</v>
      </c>
      <c r="C2504" s="22">
        <v>690</v>
      </c>
      <c r="D2504" s="51"/>
    </row>
    <row r="2505" spans="1:7">
      <c r="A2505" s="17">
        <v>226</v>
      </c>
      <c r="B2505" s="21" t="s">
        <v>647</v>
      </c>
      <c r="C2505" s="22">
        <v>690</v>
      </c>
      <c r="D2505" s="51"/>
      <c r="E2505" s="51"/>
    </row>
    <row r="2506" spans="1:7">
      <c r="A2506" s="17">
        <v>227</v>
      </c>
      <c r="B2506" s="21" t="s">
        <v>647</v>
      </c>
      <c r="C2506" s="22">
        <v>690</v>
      </c>
      <c r="D2506" s="51"/>
      <c r="E2506" s="51"/>
    </row>
    <row r="2507" spans="1:7">
      <c r="A2507" s="17">
        <v>228</v>
      </c>
      <c r="B2507" s="21" t="s">
        <v>647</v>
      </c>
      <c r="C2507" s="22">
        <v>690</v>
      </c>
      <c r="D2507" s="51"/>
      <c r="E2507" s="51"/>
    </row>
    <row r="2508" spans="1:7">
      <c r="A2508" s="17">
        <v>229</v>
      </c>
      <c r="B2508" s="21" t="s">
        <v>647</v>
      </c>
      <c r="C2508" s="22">
        <v>690</v>
      </c>
      <c r="D2508" s="51"/>
      <c r="E2508" s="51"/>
    </row>
    <row r="2509" spans="1:7">
      <c r="A2509" s="17">
        <v>230</v>
      </c>
      <c r="B2509" s="21" t="s">
        <v>647</v>
      </c>
      <c r="C2509" s="22">
        <v>690</v>
      </c>
      <c r="D2509" s="51"/>
      <c r="E2509" s="51"/>
    </row>
    <row r="2510" spans="1:7">
      <c r="A2510" s="17">
        <v>231</v>
      </c>
      <c r="B2510" s="21" t="s">
        <v>647</v>
      </c>
      <c r="C2510" s="22">
        <v>690</v>
      </c>
      <c r="D2510" s="51"/>
      <c r="E2510" s="51"/>
    </row>
    <row r="2511" spans="1:7">
      <c r="A2511" s="17">
        <v>232</v>
      </c>
      <c r="B2511" s="21" t="s">
        <v>647</v>
      </c>
      <c r="C2511" s="22">
        <v>690</v>
      </c>
      <c r="D2511" s="51"/>
      <c r="E2511" s="51"/>
    </row>
    <row r="2512" spans="1:7">
      <c r="A2512" s="17">
        <v>233</v>
      </c>
      <c r="B2512" s="21" t="s">
        <v>647</v>
      </c>
      <c r="C2512" s="22">
        <v>690</v>
      </c>
      <c r="D2512" s="51"/>
      <c r="E2512" s="51"/>
    </row>
    <row r="2513" spans="1:6">
      <c r="A2513" s="17">
        <v>234</v>
      </c>
      <c r="B2513" s="21" t="s">
        <v>647</v>
      </c>
      <c r="C2513" s="22">
        <v>690</v>
      </c>
      <c r="D2513" s="51"/>
      <c r="E2513" s="51"/>
    </row>
    <row r="2514" spans="1:6">
      <c r="A2514" s="17">
        <v>235</v>
      </c>
      <c r="B2514" s="21" t="s">
        <v>647</v>
      </c>
      <c r="C2514" s="22">
        <v>690</v>
      </c>
      <c r="D2514" s="51"/>
      <c r="E2514" s="51"/>
    </row>
    <row r="2515" spans="1:6">
      <c r="A2515" s="17">
        <v>236</v>
      </c>
      <c r="B2515" s="21" t="s">
        <v>647</v>
      </c>
      <c r="C2515" s="22">
        <v>690</v>
      </c>
      <c r="D2515" s="51"/>
      <c r="E2515" s="51"/>
      <c r="F2515" s="51"/>
    </row>
    <row r="2516" spans="1:6">
      <c r="A2516" s="17">
        <v>237</v>
      </c>
      <c r="B2516" s="21" t="s">
        <v>647</v>
      </c>
      <c r="C2516" s="22">
        <v>690</v>
      </c>
      <c r="D2516" s="51"/>
      <c r="E2516" s="51"/>
      <c r="F2516" s="51"/>
    </row>
    <row r="2517" spans="1:6">
      <c r="A2517" s="17">
        <v>238</v>
      </c>
      <c r="B2517" s="21" t="s">
        <v>647</v>
      </c>
      <c r="C2517" s="22">
        <v>690</v>
      </c>
      <c r="D2517" s="51"/>
      <c r="E2517" s="51"/>
      <c r="F2517" s="51"/>
    </row>
    <row r="2518" spans="1:6">
      <c r="A2518" s="17">
        <v>239</v>
      </c>
      <c r="B2518" s="21" t="s">
        <v>647</v>
      </c>
      <c r="C2518" s="22">
        <v>690</v>
      </c>
      <c r="D2518" s="51"/>
      <c r="E2518" s="68"/>
      <c r="F2518" s="51"/>
    </row>
    <row r="2519" spans="1:6">
      <c r="A2519" s="17">
        <v>240</v>
      </c>
      <c r="B2519" s="21" t="s">
        <v>647</v>
      </c>
      <c r="C2519" s="22">
        <v>690</v>
      </c>
      <c r="D2519" s="51"/>
      <c r="E2519" s="51"/>
      <c r="F2519" s="51"/>
    </row>
    <row r="2520" spans="1:6">
      <c r="A2520" s="17">
        <v>241</v>
      </c>
      <c r="B2520" s="21" t="s">
        <v>647</v>
      </c>
      <c r="C2520" s="22">
        <v>690</v>
      </c>
      <c r="D2520" s="51"/>
      <c r="E2520" s="51"/>
      <c r="F2520" s="51"/>
    </row>
    <row r="2521" spans="1:6">
      <c r="A2521" s="17">
        <v>242</v>
      </c>
      <c r="B2521" s="21" t="s">
        <v>647</v>
      </c>
      <c r="C2521" s="22">
        <v>690</v>
      </c>
      <c r="D2521" s="51"/>
      <c r="E2521" s="51"/>
      <c r="F2521" s="51"/>
    </row>
    <row r="2522" spans="1:6">
      <c r="A2522" s="17">
        <v>243</v>
      </c>
      <c r="B2522" s="21" t="s">
        <v>647</v>
      </c>
      <c r="C2522" s="22">
        <v>690</v>
      </c>
      <c r="D2522" s="51"/>
      <c r="E2522" s="51"/>
      <c r="F2522" s="51"/>
    </row>
    <row r="2523" spans="1:6">
      <c r="A2523" s="17">
        <v>244</v>
      </c>
      <c r="B2523" s="21" t="s">
        <v>647</v>
      </c>
      <c r="C2523" s="22">
        <v>690</v>
      </c>
      <c r="D2523" s="51"/>
      <c r="E2523" s="51"/>
    </row>
    <row r="2524" spans="1:6">
      <c r="A2524" s="17">
        <v>245</v>
      </c>
      <c r="B2524" s="21" t="s">
        <v>647</v>
      </c>
      <c r="C2524" s="22">
        <v>690</v>
      </c>
      <c r="D2524" s="51"/>
      <c r="E2524" s="51"/>
    </row>
    <row r="2525" spans="1:6">
      <c r="A2525" s="17">
        <v>246</v>
      </c>
      <c r="B2525" s="21" t="s">
        <v>647</v>
      </c>
      <c r="C2525" s="22">
        <v>690</v>
      </c>
      <c r="D2525" s="51"/>
      <c r="E2525" s="51"/>
    </row>
    <row r="2526" spans="1:6">
      <c r="A2526" s="17">
        <v>247</v>
      </c>
      <c r="B2526" s="21" t="s">
        <v>647</v>
      </c>
      <c r="C2526" s="22">
        <v>690</v>
      </c>
      <c r="D2526" s="51"/>
      <c r="E2526" s="51"/>
    </row>
    <row r="2527" spans="1:6">
      <c r="A2527" s="17">
        <v>248</v>
      </c>
      <c r="B2527" s="21" t="s">
        <v>647</v>
      </c>
      <c r="C2527" s="22">
        <v>690</v>
      </c>
      <c r="D2527" s="51"/>
      <c r="E2527" s="51"/>
    </row>
    <row r="2528" spans="1:6">
      <c r="A2528" s="17">
        <v>249</v>
      </c>
      <c r="B2528" s="21" t="s">
        <v>647</v>
      </c>
      <c r="C2528" s="22">
        <v>690</v>
      </c>
      <c r="D2528" s="51"/>
      <c r="E2528" s="51"/>
    </row>
    <row r="2529" spans="1:5">
      <c r="A2529" s="17">
        <v>250</v>
      </c>
      <c r="B2529" s="21" t="s">
        <v>647</v>
      </c>
      <c r="C2529" s="22">
        <v>690</v>
      </c>
      <c r="D2529" s="51"/>
      <c r="E2529" s="51"/>
    </row>
    <row r="2530" spans="1:5">
      <c r="A2530" s="17">
        <v>251</v>
      </c>
      <c r="B2530" s="21" t="s">
        <v>647</v>
      </c>
      <c r="C2530" s="22">
        <v>690</v>
      </c>
      <c r="D2530" s="51"/>
      <c r="E2530" s="51"/>
    </row>
    <row r="2531" spans="1:5">
      <c r="A2531" s="17">
        <v>252</v>
      </c>
      <c r="B2531" s="21" t="s">
        <v>647</v>
      </c>
      <c r="C2531" s="22">
        <v>690</v>
      </c>
      <c r="D2531" s="51"/>
      <c r="E2531" s="51"/>
    </row>
    <row r="2532" spans="1:5">
      <c r="A2532" s="17">
        <v>253</v>
      </c>
      <c r="B2532" s="21" t="s">
        <v>647</v>
      </c>
      <c r="C2532" s="22">
        <v>690</v>
      </c>
      <c r="D2532" s="51"/>
      <c r="E2532" s="51"/>
    </row>
    <row r="2533" spans="1:5">
      <c r="A2533" s="17">
        <v>254</v>
      </c>
      <c r="B2533" s="21" t="s">
        <v>647</v>
      </c>
      <c r="C2533" s="22">
        <v>690</v>
      </c>
      <c r="D2533" s="51"/>
      <c r="E2533" s="51"/>
    </row>
    <row r="2534" spans="1:5">
      <c r="A2534" s="17">
        <v>255</v>
      </c>
      <c r="B2534" s="21" t="s">
        <v>647</v>
      </c>
      <c r="C2534" s="22">
        <v>690</v>
      </c>
      <c r="D2534" s="53"/>
      <c r="E2534" s="51"/>
    </row>
    <row r="2535" spans="1:5">
      <c r="A2535" s="17">
        <v>256</v>
      </c>
      <c r="B2535" s="21" t="s">
        <v>647</v>
      </c>
      <c r="C2535" s="22">
        <v>690</v>
      </c>
      <c r="D2535" s="51"/>
    </row>
    <row r="2536" spans="1:5">
      <c r="A2536" s="17">
        <v>257</v>
      </c>
      <c r="B2536" s="21" t="s">
        <v>647</v>
      </c>
      <c r="C2536" s="22">
        <v>690</v>
      </c>
      <c r="D2536" s="51"/>
    </row>
    <row r="2537" spans="1:5">
      <c r="A2537" s="17">
        <v>258</v>
      </c>
      <c r="B2537" s="21" t="s">
        <v>647</v>
      </c>
      <c r="C2537" s="22">
        <v>690</v>
      </c>
      <c r="D2537" s="51"/>
    </row>
    <row r="2538" spans="1:5">
      <c r="A2538" s="17">
        <v>259</v>
      </c>
      <c r="B2538" s="21" t="s">
        <v>647</v>
      </c>
      <c r="C2538" s="22">
        <v>690</v>
      </c>
      <c r="D2538" s="51"/>
    </row>
    <row r="2539" spans="1:5">
      <c r="A2539" s="17">
        <v>260</v>
      </c>
      <c r="B2539" s="21" t="s">
        <v>647</v>
      </c>
      <c r="C2539" s="22">
        <v>690</v>
      </c>
      <c r="D2539" s="51"/>
    </row>
    <row r="2540" spans="1:5">
      <c r="A2540" s="17">
        <v>261</v>
      </c>
      <c r="B2540" s="21" t="s">
        <v>647</v>
      </c>
      <c r="C2540" s="22">
        <v>690</v>
      </c>
      <c r="D2540" s="51"/>
    </row>
    <row r="2541" spans="1:5">
      <c r="A2541" s="17">
        <v>262</v>
      </c>
      <c r="B2541" s="21" t="s">
        <v>647</v>
      </c>
      <c r="C2541" s="22">
        <v>690</v>
      </c>
      <c r="D2541" s="51"/>
    </row>
    <row r="2542" spans="1:5">
      <c r="A2542" s="17">
        <v>263</v>
      </c>
      <c r="B2542" s="21" t="s">
        <v>647</v>
      </c>
      <c r="C2542" s="22">
        <v>690</v>
      </c>
      <c r="D2542" s="51"/>
    </row>
    <row r="2543" spans="1:5">
      <c r="A2543" s="17">
        <v>264</v>
      </c>
      <c r="B2543" s="21" t="s">
        <v>647</v>
      </c>
      <c r="C2543" s="22">
        <v>690</v>
      </c>
      <c r="D2543" s="51"/>
    </row>
    <row r="2544" spans="1:5">
      <c r="A2544" s="17">
        <v>265</v>
      </c>
      <c r="B2544" s="21" t="s">
        <v>647</v>
      </c>
      <c r="C2544" s="22">
        <v>690</v>
      </c>
      <c r="D2544" s="51"/>
    </row>
    <row r="2545" spans="1:4">
      <c r="A2545" s="17">
        <v>266</v>
      </c>
      <c r="B2545" s="21" t="s">
        <v>647</v>
      </c>
      <c r="C2545" s="22">
        <v>690</v>
      </c>
      <c r="D2545" s="51"/>
    </row>
    <row r="2546" spans="1:4">
      <c r="A2546" s="17">
        <v>267</v>
      </c>
      <c r="B2546" s="21" t="s">
        <v>647</v>
      </c>
      <c r="C2546" s="22">
        <v>690</v>
      </c>
      <c r="D2546" s="51"/>
    </row>
    <row r="2547" spans="1:4">
      <c r="A2547" s="17">
        <v>268</v>
      </c>
      <c r="B2547" s="21" t="s">
        <v>647</v>
      </c>
      <c r="C2547" s="22">
        <v>690</v>
      </c>
      <c r="D2547" s="51"/>
    </row>
    <row r="2548" spans="1:4">
      <c r="A2548" s="17">
        <v>269</v>
      </c>
      <c r="B2548" s="21" t="s">
        <v>647</v>
      </c>
      <c r="C2548" s="22">
        <v>690</v>
      </c>
      <c r="D2548" s="51"/>
    </row>
    <row r="2549" spans="1:4">
      <c r="A2549" s="17">
        <v>270</v>
      </c>
      <c r="B2549" s="21" t="s">
        <v>647</v>
      </c>
      <c r="C2549" s="22">
        <v>690</v>
      </c>
      <c r="D2549" s="51"/>
    </row>
    <row r="2550" spans="1:4">
      <c r="A2550" s="17">
        <v>271</v>
      </c>
      <c r="B2550" s="21" t="s">
        <v>647</v>
      </c>
      <c r="C2550" s="22">
        <v>690</v>
      </c>
      <c r="D2550" s="51"/>
    </row>
    <row r="2551" spans="1:4">
      <c r="A2551" s="17">
        <v>272</v>
      </c>
      <c r="B2551" s="21" t="s">
        <v>647</v>
      </c>
      <c r="C2551" s="22">
        <v>690</v>
      </c>
      <c r="D2551" s="51"/>
    </row>
    <row r="2552" spans="1:4">
      <c r="A2552" s="17">
        <v>273</v>
      </c>
      <c r="B2552" s="21" t="s">
        <v>647</v>
      </c>
      <c r="C2552" s="22">
        <v>690</v>
      </c>
      <c r="D2552" s="51"/>
    </row>
    <row r="2553" spans="1:4">
      <c r="A2553" s="17">
        <v>274</v>
      </c>
      <c r="B2553" s="21" t="s">
        <v>647</v>
      </c>
      <c r="C2553" s="22">
        <v>690</v>
      </c>
      <c r="D2553" s="51"/>
    </row>
    <row r="2554" spans="1:4">
      <c r="A2554" s="17">
        <v>275</v>
      </c>
      <c r="B2554" s="21" t="s">
        <v>647</v>
      </c>
      <c r="C2554" s="22">
        <v>690</v>
      </c>
      <c r="D2554" s="51"/>
    </row>
    <row r="2555" spans="1:4">
      <c r="A2555" s="17">
        <v>276</v>
      </c>
      <c r="B2555" s="21" t="s">
        <v>647</v>
      </c>
      <c r="C2555" s="22">
        <v>690</v>
      </c>
      <c r="D2555" s="51"/>
    </row>
    <row r="2556" spans="1:4">
      <c r="A2556" s="17">
        <v>277</v>
      </c>
      <c r="B2556" s="21" t="s">
        <v>647</v>
      </c>
      <c r="C2556" s="22">
        <v>690</v>
      </c>
      <c r="D2556" s="51"/>
    </row>
    <row r="2557" spans="1:4">
      <c r="A2557" s="17">
        <v>278</v>
      </c>
      <c r="B2557" s="21" t="s">
        <v>647</v>
      </c>
      <c r="C2557" s="22">
        <v>690</v>
      </c>
      <c r="D2557" s="51"/>
    </row>
    <row r="2558" spans="1:4">
      <c r="A2558" s="17">
        <v>279</v>
      </c>
      <c r="B2558" s="21" t="s">
        <v>647</v>
      </c>
      <c r="C2558" s="22">
        <v>690</v>
      </c>
      <c r="D2558" s="51"/>
    </row>
    <row r="2559" spans="1:4">
      <c r="A2559" s="17">
        <v>280</v>
      </c>
      <c r="B2559" s="21" t="s">
        <v>647</v>
      </c>
      <c r="C2559" s="22">
        <v>690</v>
      </c>
      <c r="D2559" s="51"/>
    </row>
    <row r="2560" spans="1:4">
      <c r="A2560" s="17">
        <v>281</v>
      </c>
      <c r="B2560" s="21" t="s">
        <v>647</v>
      </c>
      <c r="C2560" s="22">
        <v>690</v>
      </c>
      <c r="D2560" s="51"/>
    </row>
    <row r="2561" spans="1:4">
      <c r="A2561" s="17">
        <v>282</v>
      </c>
      <c r="B2561" s="21" t="s">
        <v>647</v>
      </c>
      <c r="C2561" s="22">
        <v>690</v>
      </c>
      <c r="D2561" s="51"/>
    </row>
    <row r="2562" spans="1:4">
      <c r="A2562" s="17">
        <v>283</v>
      </c>
      <c r="B2562" s="21" t="s">
        <v>647</v>
      </c>
      <c r="C2562" s="22">
        <v>690</v>
      </c>
      <c r="D2562" s="51"/>
    </row>
    <row r="2563" spans="1:4">
      <c r="A2563" s="17">
        <v>284</v>
      </c>
      <c r="B2563" s="21" t="s">
        <v>647</v>
      </c>
      <c r="C2563" s="22">
        <v>690</v>
      </c>
      <c r="D2563" s="51"/>
    </row>
    <row r="2564" spans="1:4">
      <c r="A2564" s="17">
        <v>285</v>
      </c>
      <c r="B2564" s="21" t="s">
        <v>647</v>
      </c>
      <c r="C2564" s="22">
        <v>690</v>
      </c>
      <c r="D2564" s="51"/>
    </row>
    <row r="2565" spans="1:4">
      <c r="A2565" s="17">
        <v>286</v>
      </c>
      <c r="B2565" s="21" t="s">
        <v>647</v>
      </c>
      <c r="C2565" s="22">
        <v>690</v>
      </c>
      <c r="D2565" s="51"/>
    </row>
    <row r="2566" spans="1:4">
      <c r="A2566" s="17">
        <v>287</v>
      </c>
      <c r="B2566" s="21" t="s">
        <v>647</v>
      </c>
      <c r="C2566" s="22">
        <v>690</v>
      </c>
      <c r="D2566" s="51"/>
    </row>
    <row r="2567" spans="1:4">
      <c r="A2567" s="17">
        <v>288</v>
      </c>
      <c r="B2567" s="21" t="s">
        <v>647</v>
      </c>
      <c r="C2567" s="22">
        <v>690</v>
      </c>
      <c r="D2567" s="51"/>
    </row>
    <row r="2568" spans="1:4">
      <c r="A2568" s="17">
        <v>289</v>
      </c>
      <c r="B2568" s="21" t="s">
        <v>647</v>
      </c>
      <c r="C2568" s="22">
        <v>690</v>
      </c>
      <c r="D2568" s="51"/>
    </row>
    <row r="2569" spans="1:4">
      <c r="A2569" s="17">
        <v>290</v>
      </c>
      <c r="B2569" s="21" t="s">
        <v>647</v>
      </c>
      <c r="C2569" s="22">
        <v>690</v>
      </c>
      <c r="D2569" s="51"/>
    </row>
    <row r="2570" spans="1:4">
      <c r="A2570" s="17">
        <v>291</v>
      </c>
      <c r="B2570" s="21" t="s">
        <v>647</v>
      </c>
      <c r="C2570" s="22">
        <v>690</v>
      </c>
      <c r="D2570" s="51"/>
    </row>
    <row r="2571" spans="1:4">
      <c r="A2571" s="17">
        <v>292</v>
      </c>
      <c r="B2571" s="21" t="s">
        <v>647</v>
      </c>
      <c r="C2571" s="22">
        <v>690</v>
      </c>
      <c r="D2571" s="51"/>
    </row>
    <row r="2572" spans="1:4">
      <c r="A2572" s="17">
        <v>293</v>
      </c>
      <c r="B2572" s="21" t="s">
        <v>647</v>
      </c>
      <c r="C2572" s="22">
        <v>690</v>
      </c>
      <c r="D2572" s="51"/>
    </row>
    <row r="2573" spans="1:4">
      <c r="A2573" s="17">
        <v>294</v>
      </c>
      <c r="B2573" s="21" t="s">
        <v>647</v>
      </c>
      <c r="C2573" s="22">
        <v>690</v>
      </c>
      <c r="D2573" s="51"/>
    </row>
    <row r="2574" spans="1:4">
      <c r="A2574" s="17">
        <v>295</v>
      </c>
      <c r="B2574" s="21" t="s">
        <v>647</v>
      </c>
      <c r="C2574" s="22">
        <v>690</v>
      </c>
      <c r="D2574" s="51"/>
    </row>
    <row r="2575" spans="1:4">
      <c r="A2575" s="17">
        <v>296</v>
      </c>
      <c r="B2575" s="21" t="s">
        <v>647</v>
      </c>
      <c r="C2575" s="22">
        <v>690</v>
      </c>
      <c r="D2575" s="51"/>
    </row>
    <row r="2576" spans="1:4">
      <c r="A2576" s="17">
        <v>297</v>
      </c>
      <c r="B2576" s="21" t="s">
        <v>647</v>
      </c>
      <c r="C2576" s="22">
        <v>690</v>
      </c>
      <c r="D2576" s="51"/>
    </row>
    <row r="2577" spans="1:4">
      <c r="A2577" s="17">
        <v>298</v>
      </c>
      <c r="B2577" s="21" t="s">
        <v>647</v>
      </c>
      <c r="C2577" s="22">
        <v>690</v>
      </c>
      <c r="D2577" s="51"/>
    </row>
    <row r="2578" spans="1:4">
      <c r="A2578" s="17">
        <v>299</v>
      </c>
      <c r="B2578" s="21" t="s">
        <v>647</v>
      </c>
      <c r="C2578" s="22">
        <v>690</v>
      </c>
      <c r="D2578" s="51"/>
    </row>
    <row r="2579" spans="1:4">
      <c r="A2579" s="17">
        <v>300</v>
      </c>
      <c r="B2579" s="21" t="s">
        <v>647</v>
      </c>
      <c r="C2579" s="22">
        <v>690</v>
      </c>
      <c r="D2579" s="51"/>
    </row>
    <row r="2580" spans="1:4">
      <c r="A2580" s="17">
        <v>301</v>
      </c>
      <c r="B2580" s="21" t="s">
        <v>647</v>
      </c>
      <c r="C2580" s="22">
        <v>690</v>
      </c>
      <c r="D2580" s="51"/>
    </row>
    <row r="2581" spans="1:4">
      <c r="A2581" s="17">
        <v>302</v>
      </c>
      <c r="B2581" s="21" t="s">
        <v>647</v>
      </c>
      <c r="C2581" s="22">
        <v>690</v>
      </c>
      <c r="D2581" s="51"/>
    </row>
    <row r="2582" spans="1:4">
      <c r="A2582" s="17">
        <v>303</v>
      </c>
      <c r="B2582" s="21" t="s">
        <v>647</v>
      </c>
      <c r="C2582" s="22">
        <v>690</v>
      </c>
      <c r="D2582" s="51"/>
    </row>
    <row r="2583" spans="1:4">
      <c r="A2583" s="17">
        <v>304</v>
      </c>
      <c r="B2583" s="21" t="s">
        <v>647</v>
      </c>
      <c r="C2583" s="22">
        <v>690</v>
      </c>
      <c r="D2583" s="51"/>
    </row>
    <row r="2584" spans="1:4">
      <c r="A2584" s="17">
        <v>305</v>
      </c>
      <c r="B2584" s="21" t="s">
        <v>647</v>
      </c>
      <c r="C2584" s="22">
        <v>690</v>
      </c>
      <c r="D2584" s="51"/>
    </row>
    <row r="2585" spans="1:4">
      <c r="A2585" s="17">
        <v>306</v>
      </c>
      <c r="B2585" s="21" t="s">
        <v>647</v>
      </c>
      <c r="C2585" s="22">
        <v>690</v>
      </c>
      <c r="D2585" s="51"/>
    </row>
    <row r="2586" spans="1:4">
      <c r="A2586" s="17">
        <v>307</v>
      </c>
      <c r="B2586" s="21" t="s">
        <v>647</v>
      </c>
      <c r="C2586" s="22">
        <v>690</v>
      </c>
      <c r="D2586" s="51"/>
    </row>
    <row r="2587" spans="1:4">
      <c r="A2587" s="17">
        <v>308</v>
      </c>
      <c r="B2587" s="21" t="s">
        <v>647</v>
      </c>
      <c r="C2587" s="22">
        <v>690</v>
      </c>
      <c r="D2587" s="51"/>
    </row>
    <row r="2588" spans="1:4">
      <c r="A2588" s="17">
        <v>309</v>
      </c>
      <c r="B2588" s="21" t="s">
        <v>647</v>
      </c>
      <c r="C2588" s="22">
        <v>690</v>
      </c>
      <c r="D2588" s="51"/>
    </row>
    <row r="2589" spans="1:4">
      <c r="A2589" s="17">
        <v>310</v>
      </c>
      <c r="B2589" s="21" t="s">
        <v>647</v>
      </c>
      <c r="C2589" s="22">
        <v>690</v>
      </c>
      <c r="D2589" s="51"/>
    </row>
    <row r="2590" spans="1:4">
      <c r="A2590" s="17">
        <v>311</v>
      </c>
      <c r="B2590" s="21" t="s">
        <v>647</v>
      </c>
      <c r="C2590" s="22">
        <v>690</v>
      </c>
      <c r="D2590" s="51"/>
    </row>
    <row r="2591" spans="1:4">
      <c r="A2591" s="17">
        <v>312</v>
      </c>
      <c r="B2591" s="21" t="s">
        <v>647</v>
      </c>
      <c r="C2591" s="22">
        <v>690</v>
      </c>
      <c r="D2591" s="51"/>
    </row>
    <row r="2592" spans="1:4">
      <c r="A2592" s="17">
        <v>313</v>
      </c>
      <c r="B2592" s="21" t="s">
        <v>647</v>
      </c>
      <c r="C2592" s="22">
        <v>690</v>
      </c>
      <c r="D2592" s="51"/>
    </row>
    <row r="2593" spans="1:4">
      <c r="A2593" s="17">
        <v>314</v>
      </c>
      <c r="B2593" s="21" t="s">
        <v>647</v>
      </c>
      <c r="C2593" s="22">
        <v>690</v>
      </c>
      <c r="D2593" s="51"/>
    </row>
    <row r="2594" spans="1:4">
      <c r="A2594" s="17">
        <v>315</v>
      </c>
      <c r="B2594" s="21" t="s">
        <v>647</v>
      </c>
      <c r="C2594" s="22">
        <v>690</v>
      </c>
      <c r="D2594" s="51"/>
    </row>
    <row r="2595" spans="1:4">
      <c r="A2595" s="17">
        <v>316</v>
      </c>
      <c r="B2595" s="21" t="s">
        <v>647</v>
      </c>
      <c r="C2595" s="22">
        <v>690</v>
      </c>
      <c r="D2595" s="51"/>
    </row>
    <row r="2596" spans="1:4">
      <c r="A2596" s="17">
        <v>317</v>
      </c>
      <c r="B2596" s="21" t="s">
        <v>647</v>
      </c>
      <c r="C2596" s="22">
        <v>690</v>
      </c>
      <c r="D2596" s="51"/>
    </row>
    <row r="2597" spans="1:4">
      <c r="A2597" s="17">
        <v>318</v>
      </c>
      <c r="B2597" s="21" t="s">
        <v>647</v>
      </c>
      <c r="C2597" s="22">
        <v>690</v>
      </c>
      <c r="D2597" s="51"/>
    </row>
    <row r="2598" spans="1:4">
      <c r="A2598" s="17">
        <v>319</v>
      </c>
      <c r="B2598" s="21" t="s">
        <v>647</v>
      </c>
      <c r="C2598" s="22">
        <v>690</v>
      </c>
      <c r="D2598" s="51"/>
    </row>
    <row r="2599" spans="1:4">
      <c r="A2599" s="17">
        <v>320</v>
      </c>
      <c r="B2599" s="21" t="s">
        <v>647</v>
      </c>
      <c r="C2599" s="22">
        <v>690</v>
      </c>
      <c r="D2599" s="51"/>
    </row>
    <row r="2600" spans="1:4">
      <c r="A2600" s="17">
        <v>321</v>
      </c>
      <c r="B2600" s="21" t="s">
        <v>647</v>
      </c>
      <c r="C2600" s="22">
        <v>690</v>
      </c>
      <c r="D2600" s="51"/>
    </row>
    <row r="2601" spans="1:4">
      <c r="A2601" s="17">
        <v>322</v>
      </c>
      <c r="B2601" s="21" t="s">
        <v>647</v>
      </c>
      <c r="C2601" s="22">
        <v>690</v>
      </c>
      <c r="D2601" s="51"/>
    </row>
    <row r="2602" spans="1:4">
      <c r="A2602" s="17">
        <v>323</v>
      </c>
      <c r="B2602" s="21" t="s">
        <v>647</v>
      </c>
      <c r="C2602" s="22">
        <v>690</v>
      </c>
      <c r="D2602" s="51"/>
    </row>
    <row r="2603" spans="1:4">
      <c r="A2603" s="17">
        <v>324</v>
      </c>
      <c r="B2603" s="21" t="s">
        <v>647</v>
      </c>
      <c r="C2603" s="22">
        <v>690</v>
      </c>
      <c r="D2603" s="51"/>
    </row>
    <row r="2604" spans="1:4">
      <c r="A2604" s="17">
        <v>325</v>
      </c>
      <c r="B2604" s="21" t="s">
        <v>647</v>
      </c>
      <c r="C2604" s="22">
        <v>690</v>
      </c>
      <c r="D2604" s="51"/>
    </row>
    <row r="2605" spans="1:4">
      <c r="A2605" s="17">
        <v>326</v>
      </c>
      <c r="B2605" s="21" t="s">
        <v>647</v>
      </c>
      <c r="C2605" s="22">
        <v>690</v>
      </c>
      <c r="D2605" s="51"/>
    </row>
    <row r="2606" spans="1:4">
      <c r="A2606" s="17">
        <v>327</v>
      </c>
      <c r="B2606" s="21" t="s">
        <v>647</v>
      </c>
      <c r="C2606" s="22">
        <v>690</v>
      </c>
      <c r="D2606" s="51"/>
    </row>
    <row r="2607" spans="1:4">
      <c r="A2607" s="17">
        <v>328</v>
      </c>
      <c r="B2607" s="21" t="s">
        <v>647</v>
      </c>
      <c r="C2607" s="22">
        <v>690</v>
      </c>
      <c r="D2607" s="51"/>
    </row>
    <row r="2608" spans="1:4">
      <c r="A2608" s="17">
        <v>329</v>
      </c>
      <c r="B2608" s="21" t="s">
        <v>647</v>
      </c>
      <c r="C2608" s="22">
        <v>690</v>
      </c>
      <c r="D2608" s="51"/>
    </row>
    <row r="2609" spans="1:4">
      <c r="A2609" s="17">
        <v>330</v>
      </c>
      <c r="B2609" s="21" t="s">
        <v>647</v>
      </c>
      <c r="C2609" s="22">
        <v>690</v>
      </c>
      <c r="D2609" s="51"/>
    </row>
    <row r="2610" spans="1:4">
      <c r="A2610" s="17">
        <v>331</v>
      </c>
      <c r="B2610" s="21" t="s">
        <v>647</v>
      </c>
      <c r="C2610" s="22">
        <v>690</v>
      </c>
      <c r="D2610" s="51"/>
    </row>
    <row r="2611" spans="1:4">
      <c r="A2611" s="17">
        <v>332</v>
      </c>
      <c r="B2611" s="21" t="s">
        <v>647</v>
      </c>
      <c r="C2611" s="22">
        <v>690</v>
      </c>
      <c r="D2611" s="51"/>
    </row>
    <row r="2612" spans="1:4">
      <c r="A2612" s="17">
        <v>333</v>
      </c>
      <c r="B2612" s="21" t="s">
        <v>647</v>
      </c>
      <c r="C2612" s="22">
        <v>690</v>
      </c>
      <c r="D2612" s="51"/>
    </row>
    <row r="2613" spans="1:4">
      <c r="A2613" s="17">
        <v>334</v>
      </c>
      <c r="B2613" s="21" t="s">
        <v>647</v>
      </c>
      <c r="C2613" s="22">
        <v>690</v>
      </c>
      <c r="D2613" s="51"/>
    </row>
    <row r="2614" spans="1:4">
      <c r="A2614" s="17">
        <v>335</v>
      </c>
      <c r="B2614" s="21" t="s">
        <v>647</v>
      </c>
      <c r="C2614" s="22">
        <v>690</v>
      </c>
      <c r="D2614" s="51"/>
    </row>
    <row r="2615" spans="1:4">
      <c r="A2615" s="17">
        <v>336</v>
      </c>
      <c r="B2615" s="21" t="s">
        <v>647</v>
      </c>
      <c r="C2615" s="22">
        <v>690</v>
      </c>
      <c r="D2615" s="51"/>
    </row>
    <row r="2616" spans="1:4">
      <c r="A2616" s="17">
        <v>337</v>
      </c>
      <c r="B2616" s="21" t="s">
        <v>647</v>
      </c>
      <c r="C2616" s="22">
        <v>690</v>
      </c>
      <c r="D2616" s="51"/>
    </row>
    <row r="2617" spans="1:4">
      <c r="A2617" s="17">
        <v>338</v>
      </c>
      <c r="B2617" s="21" t="s">
        <v>647</v>
      </c>
      <c r="C2617" s="22">
        <v>690</v>
      </c>
      <c r="D2617" s="51"/>
    </row>
    <row r="2618" spans="1:4">
      <c r="A2618" s="17">
        <v>339</v>
      </c>
      <c r="B2618" s="21" t="s">
        <v>647</v>
      </c>
      <c r="C2618" s="22">
        <v>690</v>
      </c>
      <c r="D2618" s="51"/>
    </row>
    <row r="2619" spans="1:4">
      <c r="A2619" s="17">
        <v>340</v>
      </c>
      <c r="B2619" s="21" t="s">
        <v>647</v>
      </c>
      <c r="C2619" s="22">
        <v>690</v>
      </c>
      <c r="D2619" s="51"/>
    </row>
    <row r="2620" spans="1:4">
      <c r="A2620" s="17">
        <v>341</v>
      </c>
      <c r="B2620" s="21" t="s">
        <v>647</v>
      </c>
      <c r="C2620" s="22">
        <v>690</v>
      </c>
      <c r="D2620" s="51"/>
    </row>
    <row r="2621" spans="1:4">
      <c r="A2621" s="17">
        <v>342</v>
      </c>
      <c r="B2621" s="21" t="s">
        <v>647</v>
      </c>
      <c r="C2621" s="22">
        <v>690</v>
      </c>
      <c r="D2621" s="51"/>
    </row>
    <row r="2622" spans="1:4">
      <c r="A2622" s="17">
        <v>343</v>
      </c>
      <c r="B2622" s="21" t="s">
        <v>647</v>
      </c>
      <c r="C2622" s="22">
        <v>690</v>
      </c>
      <c r="D2622" s="51"/>
    </row>
    <row r="2623" spans="1:4">
      <c r="A2623" s="17">
        <v>344</v>
      </c>
      <c r="B2623" s="21" t="s">
        <v>647</v>
      </c>
      <c r="C2623" s="22">
        <v>690</v>
      </c>
      <c r="D2623" s="51"/>
    </row>
    <row r="2624" spans="1:4">
      <c r="A2624" s="17">
        <v>345</v>
      </c>
      <c r="B2624" s="21" t="s">
        <v>647</v>
      </c>
      <c r="C2624" s="22">
        <v>690</v>
      </c>
      <c r="D2624" s="51"/>
    </row>
    <row r="2625" spans="1:4">
      <c r="A2625" s="17">
        <v>346</v>
      </c>
      <c r="B2625" s="21" t="s">
        <v>647</v>
      </c>
      <c r="C2625" s="22">
        <v>690</v>
      </c>
      <c r="D2625" s="51"/>
    </row>
    <row r="2626" spans="1:4">
      <c r="A2626" s="17">
        <v>347</v>
      </c>
      <c r="B2626" s="21" t="s">
        <v>647</v>
      </c>
      <c r="C2626" s="22">
        <v>690</v>
      </c>
      <c r="D2626" s="51"/>
    </row>
    <row r="2627" spans="1:4">
      <c r="A2627" s="17">
        <v>348</v>
      </c>
      <c r="B2627" s="21" t="s">
        <v>647</v>
      </c>
      <c r="C2627" s="22">
        <v>690</v>
      </c>
      <c r="D2627" s="51"/>
    </row>
    <row r="2628" spans="1:4">
      <c r="A2628" s="17">
        <v>349</v>
      </c>
      <c r="B2628" s="21" t="s">
        <v>647</v>
      </c>
      <c r="C2628" s="22">
        <v>690</v>
      </c>
      <c r="D2628" s="51"/>
    </row>
    <row r="2629" spans="1:4">
      <c r="A2629" s="17">
        <v>350</v>
      </c>
      <c r="B2629" s="21" t="s">
        <v>647</v>
      </c>
      <c r="C2629" s="22">
        <v>690</v>
      </c>
      <c r="D2629" s="51"/>
    </row>
    <row r="2630" spans="1:4">
      <c r="A2630" s="17">
        <v>351</v>
      </c>
      <c r="B2630" s="21" t="s">
        <v>647</v>
      </c>
      <c r="C2630" s="22">
        <v>690</v>
      </c>
      <c r="D2630" s="51"/>
    </row>
    <row r="2631" spans="1:4">
      <c r="A2631" s="17">
        <v>352</v>
      </c>
      <c r="B2631" s="21" t="s">
        <v>647</v>
      </c>
      <c r="C2631" s="22">
        <v>690</v>
      </c>
      <c r="D2631" s="51"/>
    </row>
    <row r="2632" spans="1:4">
      <c r="A2632" s="17">
        <v>353</v>
      </c>
      <c r="B2632" s="21" t="s">
        <v>647</v>
      </c>
      <c r="C2632" s="22">
        <v>690</v>
      </c>
      <c r="D2632" s="51"/>
    </row>
    <row r="2633" spans="1:4">
      <c r="A2633" s="17">
        <v>354</v>
      </c>
      <c r="B2633" s="21" t="s">
        <v>647</v>
      </c>
      <c r="C2633" s="22">
        <v>690</v>
      </c>
      <c r="D2633" s="51"/>
    </row>
    <row r="2634" spans="1:4">
      <c r="A2634" s="17">
        <v>355</v>
      </c>
      <c r="B2634" s="21" t="s">
        <v>647</v>
      </c>
      <c r="C2634" s="22">
        <v>690</v>
      </c>
      <c r="D2634" s="51"/>
    </row>
    <row r="2635" spans="1:4">
      <c r="A2635" s="17">
        <v>356</v>
      </c>
      <c r="B2635" s="21" t="s">
        <v>647</v>
      </c>
      <c r="C2635" s="22">
        <v>690</v>
      </c>
      <c r="D2635" s="51"/>
    </row>
    <row r="2636" spans="1:4">
      <c r="A2636" s="17">
        <v>357</v>
      </c>
      <c r="B2636" s="21" t="s">
        <v>647</v>
      </c>
      <c r="C2636" s="22">
        <v>690</v>
      </c>
      <c r="D2636" s="51"/>
    </row>
    <row r="2637" spans="1:4">
      <c r="A2637" s="17">
        <v>358</v>
      </c>
      <c r="B2637" s="21" t="s">
        <v>647</v>
      </c>
      <c r="C2637" s="22">
        <v>690</v>
      </c>
      <c r="D2637" s="51"/>
    </row>
    <row r="2638" spans="1:4">
      <c r="A2638" s="17">
        <v>359</v>
      </c>
      <c r="B2638" s="21" t="s">
        <v>647</v>
      </c>
      <c r="C2638" s="22">
        <v>690</v>
      </c>
      <c r="D2638" s="51"/>
    </row>
    <row r="2639" spans="1:4">
      <c r="A2639" s="17">
        <v>360</v>
      </c>
      <c r="B2639" s="21" t="s">
        <v>647</v>
      </c>
      <c r="C2639" s="22">
        <v>690</v>
      </c>
      <c r="D2639" s="51"/>
    </row>
    <row r="2640" spans="1:4">
      <c r="A2640" s="17">
        <v>361</v>
      </c>
      <c r="B2640" s="21" t="s">
        <v>647</v>
      </c>
      <c r="C2640" s="22">
        <v>690</v>
      </c>
      <c r="D2640" s="51"/>
    </row>
    <row r="2641" spans="1:4">
      <c r="A2641" s="17">
        <v>362</v>
      </c>
      <c r="B2641" s="21" t="s">
        <v>647</v>
      </c>
      <c r="C2641" s="22">
        <v>690</v>
      </c>
      <c r="D2641" s="51"/>
    </row>
    <row r="2642" spans="1:4">
      <c r="A2642" s="17">
        <v>363</v>
      </c>
      <c r="B2642" s="21" t="s">
        <v>647</v>
      </c>
      <c r="C2642" s="22">
        <v>690</v>
      </c>
      <c r="D2642" s="51"/>
    </row>
    <row r="2643" spans="1:4">
      <c r="A2643" s="17">
        <v>364</v>
      </c>
      <c r="B2643" s="21" t="s">
        <v>647</v>
      </c>
      <c r="C2643" s="22">
        <v>690</v>
      </c>
      <c r="D2643" s="51"/>
    </row>
    <row r="2644" spans="1:4">
      <c r="A2644" s="17">
        <v>365</v>
      </c>
      <c r="B2644" s="21" t="s">
        <v>647</v>
      </c>
      <c r="C2644" s="22">
        <v>690</v>
      </c>
      <c r="D2644" s="51"/>
    </row>
    <row r="2645" spans="1:4">
      <c r="A2645" s="17">
        <v>366</v>
      </c>
      <c r="B2645" s="21" t="s">
        <v>647</v>
      </c>
      <c r="C2645" s="22">
        <v>690</v>
      </c>
      <c r="D2645" s="51"/>
    </row>
    <row r="2646" spans="1:4">
      <c r="A2646" s="17">
        <v>367</v>
      </c>
      <c r="B2646" s="21" t="s">
        <v>647</v>
      </c>
      <c r="C2646" s="22">
        <v>690</v>
      </c>
      <c r="D2646" s="51"/>
    </row>
    <row r="2647" spans="1:4">
      <c r="A2647" s="17">
        <v>368</v>
      </c>
      <c r="B2647" s="21" t="s">
        <v>647</v>
      </c>
      <c r="C2647" s="22">
        <v>690</v>
      </c>
      <c r="D2647" s="51"/>
    </row>
    <row r="2648" spans="1:4">
      <c r="A2648" s="17">
        <v>369</v>
      </c>
      <c r="B2648" s="21" t="s">
        <v>647</v>
      </c>
      <c r="C2648" s="22">
        <v>690</v>
      </c>
      <c r="D2648" s="51"/>
    </row>
    <row r="2649" spans="1:4">
      <c r="A2649" s="17">
        <v>370</v>
      </c>
      <c r="B2649" s="21" t="s">
        <v>647</v>
      </c>
      <c r="C2649" s="22">
        <v>690</v>
      </c>
      <c r="D2649" s="51"/>
    </row>
    <row r="2650" spans="1:4">
      <c r="A2650" s="17">
        <v>371</v>
      </c>
      <c r="B2650" s="21" t="s">
        <v>647</v>
      </c>
      <c r="C2650" s="22">
        <v>690</v>
      </c>
      <c r="D2650" s="51"/>
    </row>
    <row r="2651" spans="1:4">
      <c r="A2651" s="17">
        <v>372</v>
      </c>
      <c r="B2651" s="21" t="s">
        <v>647</v>
      </c>
      <c r="C2651" s="22">
        <v>690</v>
      </c>
      <c r="D2651" s="51"/>
    </row>
    <row r="2652" spans="1:4">
      <c r="A2652" s="17">
        <v>373</v>
      </c>
      <c r="B2652" s="21" t="s">
        <v>647</v>
      </c>
      <c r="C2652" s="22">
        <v>690</v>
      </c>
      <c r="D2652" s="51"/>
    </row>
    <row r="2653" spans="1:4">
      <c r="A2653" s="17">
        <v>374</v>
      </c>
      <c r="B2653" s="21" t="s">
        <v>647</v>
      </c>
      <c r="C2653" s="22">
        <v>690</v>
      </c>
      <c r="D2653" s="51"/>
    </row>
    <row r="2654" spans="1:4">
      <c r="A2654" s="17">
        <v>375</v>
      </c>
      <c r="B2654" s="21" t="s">
        <v>647</v>
      </c>
      <c r="C2654" s="22">
        <v>690</v>
      </c>
      <c r="D2654" s="51"/>
    </row>
    <row r="2655" spans="1:4">
      <c r="A2655" s="17">
        <v>376</v>
      </c>
      <c r="B2655" s="21" t="s">
        <v>647</v>
      </c>
      <c r="C2655" s="22">
        <v>690</v>
      </c>
      <c r="D2655" s="51"/>
    </row>
    <row r="2656" spans="1:4">
      <c r="A2656" s="17">
        <v>377</v>
      </c>
      <c r="B2656" s="21" t="s">
        <v>647</v>
      </c>
      <c r="C2656" s="22">
        <v>690</v>
      </c>
      <c r="D2656" s="51"/>
    </row>
    <row r="2657" spans="1:4">
      <c r="A2657" s="17">
        <v>378</v>
      </c>
      <c r="B2657" s="21" t="s">
        <v>647</v>
      </c>
      <c r="C2657" s="22">
        <v>690</v>
      </c>
      <c r="D2657" s="51"/>
    </row>
    <row r="2658" spans="1:4">
      <c r="A2658" s="17">
        <v>379</v>
      </c>
      <c r="B2658" s="21" t="s">
        <v>647</v>
      </c>
      <c r="C2658" s="22">
        <v>690</v>
      </c>
      <c r="D2658" s="51"/>
    </row>
    <row r="2659" spans="1:4">
      <c r="A2659" s="17">
        <v>380</v>
      </c>
      <c r="B2659" s="21" t="s">
        <v>647</v>
      </c>
      <c r="C2659" s="22">
        <v>690</v>
      </c>
      <c r="D2659" s="51"/>
    </row>
    <row r="2660" spans="1:4">
      <c r="A2660" s="17">
        <v>381</v>
      </c>
      <c r="B2660" s="21" t="s">
        <v>647</v>
      </c>
      <c r="C2660" s="22">
        <v>690</v>
      </c>
      <c r="D2660" s="51"/>
    </row>
    <row r="2661" spans="1:4">
      <c r="A2661" s="17">
        <v>382</v>
      </c>
      <c r="B2661" s="21" t="s">
        <v>647</v>
      </c>
      <c r="C2661" s="22">
        <v>690</v>
      </c>
      <c r="D2661" s="51"/>
    </row>
    <row r="2662" spans="1:4">
      <c r="A2662" s="17">
        <v>383</v>
      </c>
      <c r="B2662" s="21" t="s">
        <v>647</v>
      </c>
      <c r="C2662" s="22">
        <v>690</v>
      </c>
      <c r="D2662" s="51"/>
    </row>
    <row r="2663" spans="1:4">
      <c r="A2663" s="17">
        <v>384</v>
      </c>
      <c r="B2663" s="21" t="s">
        <v>647</v>
      </c>
      <c r="C2663" s="22">
        <v>690</v>
      </c>
      <c r="D2663" s="51"/>
    </row>
    <row r="2664" spans="1:4">
      <c r="A2664" s="17">
        <v>385</v>
      </c>
      <c r="B2664" s="21" t="s">
        <v>647</v>
      </c>
      <c r="C2664" s="22">
        <v>690</v>
      </c>
      <c r="D2664" s="51"/>
    </row>
    <row r="2665" spans="1:4">
      <c r="A2665" s="17">
        <v>386</v>
      </c>
      <c r="B2665" s="21" t="s">
        <v>647</v>
      </c>
      <c r="C2665" s="22">
        <v>690</v>
      </c>
      <c r="D2665" s="51"/>
    </row>
    <row r="2666" spans="1:4">
      <c r="A2666" s="17">
        <v>387</v>
      </c>
      <c r="B2666" s="21" t="s">
        <v>647</v>
      </c>
      <c r="C2666" s="22">
        <v>690</v>
      </c>
      <c r="D2666" s="51"/>
    </row>
    <row r="2667" spans="1:4">
      <c r="A2667" s="17">
        <v>388</v>
      </c>
      <c r="B2667" s="21" t="s">
        <v>647</v>
      </c>
      <c r="C2667" s="22">
        <v>690</v>
      </c>
      <c r="D2667" s="51"/>
    </row>
    <row r="2668" spans="1:4">
      <c r="A2668" s="17">
        <v>389</v>
      </c>
      <c r="B2668" s="21" t="s">
        <v>647</v>
      </c>
      <c r="C2668" s="22">
        <v>690</v>
      </c>
      <c r="D2668" s="51"/>
    </row>
    <row r="2669" spans="1:4">
      <c r="A2669" s="17">
        <v>390</v>
      </c>
      <c r="B2669" s="21" t="s">
        <v>647</v>
      </c>
      <c r="C2669" s="22">
        <v>690</v>
      </c>
      <c r="D2669" s="51"/>
    </row>
    <row r="2670" spans="1:4">
      <c r="A2670" s="17">
        <v>391</v>
      </c>
      <c r="B2670" s="21" t="s">
        <v>647</v>
      </c>
      <c r="C2670" s="22">
        <v>690</v>
      </c>
      <c r="D2670" s="51"/>
    </row>
    <row r="2671" spans="1:4">
      <c r="A2671" s="17">
        <v>392</v>
      </c>
      <c r="B2671" s="21" t="s">
        <v>647</v>
      </c>
      <c r="C2671" s="22">
        <v>690</v>
      </c>
      <c r="D2671" s="51"/>
    </row>
    <row r="2672" spans="1:4">
      <c r="A2672" s="17">
        <v>393</v>
      </c>
      <c r="B2672" s="21" t="s">
        <v>647</v>
      </c>
      <c r="C2672" s="22">
        <v>690</v>
      </c>
      <c r="D2672" s="51"/>
    </row>
    <row r="2673" spans="1:4">
      <c r="A2673" s="17">
        <v>394</v>
      </c>
      <c r="B2673" s="21" t="s">
        <v>647</v>
      </c>
      <c r="C2673" s="22">
        <v>690</v>
      </c>
      <c r="D2673" s="51"/>
    </row>
    <row r="2674" spans="1:4">
      <c r="A2674" s="17">
        <v>395</v>
      </c>
      <c r="B2674" s="21" t="s">
        <v>647</v>
      </c>
      <c r="C2674" s="22">
        <v>690</v>
      </c>
      <c r="D2674" s="51"/>
    </row>
    <row r="2675" spans="1:4">
      <c r="A2675" s="17">
        <v>396</v>
      </c>
      <c r="B2675" s="21" t="s">
        <v>647</v>
      </c>
      <c r="C2675" s="22">
        <v>690</v>
      </c>
      <c r="D2675" s="51"/>
    </row>
    <row r="2676" spans="1:4">
      <c r="A2676" s="17">
        <v>397</v>
      </c>
      <c r="B2676" s="21" t="s">
        <v>647</v>
      </c>
      <c r="C2676" s="22">
        <v>690</v>
      </c>
      <c r="D2676" s="51"/>
    </row>
    <row r="2677" spans="1:4">
      <c r="A2677" s="17">
        <v>398</v>
      </c>
      <c r="B2677" s="21" t="s">
        <v>647</v>
      </c>
      <c r="C2677" s="22">
        <v>690</v>
      </c>
      <c r="D2677" s="51"/>
    </row>
    <row r="2678" spans="1:4">
      <c r="A2678" s="17">
        <v>399</v>
      </c>
      <c r="B2678" s="21" t="s">
        <v>647</v>
      </c>
      <c r="C2678" s="22">
        <v>690</v>
      </c>
      <c r="D2678" s="51"/>
    </row>
    <row r="2679" spans="1:4">
      <c r="A2679" s="17">
        <v>400</v>
      </c>
      <c r="B2679" s="21" t="s">
        <v>647</v>
      </c>
      <c r="C2679" s="22">
        <v>690</v>
      </c>
      <c r="D2679" s="51"/>
    </row>
    <row r="2680" spans="1:4">
      <c r="A2680" s="17">
        <v>401</v>
      </c>
      <c r="B2680" s="21" t="s">
        <v>647</v>
      </c>
      <c r="C2680" s="22">
        <v>690</v>
      </c>
      <c r="D2680" s="51"/>
    </row>
    <row r="2681" spans="1:4">
      <c r="A2681" s="17">
        <v>402</v>
      </c>
      <c r="B2681" s="21" t="s">
        <v>647</v>
      </c>
      <c r="C2681" s="22">
        <v>690</v>
      </c>
      <c r="D2681" s="51"/>
    </row>
    <row r="2682" spans="1:4">
      <c r="A2682" s="17">
        <v>403</v>
      </c>
      <c r="B2682" s="21" t="s">
        <v>647</v>
      </c>
      <c r="C2682" s="22">
        <v>690</v>
      </c>
      <c r="D2682" s="51"/>
    </row>
    <row r="2683" spans="1:4">
      <c r="A2683" s="17">
        <v>404</v>
      </c>
      <c r="B2683" s="21" t="s">
        <v>647</v>
      </c>
      <c r="C2683" s="22">
        <v>690</v>
      </c>
      <c r="D2683" s="51"/>
    </row>
    <row r="2684" spans="1:4">
      <c r="A2684" s="17">
        <v>405</v>
      </c>
      <c r="B2684" s="21" t="s">
        <v>647</v>
      </c>
      <c r="C2684" s="22">
        <v>690</v>
      </c>
      <c r="D2684" s="51"/>
    </row>
    <row r="2685" spans="1:4">
      <c r="A2685" s="17">
        <v>406</v>
      </c>
      <c r="B2685" s="21" t="s">
        <v>647</v>
      </c>
      <c r="C2685" s="22">
        <v>690</v>
      </c>
      <c r="D2685" s="51"/>
    </row>
    <row r="2686" spans="1:4">
      <c r="A2686" s="17">
        <v>407</v>
      </c>
      <c r="B2686" s="21" t="s">
        <v>647</v>
      </c>
      <c r="C2686" s="22">
        <v>690</v>
      </c>
      <c r="D2686" s="51"/>
    </row>
    <row r="2687" spans="1:4">
      <c r="A2687" s="17">
        <v>408</v>
      </c>
      <c r="B2687" s="21" t="s">
        <v>647</v>
      </c>
      <c r="C2687" s="22">
        <v>690</v>
      </c>
      <c r="D2687" s="51"/>
    </row>
    <row r="2688" spans="1:4">
      <c r="A2688" s="17">
        <v>409</v>
      </c>
      <c r="B2688" s="21" t="s">
        <v>647</v>
      </c>
      <c r="C2688" s="22">
        <v>690</v>
      </c>
      <c r="D2688" s="51"/>
    </row>
    <row r="2689" spans="1:4">
      <c r="A2689" s="17">
        <v>410</v>
      </c>
      <c r="B2689" s="21" t="s">
        <v>647</v>
      </c>
      <c r="C2689" s="22">
        <v>690</v>
      </c>
    </row>
    <row r="2690" spans="1:4">
      <c r="A2690" s="17">
        <v>411</v>
      </c>
      <c r="B2690" s="21" t="s">
        <v>647</v>
      </c>
      <c r="C2690" s="22">
        <v>690</v>
      </c>
      <c r="D2690" s="51"/>
    </row>
    <row r="2691" spans="1:4">
      <c r="A2691" s="17">
        <v>412</v>
      </c>
      <c r="B2691" s="21" t="s">
        <v>647</v>
      </c>
      <c r="C2691" s="22">
        <v>690</v>
      </c>
      <c r="D2691" s="51"/>
    </row>
    <row r="2692" spans="1:4">
      <c r="A2692" s="17">
        <v>413</v>
      </c>
      <c r="B2692" s="21" t="s">
        <v>647</v>
      </c>
      <c r="C2692" s="22">
        <v>690</v>
      </c>
      <c r="D2692" s="51"/>
    </row>
    <row r="2693" spans="1:4">
      <c r="A2693" s="17">
        <v>414</v>
      </c>
      <c r="B2693" s="21" t="s">
        <v>647</v>
      </c>
      <c r="C2693" s="22">
        <v>690</v>
      </c>
      <c r="D2693" s="51"/>
    </row>
    <row r="2694" spans="1:4">
      <c r="A2694" s="17">
        <v>415</v>
      </c>
      <c r="B2694" s="21" t="s">
        <v>647</v>
      </c>
      <c r="C2694" s="22">
        <v>690</v>
      </c>
      <c r="D2694" s="51"/>
    </row>
    <row r="2695" spans="1:4">
      <c r="A2695" s="17">
        <v>416</v>
      </c>
      <c r="B2695" s="21" t="s">
        <v>647</v>
      </c>
      <c r="C2695" s="22">
        <v>690</v>
      </c>
      <c r="D2695" s="51"/>
    </row>
    <row r="2696" spans="1:4">
      <c r="A2696" s="17">
        <v>417</v>
      </c>
      <c r="B2696" s="21" t="s">
        <v>647</v>
      </c>
      <c r="C2696" s="22">
        <v>690</v>
      </c>
      <c r="D2696" s="51"/>
    </row>
    <row r="2697" spans="1:4">
      <c r="A2697" s="17">
        <v>418</v>
      </c>
      <c r="B2697" s="21" t="s">
        <v>647</v>
      </c>
      <c r="C2697" s="22">
        <v>690</v>
      </c>
      <c r="D2697" s="51"/>
    </row>
    <row r="2698" spans="1:4">
      <c r="A2698" s="17">
        <v>419</v>
      </c>
      <c r="B2698" s="21" t="s">
        <v>647</v>
      </c>
      <c r="C2698" s="22">
        <v>690</v>
      </c>
      <c r="D2698" s="51"/>
    </row>
    <row r="2699" spans="1:4">
      <c r="A2699" s="17">
        <v>420</v>
      </c>
      <c r="B2699" s="21" t="s">
        <v>647</v>
      </c>
      <c r="C2699" s="22">
        <v>690</v>
      </c>
      <c r="D2699" s="51"/>
    </row>
    <row r="2700" spans="1:4">
      <c r="A2700" s="17">
        <v>421</v>
      </c>
      <c r="B2700" s="21" t="s">
        <v>647</v>
      </c>
      <c r="C2700" s="22">
        <v>690</v>
      </c>
      <c r="D2700" s="51"/>
    </row>
    <row r="2701" spans="1:4">
      <c r="A2701" s="17">
        <v>422</v>
      </c>
      <c r="B2701" s="21" t="s">
        <v>647</v>
      </c>
      <c r="C2701" s="22">
        <v>690</v>
      </c>
      <c r="D2701" s="51"/>
    </row>
    <row r="2702" spans="1:4">
      <c r="A2702" s="17">
        <v>423</v>
      </c>
      <c r="B2702" s="21" t="s">
        <v>647</v>
      </c>
      <c r="C2702" s="22">
        <v>690</v>
      </c>
      <c r="D2702" s="51"/>
    </row>
    <row r="2703" spans="1:4">
      <c r="A2703" s="17">
        <v>424</v>
      </c>
      <c r="B2703" s="21" t="s">
        <v>647</v>
      </c>
      <c r="C2703" s="22">
        <v>690</v>
      </c>
      <c r="D2703" s="51"/>
    </row>
    <row r="2704" spans="1:4">
      <c r="A2704" s="17">
        <v>425</v>
      </c>
      <c r="B2704" s="21" t="s">
        <v>647</v>
      </c>
      <c r="C2704" s="22">
        <v>690</v>
      </c>
      <c r="D2704" s="51"/>
    </row>
    <row r="2705" spans="1:4">
      <c r="A2705" s="17">
        <v>426</v>
      </c>
      <c r="B2705" s="21" t="s">
        <v>647</v>
      </c>
      <c r="C2705" s="22">
        <v>690</v>
      </c>
    </row>
    <row r="2706" spans="1:4">
      <c r="A2706" s="17">
        <v>427</v>
      </c>
      <c r="B2706" s="21" t="s">
        <v>647</v>
      </c>
      <c r="C2706" s="22">
        <v>690</v>
      </c>
      <c r="D2706" s="51"/>
    </row>
    <row r="2707" spans="1:4">
      <c r="A2707" s="17">
        <v>428</v>
      </c>
      <c r="B2707" s="21" t="s">
        <v>647</v>
      </c>
      <c r="C2707" s="22">
        <v>690</v>
      </c>
      <c r="D2707" s="51"/>
    </row>
    <row r="2708" spans="1:4">
      <c r="A2708" s="17">
        <v>429</v>
      </c>
      <c r="B2708" s="21" t="s">
        <v>647</v>
      </c>
      <c r="C2708" s="22">
        <v>690</v>
      </c>
      <c r="D2708" s="51"/>
    </row>
    <row r="2709" spans="1:4">
      <c r="A2709" s="17">
        <v>430</v>
      </c>
      <c r="B2709" s="21" t="s">
        <v>647</v>
      </c>
      <c r="C2709" s="22">
        <v>690</v>
      </c>
    </row>
    <row r="2710" spans="1:4">
      <c r="A2710" s="17">
        <v>431</v>
      </c>
      <c r="B2710" s="21" t="s">
        <v>647</v>
      </c>
      <c r="C2710" s="22">
        <v>690</v>
      </c>
    </row>
    <row r="2711" spans="1:4">
      <c r="A2711" s="17">
        <v>432</v>
      </c>
      <c r="B2711" s="21" t="s">
        <v>647</v>
      </c>
      <c r="C2711" s="22">
        <v>690</v>
      </c>
    </row>
    <row r="2712" spans="1:4">
      <c r="A2712" s="17">
        <v>433</v>
      </c>
      <c r="B2712" s="21" t="s">
        <v>647</v>
      </c>
      <c r="C2712" s="22">
        <v>690</v>
      </c>
    </row>
    <row r="2713" spans="1:4">
      <c r="A2713" s="17">
        <v>434</v>
      </c>
      <c r="B2713" s="21" t="s">
        <v>647</v>
      </c>
      <c r="C2713" s="22">
        <v>690</v>
      </c>
    </row>
    <row r="2714" spans="1:4">
      <c r="A2714" s="17">
        <v>435</v>
      </c>
      <c r="B2714" s="21" t="s">
        <v>647</v>
      </c>
      <c r="C2714" s="22">
        <v>690</v>
      </c>
    </row>
    <row r="2715" spans="1:4">
      <c r="A2715" s="17">
        <v>436</v>
      </c>
      <c r="B2715" s="21" t="s">
        <v>647</v>
      </c>
      <c r="C2715" s="22">
        <v>690</v>
      </c>
    </row>
    <row r="2716" spans="1:4">
      <c r="A2716" s="17">
        <v>437</v>
      </c>
      <c r="B2716" s="21" t="s">
        <v>647</v>
      </c>
      <c r="C2716" s="22">
        <v>690</v>
      </c>
    </row>
    <row r="2717" spans="1:4">
      <c r="A2717" s="17">
        <v>438</v>
      </c>
      <c r="B2717" s="21" t="s">
        <v>648</v>
      </c>
      <c r="C2717" s="22">
        <v>1096.54</v>
      </c>
    </row>
    <row r="2718" spans="1:4">
      <c r="A2718" s="17">
        <v>439</v>
      </c>
      <c r="B2718" s="21" t="s">
        <v>648</v>
      </c>
      <c r="C2718" s="22">
        <v>1096.54</v>
      </c>
    </row>
    <row r="2719" spans="1:4">
      <c r="A2719" s="17">
        <v>440</v>
      </c>
      <c r="B2719" s="21" t="s">
        <v>648</v>
      </c>
      <c r="C2719" s="22">
        <v>1096.54</v>
      </c>
    </row>
    <row r="2720" spans="1:4">
      <c r="A2720" s="17">
        <v>441</v>
      </c>
      <c r="B2720" s="21" t="s">
        <v>648</v>
      </c>
      <c r="C2720" s="22">
        <v>1096.54</v>
      </c>
    </row>
    <row r="2721" spans="1:3">
      <c r="A2721" s="17">
        <v>442</v>
      </c>
      <c r="B2721" s="21" t="s">
        <v>648</v>
      </c>
      <c r="C2721" s="22">
        <v>1096.54</v>
      </c>
    </row>
    <row r="2722" spans="1:3">
      <c r="A2722" s="17">
        <v>443</v>
      </c>
      <c r="B2722" s="21" t="s">
        <v>648</v>
      </c>
      <c r="C2722" s="22">
        <v>1096.54</v>
      </c>
    </row>
    <row r="2723" spans="1:3">
      <c r="A2723" s="17">
        <v>444</v>
      </c>
      <c r="B2723" s="21" t="s">
        <v>648</v>
      </c>
      <c r="C2723" s="22">
        <v>1096.54</v>
      </c>
    </row>
    <row r="2724" spans="1:3">
      <c r="A2724" s="17">
        <v>445</v>
      </c>
      <c r="B2724" s="21" t="s">
        <v>648</v>
      </c>
      <c r="C2724" s="22">
        <v>1096.54</v>
      </c>
    </row>
    <row r="2725" spans="1:3">
      <c r="A2725" s="17">
        <v>446</v>
      </c>
      <c r="B2725" s="21" t="s">
        <v>648</v>
      </c>
      <c r="C2725" s="22">
        <v>1096.54</v>
      </c>
    </row>
    <row r="2726" spans="1:3">
      <c r="A2726" s="17">
        <v>447</v>
      </c>
      <c r="B2726" s="21" t="s">
        <v>648</v>
      </c>
      <c r="C2726" s="22">
        <v>1096.54</v>
      </c>
    </row>
    <row r="2727" spans="1:3">
      <c r="A2727" s="17">
        <v>448</v>
      </c>
      <c r="B2727" s="21" t="s">
        <v>648</v>
      </c>
      <c r="C2727" s="22">
        <v>1096.54</v>
      </c>
    </row>
    <row r="2728" spans="1:3">
      <c r="A2728" s="17">
        <v>449</v>
      </c>
      <c r="B2728" s="21" t="s">
        <v>648</v>
      </c>
      <c r="C2728" s="22">
        <v>1096.54</v>
      </c>
    </row>
    <row r="2729" spans="1:3">
      <c r="A2729" s="17">
        <v>450</v>
      </c>
      <c r="B2729" s="21" t="s">
        <v>648</v>
      </c>
      <c r="C2729" s="22">
        <v>1096.54</v>
      </c>
    </row>
    <row r="2730" spans="1:3">
      <c r="A2730" s="17">
        <v>451</v>
      </c>
      <c r="B2730" s="21" t="s">
        <v>648</v>
      </c>
      <c r="C2730" s="22">
        <v>1096.54</v>
      </c>
    </row>
    <row r="2731" spans="1:3">
      <c r="A2731" s="17">
        <v>452</v>
      </c>
      <c r="B2731" s="21" t="s">
        <v>648</v>
      </c>
      <c r="C2731" s="22">
        <v>1096.54</v>
      </c>
    </row>
    <row r="2732" spans="1:3">
      <c r="A2732" s="17">
        <v>453</v>
      </c>
      <c r="B2732" s="21" t="s">
        <v>648</v>
      </c>
      <c r="C2732" s="22">
        <v>1096.54</v>
      </c>
    </row>
    <row r="2733" spans="1:3">
      <c r="A2733" s="17">
        <v>454</v>
      </c>
      <c r="B2733" s="21" t="s">
        <v>648</v>
      </c>
      <c r="C2733" s="22">
        <v>1096.54</v>
      </c>
    </row>
    <row r="2734" spans="1:3">
      <c r="A2734" s="17">
        <v>455</v>
      </c>
      <c r="B2734" s="21" t="s">
        <v>648</v>
      </c>
      <c r="C2734" s="22">
        <v>1096.54</v>
      </c>
    </row>
    <row r="2735" spans="1:3">
      <c r="A2735" s="17">
        <v>456</v>
      </c>
      <c r="B2735" s="21" t="s">
        <v>648</v>
      </c>
      <c r="C2735" s="22">
        <v>1096.54</v>
      </c>
    </row>
    <row r="2736" spans="1:3">
      <c r="A2736" s="17">
        <v>457</v>
      </c>
      <c r="B2736" s="21" t="s">
        <v>648</v>
      </c>
      <c r="C2736" s="22">
        <v>1096.54</v>
      </c>
    </row>
    <row r="2737" spans="1:3">
      <c r="A2737" s="17">
        <v>458</v>
      </c>
      <c r="B2737" s="21" t="s">
        <v>648</v>
      </c>
      <c r="C2737" s="22">
        <v>1096.54</v>
      </c>
    </row>
    <row r="2738" spans="1:3">
      <c r="A2738" s="17">
        <v>459</v>
      </c>
      <c r="B2738" s="21" t="s">
        <v>648</v>
      </c>
      <c r="C2738" s="22">
        <v>1096.54</v>
      </c>
    </row>
    <row r="2739" spans="1:3">
      <c r="A2739" s="17">
        <v>460</v>
      </c>
      <c r="B2739" s="21" t="s">
        <v>648</v>
      </c>
      <c r="C2739" s="22">
        <v>1096.54</v>
      </c>
    </row>
    <row r="2740" spans="1:3">
      <c r="A2740" s="17">
        <v>461</v>
      </c>
      <c r="B2740" s="21" t="s">
        <v>648</v>
      </c>
      <c r="C2740" s="22">
        <v>1096.54</v>
      </c>
    </row>
    <row r="2741" spans="1:3">
      <c r="A2741" s="17">
        <v>462</v>
      </c>
      <c r="B2741" s="21" t="s">
        <v>648</v>
      </c>
      <c r="C2741" s="22">
        <v>1096.54</v>
      </c>
    </row>
    <row r="2742" spans="1:3">
      <c r="A2742" s="17">
        <v>463</v>
      </c>
      <c r="B2742" s="21" t="s">
        <v>648</v>
      </c>
      <c r="C2742" s="22">
        <v>1096.54</v>
      </c>
    </row>
    <row r="2743" spans="1:3">
      <c r="A2743" s="17">
        <v>464</v>
      </c>
      <c r="B2743" s="21" t="s">
        <v>648</v>
      </c>
      <c r="C2743" s="22">
        <v>1096.54</v>
      </c>
    </row>
    <row r="2744" spans="1:3">
      <c r="A2744" s="17">
        <v>465</v>
      </c>
      <c r="B2744" s="21" t="s">
        <v>648</v>
      </c>
      <c r="C2744" s="22">
        <v>1096.54</v>
      </c>
    </row>
    <row r="2745" spans="1:3">
      <c r="A2745" s="17">
        <v>466</v>
      </c>
      <c r="B2745" s="21" t="s">
        <v>648</v>
      </c>
      <c r="C2745" s="22">
        <v>1096.54</v>
      </c>
    </row>
    <row r="2746" spans="1:3">
      <c r="A2746" s="17">
        <v>467</v>
      </c>
      <c r="B2746" s="21" t="s">
        <v>648</v>
      </c>
      <c r="C2746" s="22">
        <v>1096.54</v>
      </c>
    </row>
    <row r="2747" spans="1:3">
      <c r="A2747" s="17">
        <v>468</v>
      </c>
      <c r="B2747" s="21" t="s">
        <v>648</v>
      </c>
      <c r="C2747" s="22">
        <v>1096.54</v>
      </c>
    </row>
    <row r="2748" spans="1:3">
      <c r="A2748" s="17">
        <v>469</v>
      </c>
      <c r="B2748" s="21" t="s">
        <v>648</v>
      </c>
      <c r="C2748" s="22">
        <v>1096.54</v>
      </c>
    </row>
    <row r="2749" spans="1:3">
      <c r="A2749" s="17">
        <v>470</v>
      </c>
      <c r="B2749" s="21" t="s">
        <v>648</v>
      </c>
      <c r="C2749" s="22">
        <v>1096.54</v>
      </c>
    </row>
    <row r="2750" spans="1:3">
      <c r="A2750" s="17">
        <v>471</v>
      </c>
      <c r="B2750" s="21" t="s">
        <v>648</v>
      </c>
      <c r="C2750" s="22">
        <v>1096.54</v>
      </c>
    </row>
    <row r="2751" spans="1:3">
      <c r="A2751" s="17">
        <v>472</v>
      </c>
      <c r="B2751" s="21" t="s">
        <v>648</v>
      </c>
      <c r="C2751" s="22">
        <v>1096.54</v>
      </c>
    </row>
    <row r="2752" spans="1:3">
      <c r="A2752" s="17">
        <v>473</v>
      </c>
      <c r="B2752" s="21" t="s">
        <v>648</v>
      </c>
      <c r="C2752" s="22">
        <v>1096.54</v>
      </c>
    </row>
    <row r="2753" spans="1:3">
      <c r="A2753" s="17">
        <v>474</v>
      </c>
      <c r="B2753" s="21" t="s">
        <v>648</v>
      </c>
      <c r="C2753" s="22">
        <v>1096.54</v>
      </c>
    </row>
    <row r="2754" spans="1:3">
      <c r="A2754" s="17">
        <v>475</v>
      </c>
      <c r="B2754" s="21" t="s">
        <v>648</v>
      </c>
      <c r="C2754" s="22">
        <v>1096.54</v>
      </c>
    </row>
    <row r="2755" spans="1:3">
      <c r="A2755" s="17">
        <v>476</v>
      </c>
      <c r="B2755" s="21" t="s">
        <v>648</v>
      </c>
      <c r="C2755" s="22">
        <v>1096.54</v>
      </c>
    </row>
    <row r="2756" spans="1:3">
      <c r="A2756" s="17">
        <v>477</v>
      </c>
      <c r="B2756" s="21" t="s">
        <v>648</v>
      </c>
      <c r="C2756" s="22">
        <v>1096.54</v>
      </c>
    </row>
    <row r="2757" spans="1:3">
      <c r="A2757" s="17">
        <v>478</v>
      </c>
      <c r="B2757" s="21" t="s">
        <v>648</v>
      </c>
      <c r="C2757" s="22">
        <v>1096.54</v>
      </c>
    </row>
    <row r="2758" spans="1:3">
      <c r="A2758" s="17">
        <v>479</v>
      </c>
      <c r="B2758" s="21" t="s">
        <v>648</v>
      </c>
      <c r="C2758" s="22">
        <v>1096.54</v>
      </c>
    </row>
    <row r="2759" spans="1:3">
      <c r="A2759" s="17">
        <v>480</v>
      </c>
      <c r="B2759" s="21" t="s">
        <v>648</v>
      </c>
      <c r="C2759" s="22">
        <v>1096.54</v>
      </c>
    </row>
    <row r="2760" spans="1:3">
      <c r="A2760" s="17">
        <v>481</v>
      </c>
      <c r="B2760" s="21" t="s">
        <v>648</v>
      </c>
      <c r="C2760" s="22">
        <v>1096.54</v>
      </c>
    </row>
    <row r="2761" spans="1:3">
      <c r="A2761" s="17">
        <v>482</v>
      </c>
      <c r="B2761" s="21" t="s">
        <v>648</v>
      </c>
      <c r="C2761" s="22">
        <v>1096.54</v>
      </c>
    </row>
    <row r="2762" spans="1:3">
      <c r="A2762" s="17">
        <v>483</v>
      </c>
      <c r="B2762" s="21" t="s">
        <v>648</v>
      </c>
      <c r="C2762" s="22">
        <v>1096.54</v>
      </c>
    </row>
    <row r="2763" spans="1:3">
      <c r="A2763" s="17">
        <v>484</v>
      </c>
      <c r="B2763" s="21" t="s">
        <v>648</v>
      </c>
      <c r="C2763" s="22">
        <v>1096.54</v>
      </c>
    </row>
    <row r="2764" spans="1:3">
      <c r="A2764" s="17">
        <v>485</v>
      </c>
      <c r="B2764" s="21" t="s">
        <v>648</v>
      </c>
      <c r="C2764" s="22">
        <v>1096.54</v>
      </c>
    </row>
    <row r="2765" spans="1:3">
      <c r="A2765" s="17">
        <v>486</v>
      </c>
      <c r="B2765" s="21" t="s">
        <v>648</v>
      </c>
      <c r="C2765" s="22">
        <v>1096.54</v>
      </c>
    </row>
    <row r="2766" spans="1:3">
      <c r="A2766" s="17">
        <v>487</v>
      </c>
      <c r="B2766" s="21" t="s">
        <v>648</v>
      </c>
      <c r="C2766" s="22">
        <v>1096.54</v>
      </c>
    </row>
    <row r="2767" spans="1:3">
      <c r="A2767" s="17">
        <v>488</v>
      </c>
      <c r="B2767" s="21" t="s">
        <v>648</v>
      </c>
      <c r="C2767" s="22">
        <v>1096.54</v>
      </c>
    </row>
    <row r="2768" spans="1:3">
      <c r="A2768" s="17">
        <v>489</v>
      </c>
      <c r="B2768" s="21" t="s">
        <v>648</v>
      </c>
      <c r="C2768" s="22">
        <v>1096.54</v>
      </c>
    </row>
    <row r="2769" spans="1:3">
      <c r="A2769" s="17">
        <v>490</v>
      </c>
      <c r="B2769" s="21" t="s">
        <v>648</v>
      </c>
      <c r="C2769" s="22">
        <v>1096.54</v>
      </c>
    </row>
    <row r="2770" spans="1:3">
      <c r="A2770" s="17">
        <v>491</v>
      </c>
      <c r="B2770" s="21" t="s">
        <v>648</v>
      </c>
      <c r="C2770" s="22">
        <v>1096.54</v>
      </c>
    </row>
    <row r="2771" spans="1:3">
      <c r="A2771" s="17">
        <v>492</v>
      </c>
      <c r="B2771" s="21" t="s">
        <v>648</v>
      </c>
      <c r="C2771" s="22">
        <v>1096.54</v>
      </c>
    </row>
    <row r="2772" spans="1:3">
      <c r="A2772" s="17">
        <v>493</v>
      </c>
      <c r="B2772" s="21" t="s">
        <v>648</v>
      </c>
      <c r="C2772" s="22">
        <v>1096.54</v>
      </c>
    </row>
    <row r="2773" spans="1:3">
      <c r="A2773" s="17">
        <v>494</v>
      </c>
      <c r="B2773" s="21" t="s">
        <v>648</v>
      </c>
      <c r="C2773" s="22">
        <v>1096.54</v>
      </c>
    </row>
    <row r="2774" spans="1:3">
      <c r="A2774" s="17">
        <v>495</v>
      </c>
      <c r="B2774" s="21" t="s">
        <v>648</v>
      </c>
      <c r="C2774" s="22">
        <v>1096.54</v>
      </c>
    </row>
    <row r="2775" spans="1:3">
      <c r="A2775" s="17">
        <v>496</v>
      </c>
      <c r="B2775" s="21" t="s">
        <v>648</v>
      </c>
      <c r="C2775" s="22">
        <v>1096.54</v>
      </c>
    </row>
    <row r="2776" spans="1:3">
      <c r="A2776" s="17">
        <v>497</v>
      </c>
      <c r="B2776" s="21" t="s">
        <v>648</v>
      </c>
      <c r="C2776" s="22">
        <v>1096.54</v>
      </c>
    </row>
    <row r="2777" spans="1:3">
      <c r="A2777" s="17">
        <v>498</v>
      </c>
      <c r="B2777" s="21" t="s">
        <v>648</v>
      </c>
      <c r="C2777" s="22">
        <v>1096.54</v>
      </c>
    </row>
    <row r="2778" spans="1:3">
      <c r="A2778" s="17">
        <v>499</v>
      </c>
      <c r="B2778" s="21" t="s">
        <v>648</v>
      </c>
      <c r="C2778" s="22">
        <v>1096.54</v>
      </c>
    </row>
    <row r="2779" spans="1:3">
      <c r="A2779" s="17">
        <v>500</v>
      </c>
      <c r="B2779" s="21" t="s">
        <v>648</v>
      </c>
      <c r="C2779" s="22">
        <v>1096.54</v>
      </c>
    </row>
    <row r="2780" spans="1:3">
      <c r="A2780" s="17">
        <v>501</v>
      </c>
      <c r="B2780" s="21" t="s">
        <v>648</v>
      </c>
      <c r="C2780" s="22">
        <v>1096.54</v>
      </c>
    </row>
    <row r="2781" spans="1:3">
      <c r="A2781" s="17">
        <v>502</v>
      </c>
      <c r="B2781" s="21" t="s">
        <v>648</v>
      </c>
      <c r="C2781" s="22">
        <v>1096.54</v>
      </c>
    </row>
    <row r="2782" spans="1:3">
      <c r="A2782" s="17">
        <v>503</v>
      </c>
      <c r="B2782" s="21" t="s">
        <v>648</v>
      </c>
      <c r="C2782" s="22">
        <v>1096.54</v>
      </c>
    </row>
    <row r="2783" spans="1:3">
      <c r="A2783" s="17">
        <v>504</v>
      </c>
      <c r="B2783" s="21" t="s">
        <v>648</v>
      </c>
      <c r="C2783" s="22">
        <v>1096.54</v>
      </c>
    </row>
    <row r="2784" spans="1:3">
      <c r="A2784" s="17">
        <v>505</v>
      </c>
      <c r="B2784" s="21" t="s">
        <v>648</v>
      </c>
      <c r="C2784" s="22">
        <v>1096.54</v>
      </c>
    </row>
    <row r="2785" spans="1:3">
      <c r="A2785" s="17">
        <v>506</v>
      </c>
      <c r="B2785" s="21" t="s">
        <v>648</v>
      </c>
      <c r="C2785" s="22">
        <v>1096.54</v>
      </c>
    </row>
    <row r="2786" spans="1:3">
      <c r="A2786" s="17">
        <v>507</v>
      </c>
      <c r="B2786" s="21" t="s">
        <v>648</v>
      </c>
      <c r="C2786" s="22">
        <v>1096.54</v>
      </c>
    </row>
    <row r="2787" spans="1:3">
      <c r="A2787" s="17">
        <v>508</v>
      </c>
      <c r="B2787" s="21" t="s">
        <v>648</v>
      </c>
      <c r="C2787" s="22">
        <v>1096.54</v>
      </c>
    </row>
    <row r="2788" spans="1:3">
      <c r="A2788" s="17">
        <v>509</v>
      </c>
      <c r="B2788" s="21" t="s">
        <v>648</v>
      </c>
      <c r="C2788" s="22">
        <v>1096.54</v>
      </c>
    </row>
    <row r="2789" spans="1:3">
      <c r="A2789" s="17">
        <v>510</v>
      </c>
      <c r="B2789" s="21" t="s">
        <v>648</v>
      </c>
      <c r="C2789" s="22">
        <v>1096.54</v>
      </c>
    </row>
    <row r="2790" spans="1:3">
      <c r="A2790" s="17">
        <v>511</v>
      </c>
      <c r="B2790" s="21" t="s">
        <v>648</v>
      </c>
      <c r="C2790" s="22">
        <v>1096.54</v>
      </c>
    </row>
    <row r="2791" spans="1:3">
      <c r="A2791" s="17">
        <v>512</v>
      </c>
      <c r="B2791" s="21" t="s">
        <v>648</v>
      </c>
      <c r="C2791" s="22">
        <v>1096.54</v>
      </c>
    </row>
    <row r="2792" spans="1:3">
      <c r="A2792" s="17">
        <v>513</v>
      </c>
      <c r="B2792" s="21" t="s">
        <v>648</v>
      </c>
      <c r="C2792" s="22">
        <v>1096.54</v>
      </c>
    </row>
    <row r="2793" spans="1:3">
      <c r="A2793" s="17">
        <v>514</v>
      </c>
      <c r="B2793" s="21" t="s">
        <v>648</v>
      </c>
      <c r="C2793" s="22">
        <v>1096.54</v>
      </c>
    </row>
    <row r="2794" spans="1:3">
      <c r="A2794" s="17">
        <v>515</v>
      </c>
      <c r="B2794" s="21" t="s">
        <v>648</v>
      </c>
      <c r="C2794" s="22">
        <v>1096.54</v>
      </c>
    </row>
    <row r="2795" spans="1:3">
      <c r="A2795" s="17">
        <v>516</v>
      </c>
      <c r="B2795" s="21" t="s">
        <v>648</v>
      </c>
      <c r="C2795" s="22">
        <v>1096.54</v>
      </c>
    </row>
    <row r="2796" spans="1:3">
      <c r="A2796" s="17">
        <v>517</v>
      </c>
      <c r="B2796" s="21" t="s">
        <v>648</v>
      </c>
      <c r="C2796" s="22">
        <v>1096.54</v>
      </c>
    </row>
    <row r="2797" spans="1:3">
      <c r="A2797" s="17">
        <v>518</v>
      </c>
      <c r="B2797" s="21" t="s">
        <v>648</v>
      </c>
      <c r="C2797" s="22">
        <v>1096.54</v>
      </c>
    </row>
    <row r="2798" spans="1:3">
      <c r="A2798" s="17">
        <v>519</v>
      </c>
      <c r="B2798" s="21" t="s">
        <v>648</v>
      </c>
      <c r="C2798" s="22">
        <v>1096.54</v>
      </c>
    </row>
    <row r="2799" spans="1:3">
      <c r="A2799" s="17">
        <v>520</v>
      </c>
      <c r="B2799" s="21" t="s">
        <v>648</v>
      </c>
      <c r="C2799" s="22">
        <v>1096.54</v>
      </c>
    </row>
    <row r="2800" spans="1:3">
      <c r="A2800" s="17">
        <v>521</v>
      </c>
      <c r="B2800" s="21" t="s">
        <v>648</v>
      </c>
      <c r="C2800" s="22">
        <v>1096.54</v>
      </c>
    </row>
    <row r="2801" spans="1:3">
      <c r="A2801" s="17">
        <v>522</v>
      </c>
      <c r="B2801" s="21" t="s">
        <v>648</v>
      </c>
      <c r="C2801" s="22">
        <v>1096.54</v>
      </c>
    </row>
    <row r="2802" spans="1:3">
      <c r="A2802" s="17">
        <v>523</v>
      </c>
      <c r="B2802" s="21" t="s">
        <v>648</v>
      </c>
      <c r="C2802" s="22">
        <v>1096.54</v>
      </c>
    </row>
    <row r="2803" spans="1:3">
      <c r="A2803" s="17">
        <v>524</v>
      </c>
      <c r="B2803" s="21" t="s">
        <v>648</v>
      </c>
      <c r="C2803" s="22">
        <v>1096.54</v>
      </c>
    </row>
    <row r="2804" spans="1:3">
      <c r="A2804" s="17">
        <v>525</v>
      </c>
      <c r="B2804" s="21" t="s">
        <v>648</v>
      </c>
      <c r="C2804" s="22">
        <v>1096.54</v>
      </c>
    </row>
    <row r="2805" spans="1:3">
      <c r="A2805" s="17">
        <v>526</v>
      </c>
      <c r="B2805" s="21" t="s">
        <v>648</v>
      </c>
      <c r="C2805" s="22">
        <v>1096.54</v>
      </c>
    </row>
    <row r="2806" spans="1:3">
      <c r="A2806" s="17">
        <v>527</v>
      </c>
      <c r="B2806" s="21" t="s">
        <v>648</v>
      </c>
      <c r="C2806" s="22">
        <v>1096.54</v>
      </c>
    </row>
    <row r="2807" spans="1:3">
      <c r="A2807" s="17">
        <v>528</v>
      </c>
      <c r="B2807" s="21" t="s">
        <v>648</v>
      </c>
      <c r="C2807" s="22">
        <v>1096.54</v>
      </c>
    </row>
    <row r="2808" spans="1:3">
      <c r="A2808" s="17">
        <v>529</v>
      </c>
      <c r="B2808" s="21" t="s">
        <v>648</v>
      </c>
      <c r="C2808" s="22">
        <v>1096.54</v>
      </c>
    </row>
    <row r="2809" spans="1:3">
      <c r="A2809" s="17">
        <v>530</v>
      </c>
      <c r="B2809" s="21" t="s">
        <v>648</v>
      </c>
      <c r="C2809" s="22">
        <v>1096.54</v>
      </c>
    </row>
    <row r="2810" spans="1:3">
      <c r="A2810" s="17">
        <v>531</v>
      </c>
      <c r="B2810" s="21" t="s">
        <v>648</v>
      </c>
      <c r="C2810" s="22">
        <v>1096.54</v>
      </c>
    </row>
    <row r="2811" spans="1:3">
      <c r="A2811" s="17">
        <v>532</v>
      </c>
      <c r="B2811" s="21" t="s">
        <v>648</v>
      </c>
      <c r="C2811" s="22">
        <v>1096.54</v>
      </c>
    </row>
    <row r="2812" spans="1:3">
      <c r="A2812" s="17">
        <v>533</v>
      </c>
      <c r="B2812" s="21" t="s">
        <v>648</v>
      </c>
      <c r="C2812" s="22">
        <v>1096.54</v>
      </c>
    </row>
    <row r="2813" spans="1:3">
      <c r="A2813" s="17">
        <v>534</v>
      </c>
      <c r="B2813" s="21" t="s">
        <v>648</v>
      </c>
      <c r="C2813" s="22">
        <v>1096.54</v>
      </c>
    </row>
    <row r="2814" spans="1:3">
      <c r="A2814" s="17">
        <v>535</v>
      </c>
      <c r="B2814" s="21" t="s">
        <v>648</v>
      </c>
      <c r="C2814" s="22">
        <v>1096.54</v>
      </c>
    </row>
    <row r="2815" spans="1:3">
      <c r="A2815" s="17">
        <v>536</v>
      </c>
      <c r="B2815" s="21" t="s">
        <v>648</v>
      </c>
      <c r="C2815" s="22">
        <v>1096.54</v>
      </c>
    </row>
    <row r="2816" spans="1:3">
      <c r="A2816" s="17">
        <v>537</v>
      </c>
      <c r="B2816" s="21" t="s">
        <v>648</v>
      </c>
      <c r="C2816" s="22">
        <v>1096.54</v>
      </c>
    </row>
    <row r="2817" spans="1:3">
      <c r="A2817" s="17">
        <v>538</v>
      </c>
      <c r="B2817" s="21" t="s">
        <v>648</v>
      </c>
      <c r="C2817" s="22">
        <v>1096.54</v>
      </c>
    </row>
    <row r="2818" spans="1:3">
      <c r="A2818" s="17">
        <v>539</v>
      </c>
      <c r="B2818" s="21" t="s">
        <v>648</v>
      </c>
      <c r="C2818" s="22">
        <v>1096.54</v>
      </c>
    </row>
    <row r="2819" spans="1:3">
      <c r="A2819" s="17">
        <v>540</v>
      </c>
      <c r="B2819" s="21" t="s">
        <v>648</v>
      </c>
      <c r="C2819" s="22">
        <v>1096.54</v>
      </c>
    </row>
    <row r="2820" spans="1:3">
      <c r="A2820" s="17">
        <v>541</v>
      </c>
      <c r="B2820" s="21" t="s">
        <v>648</v>
      </c>
      <c r="C2820" s="22">
        <v>1096.54</v>
      </c>
    </row>
    <row r="2821" spans="1:3">
      <c r="A2821" s="17">
        <v>542</v>
      </c>
      <c r="B2821" s="21" t="s">
        <v>648</v>
      </c>
      <c r="C2821" s="22">
        <v>1096.54</v>
      </c>
    </row>
    <row r="2822" spans="1:3">
      <c r="A2822" s="17">
        <v>543</v>
      </c>
      <c r="B2822" s="21" t="s">
        <v>648</v>
      </c>
      <c r="C2822" s="22">
        <v>1096.54</v>
      </c>
    </row>
    <row r="2823" spans="1:3">
      <c r="A2823" s="17">
        <v>544</v>
      </c>
      <c r="B2823" s="21" t="s">
        <v>648</v>
      </c>
      <c r="C2823" s="22">
        <v>1096.54</v>
      </c>
    </row>
    <row r="2824" spans="1:3">
      <c r="A2824" s="17">
        <v>545</v>
      </c>
      <c r="B2824" s="21" t="s">
        <v>648</v>
      </c>
      <c r="C2824" s="22">
        <v>1096.54</v>
      </c>
    </row>
    <row r="2825" spans="1:3">
      <c r="A2825" s="17">
        <v>546</v>
      </c>
      <c r="B2825" s="21" t="s">
        <v>648</v>
      </c>
      <c r="C2825" s="22">
        <v>1096.54</v>
      </c>
    </row>
    <row r="2826" spans="1:3">
      <c r="A2826" s="17">
        <v>547</v>
      </c>
      <c r="B2826" s="21" t="s">
        <v>648</v>
      </c>
      <c r="C2826" s="22">
        <v>1096.54</v>
      </c>
    </row>
    <row r="2827" spans="1:3">
      <c r="A2827" s="17">
        <v>548</v>
      </c>
      <c r="B2827" s="21" t="s">
        <v>648</v>
      </c>
      <c r="C2827" s="22">
        <v>1096.54</v>
      </c>
    </row>
    <row r="2828" spans="1:3">
      <c r="A2828" s="17">
        <v>549</v>
      </c>
      <c r="B2828" s="21" t="s">
        <v>648</v>
      </c>
      <c r="C2828" s="22">
        <v>1096.54</v>
      </c>
    </row>
    <row r="2829" spans="1:3">
      <c r="A2829" s="17">
        <v>550</v>
      </c>
      <c r="B2829" s="21" t="s">
        <v>648</v>
      </c>
      <c r="C2829" s="22">
        <v>1096.54</v>
      </c>
    </row>
    <row r="2830" spans="1:3">
      <c r="A2830" s="17">
        <v>551</v>
      </c>
      <c r="B2830" s="21" t="s">
        <v>648</v>
      </c>
      <c r="C2830" s="22">
        <v>1096.54</v>
      </c>
    </row>
    <row r="2831" spans="1:3">
      <c r="A2831" s="17">
        <v>552</v>
      </c>
      <c r="B2831" s="21" t="s">
        <v>648</v>
      </c>
      <c r="C2831" s="22">
        <v>1096.54</v>
      </c>
    </row>
    <row r="2832" spans="1:3">
      <c r="A2832" s="17">
        <v>553</v>
      </c>
      <c r="B2832" s="21" t="s">
        <v>648</v>
      </c>
      <c r="C2832" s="22">
        <v>1096.54</v>
      </c>
    </row>
    <row r="2833" spans="1:3">
      <c r="A2833" s="17">
        <v>554</v>
      </c>
      <c r="B2833" s="21" t="s">
        <v>648</v>
      </c>
      <c r="C2833" s="22">
        <v>1096.54</v>
      </c>
    </row>
    <row r="2834" spans="1:3">
      <c r="A2834" s="17">
        <v>555</v>
      </c>
      <c r="B2834" s="21" t="s">
        <v>648</v>
      </c>
      <c r="C2834" s="22">
        <v>1096.54</v>
      </c>
    </row>
    <row r="2835" spans="1:3">
      <c r="A2835" s="17">
        <v>556</v>
      </c>
      <c r="B2835" s="21" t="s">
        <v>648</v>
      </c>
      <c r="C2835" s="22">
        <v>1096.54</v>
      </c>
    </row>
    <row r="2836" spans="1:3">
      <c r="A2836" s="17">
        <v>557</v>
      </c>
      <c r="B2836" s="21" t="s">
        <v>648</v>
      </c>
      <c r="C2836" s="22">
        <v>1096.54</v>
      </c>
    </row>
    <row r="2837" spans="1:3">
      <c r="A2837" s="17">
        <v>558</v>
      </c>
      <c r="B2837" s="21" t="s">
        <v>648</v>
      </c>
      <c r="C2837" s="22">
        <v>1096.54</v>
      </c>
    </row>
    <row r="2838" spans="1:3">
      <c r="A2838" s="17">
        <v>559</v>
      </c>
      <c r="B2838" s="21" t="s">
        <v>648</v>
      </c>
      <c r="C2838" s="22">
        <v>1096.54</v>
      </c>
    </row>
    <row r="2839" spans="1:3">
      <c r="A2839" s="17">
        <v>560</v>
      </c>
      <c r="B2839" s="21" t="s">
        <v>648</v>
      </c>
      <c r="C2839" s="22">
        <v>1096.54</v>
      </c>
    </row>
    <row r="2840" spans="1:3">
      <c r="A2840" s="17">
        <v>561</v>
      </c>
      <c r="B2840" s="21" t="s">
        <v>648</v>
      </c>
      <c r="C2840" s="22">
        <v>1096.54</v>
      </c>
    </row>
    <row r="2841" spans="1:3">
      <c r="A2841" s="17">
        <v>562</v>
      </c>
      <c r="B2841" s="21" t="s">
        <v>648</v>
      </c>
      <c r="C2841" s="22">
        <v>1096.54</v>
      </c>
    </row>
    <row r="2842" spans="1:3">
      <c r="A2842" s="17">
        <v>563</v>
      </c>
      <c r="B2842" s="21" t="s">
        <v>648</v>
      </c>
      <c r="C2842" s="22">
        <v>1096.54</v>
      </c>
    </row>
    <row r="2843" spans="1:3">
      <c r="A2843" s="17">
        <v>564</v>
      </c>
      <c r="B2843" s="21" t="s">
        <v>648</v>
      </c>
      <c r="C2843" s="22">
        <v>1096.54</v>
      </c>
    </row>
    <row r="2844" spans="1:3">
      <c r="A2844" s="17">
        <v>565</v>
      </c>
      <c r="B2844" s="21" t="s">
        <v>648</v>
      </c>
      <c r="C2844" s="22">
        <v>1096.54</v>
      </c>
    </row>
    <row r="2845" spans="1:3">
      <c r="A2845" s="17">
        <v>566</v>
      </c>
      <c r="B2845" s="21" t="s">
        <v>648</v>
      </c>
      <c r="C2845" s="22">
        <v>1096.54</v>
      </c>
    </row>
    <row r="2846" spans="1:3">
      <c r="A2846" s="17">
        <v>567</v>
      </c>
      <c r="B2846" s="21" t="s">
        <v>648</v>
      </c>
      <c r="C2846" s="22">
        <v>1096.54</v>
      </c>
    </row>
    <row r="2847" spans="1:3">
      <c r="A2847" s="17">
        <v>568</v>
      </c>
      <c r="B2847" s="21" t="s">
        <v>648</v>
      </c>
      <c r="C2847" s="22">
        <v>1096.54</v>
      </c>
    </row>
    <row r="2848" spans="1:3">
      <c r="A2848" s="17">
        <v>569</v>
      </c>
      <c r="B2848" s="21" t="s">
        <v>648</v>
      </c>
      <c r="C2848" s="22">
        <v>1096.54</v>
      </c>
    </row>
    <row r="2849" spans="1:3">
      <c r="A2849" s="17">
        <v>570</v>
      </c>
      <c r="B2849" s="21" t="s">
        <v>648</v>
      </c>
      <c r="C2849" s="22">
        <v>1096.54</v>
      </c>
    </row>
    <row r="2850" spans="1:3">
      <c r="A2850" s="17">
        <v>571</v>
      </c>
      <c r="B2850" s="21" t="s">
        <v>648</v>
      </c>
      <c r="C2850" s="22">
        <v>1096.54</v>
      </c>
    </row>
    <row r="2851" spans="1:3">
      <c r="A2851" s="17">
        <v>572</v>
      </c>
      <c r="B2851" s="21" t="s">
        <v>648</v>
      </c>
      <c r="C2851" s="22">
        <v>1096.54</v>
      </c>
    </row>
    <row r="2852" spans="1:3">
      <c r="A2852" s="17">
        <v>573</v>
      </c>
      <c r="B2852" s="21" t="s">
        <v>648</v>
      </c>
      <c r="C2852" s="22">
        <v>1096.54</v>
      </c>
    </row>
    <row r="2853" spans="1:3">
      <c r="A2853" s="17">
        <v>574</v>
      </c>
      <c r="B2853" s="21" t="s">
        <v>648</v>
      </c>
      <c r="C2853" s="22">
        <v>1096.54</v>
      </c>
    </row>
    <row r="2854" spans="1:3">
      <c r="A2854" s="17">
        <v>575</v>
      </c>
      <c r="B2854" s="21" t="s">
        <v>648</v>
      </c>
      <c r="C2854" s="22">
        <v>1096.54</v>
      </c>
    </row>
    <row r="2855" spans="1:3">
      <c r="A2855" s="17">
        <v>576</v>
      </c>
      <c r="B2855" s="21" t="s">
        <v>648</v>
      </c>
      <c r="C2855" s="22">
        <v>1096.54</v>
      </c>
    </row>
    <row r="2856" spans="1:3">
      <c r="A2856" s="17">
        <v>577</v>
      </c>
      <c r="B2856" s="21" t="s">
        <v>648</v>
      </c>
      <c r="C2856" s="22">
        <v>1096.54</v>
      </c>
    </row>
    <row r="2857" spans="1:3">
      <c r="A2857" s="17">
        <v>578</v>
      </c>
      <c r="B2857" s="21" t="s">
        <v>648</v>
      </c>
      <c r="C2857" s="22">
        <v>1096.54</v>
      </c>
    </row>
    <row r="2858" spans="1:3">
      <c r="A2858" s="17">
        <v>579</v>
      </c>
      <c r="B2858" s="21" t="s">
        <v>648</v>
      </c>
      <c r="C2858" s="22">
        <v>1096.54</v>
      </c>
    </row>
    <row r="2859" spans="1:3">
      <c r="A2859" s="17">
        <v>580</v>
      </c>
      <c r="B2859" s="21" t="s">
        <v>648</v>
      </c>
      <c r="C2859" s="22">
        <v>1096.54</v>
      </c>
    </row>
    <row r="2860" spans="1:3">
      <c r="A2860" s="17">
        <v>581</v>
      </c>
      <c r="B2860" s="21" t="s">
        <v>648</v>
      </c>
      <c r="C2860" s="22">
        <v>1096.54</v>
      </c>
    </row>
    <row r="2861" spans="1:3">
      <c r="A2861" s="17">
        <v>582</v>
      </c>
      <c r="B2861" s="21" t="s">
        <v>648</v>
      </c>
      <c r="C2861" s="22">
        <v>1096.54</v>
      </c>
    </row>
    <row r="2862" spans="1:3">
      <c r="A2862" s="17">
        <v>583</v>
      </c>
      <c r="B2862" s="21" t="s">
        <v>648</v>
      </c>
      <c r="C2862" s="22">
        <v>1096.54</v>
      </c>
    </row>
    <row r="2863" spans="1:3">
      <c r="A2863" s="17">
        <v>584</v>
      </c>
      <c r="B2863" s="21" t="s">
        <v>648</v>
      </c>
      <c r="C2863" s="22">
        <v>1096.54</v>
      </c>
    </row>
    <row r="2864" spans="1:3">
      <c r="A2864" s="17">
        <v>585</v>
      </c>
      <c r="B2864" s="21" t="s">
        <v>648</v>
      </c>
      <c r="C2864" s="22">
        <v>1096.54</v>
      </c>
    </row>
    <row r="2865" spans="1:3">
      <c r="A2865" s="17">
        <v>586</v>
      </c>
      <c r="B2865" s="21" t="s">
        <v>648</v>
      </c>
      <c r="C2865" s="22">
        <v>1096.54</v>
      </c>
    </row>
    <row r="2866" spans="1:3">
      <c r="A2866" s="17">
        <v>587</v>
      </c>
      <c r="B2866" s="21" t="s">
        <v>648</v>
      </c>
      <c r="C2866" s="22">
        <v>1096.54</v>
      </c>
    </row>
    <row r="2867" spans="1:3">
      <c r="A2867" s="17">
        <v>588</v>
      </c>
      <c r="B2867" s="21" t="s">
        <v>648</v>
      </c>
      <c r="C2867" s="22">
        <v>1096.54</v>
      </c>
    </row>
    <row r="2868" spans="1:3">
      <c r="A2868" s="17">
        <v>589</v>
      </c>
      <c r="B2868" s="21" t="s">
        <v>648</v>
      </c>
      <c r="C2868" s="22">
        <v>1096.54</v>
      </c>
    </row>
    <row r="2869" spans="1:3">
      <c r="A2869" s="17">
        <v>590</v>
      </c>
      <c r="B2869" s="21" t="s">
        <v>648</v>
      </c>
      <c r="C2869" s="22">
        <v>1096.54</v>
      </c>
    </row>
    <row r="2870" spans="1:3">
      <c r="A2870" s="17">
        <v>591</v>
      </c>
      <c r="B2870" s="21" t="s">
        <v>648</v>
      </c>
      <c r="C2870" s="22">
        <v>1096.54</v>
      </c>
    </row>
    <row r="2871" spans="1:3">
      <c r="A2871" s="17">
        <v>592</v>
      </c>
      <c r="B2871" s="21" t="s">
        <v>648</v>
      </c>
      <c r="C2871" s="22">
        <v>1096.54</v>
      </c>
    </row>
    <row r="2872" spans="1:3">
      <c r="A2872" s="17">
        <v>593</v>
      </c>
      <c r="B2872" s="21" t="s">
        <v>648</v>
      </c>
      <c r="C2872" s="22">
        <v>1096.54</v>
      </c>
    </row>
    <row r="2873" spans="1:3">
      <c r="A2873" s="17">
        <v>594</v>
      </c>
      <c r="B2873" s="21" t="s">
        <v>648</v>
      </c>
      <c r="C2873" s="22">
        <v>1096.54</v>
      </c>
    </row>
    <row r="2874" spans="1:3">
      <c r="A2874" s="17">
        <v>595</v>
      </c>
      <c r="B2874" s="21" t="s">
        <v>648</v>
      </c>
      <c r="C2874" s="22">
        <v>1096.54</v>
      </c>
    </row>
    <row r="2875" spans="1:3">
      <c r="A2875" s="17">
        <v>596</v>
      </c>
      <c r="B2875" s="21" t="s">
        <v>648</v>
      </c>
      <c r="C2875" s="22">
        <v>1096.54</v>
      </c>
    </row>
    <row r="2876" spans="1:3">
      <c r="A2876" s="17">
        <v>597</v>
      </c>
      <c r="B2876" s="21" t="s">
        <v>648</v>
      </c>
      <c r="C2876" s="22">
        <v>1096.54</v>
      </c>
    </row>
    <row r="2877" spans="1:3">
      <c r="A2877" s="17">
        <v>598</v>
      </c>
      <c r="B2877" s="21" t="s">
        <v>648</v>
      </c>
      <c r="C2877" s="22">
        <v>1096.54</v>
      </c>
    </row>
    <row r="2878" spans="1:3">
      <c r="A2878" s="17">
        <v>599</v>
      </c>
      <c r="B2878" s="21" t="s">
        <v>648</v>
      </c>
      <c r="C2878" s="22">
        <v>1096.54</v>
      </c>
    </row>
    <row r="2879" spans="1:3">
      <c r="A2879" s="17">
        <v>600</v>
      </c>
      <c r="B2879" s="21" t="s">
        <v>648</v>
      </c>
      <c r="C2879" s="22">
        <v>1096.54</v>
      </c>
    </row>
    <row r="2880" spans="1:3">
      <c r="A2880" s="17">
        <v>601</v>
      </c>
      <c r="B2880" s="21" t="s">
        <v>648</v>
      </c>
      <c r="C2880" s="22">
        <v>1096.54</v>
      </c>
    </row>
    <row r="2881" spans="1:3">
      <c r="A2881" s="17">
        <v>602</v>
      </c>
      <c r="B2881" s="21" t="s">
        <v>648</v>
      </c>
      <c r="C2881" s="22">
        <v>1096.54</v>
      </c>
    </row>
    <row r="2882" spans="1:3">
      <c r="A2882" s="17">
        <v>603</v>
      </c>
      <c r="B2882" s="21" t="s">
        <v>648</v>
      </c>
      <c r="C2882" s="22">
        <v>1096.54</v>
      </c>
    </row>
    <row r="2883" spans="1:3">
      <c r="A2883" s="17">
        <v>604</v>
      </c>
      <c r="B2883" s="21" t="s">
        <v>648</v>
      </c>
      <c r="C2883" s="22">
        <v>1096.54</v>
      </c>
    </row>
    <row r="2884" spans="1:3">
      <c r="A2884" s="17">
        <v>605</v>
      </c>
      <c r="B2884" s="21" t="s">
        <v>648</v>
      </c>
      <c r="C2884" s="22">
        <v>1096.54</v>
      </c>
    </row>
    <row r="2885" spans="1:3">
      <c r="A2885" s="17">
        <v>606</v>
      </c>
      <c r="B2885" s="21" t="s">
        <v>648</v>
      </c>
      <c r="C2885" s="22">
        <v>1096.54</v>
      </c>
    </row>
    <row r="2886" spans="1:3">
      <c r="A2886" s="17">
        <v>607</v>
      </c>
      <c r="B2886" s="21" t="s">
        <v>648</v>
      </c>
      <c r="C2886" s="22">
        <v>1096.54</v>
      </c>
    </row>
    <row r="2887" spans="1:3">
      <c r="A2887" s="17">
        <v>608</v>
      </c>
      <c r="B2887" s="21" t="s">
        <v>648</v>
      </c>
      <c r="C2887" s="22">
        <v>1096.54</v>
      </c>
    </row>
    <row r="2888" spans="1:3">
      <c r="A2888" s="17">
        <v>609</v>
      </c>
      <c r="B2888" s="21" t="s">
        <v>648</v>
      </c>
      <c r="C2888" s="22">
        <v>1096.54</v>
      </c>
    </row>
    <row r="2889" spans="1:3">
      <c r="A2889" s="17">
        <v>610</v>
      </c>
      <c r="B2889" s="21" t="s">
        <v>648</v>
      </c>
      <c r="C2889" s="22">
        <v>1096.54</v>
      </c>
    </row>
    <row r="2890" spans="1:3">
      <c r="A2890" s="17">
        <v>611</v>
      </c>
      <c r="B2890" s="21" t="s">
        <v>648</v>
      </c>
      <c r="C2890" s="22">
        <v>1096.54</v>
      </c>
    </row>
    <row r="2891" spans="1:3">
      <c r="A2891" s="17">
        <v>612</v>
      </c>
      <c r="B2891" s="21" t="s">
        <v>648</v>
      </c>
      <c r="C2891" s="22">
        <v>1096.54</v>
      </c>
    </row>
    <row r="2892" spans="1:3">
      <c r="A2892" s="17">
        <v>613</v>
      </c>
      <c r="B2892" s="21" t="s">
        <v>648</v>
      </c>
      <c r="C2892" s="22">
        <v>1096.54</v>
      </c>
    </row>
    <row r="2893" spans="1:3">
      <c r="A2893" s="17">
        <v>614</v>
      </c>
      <c r="B2893" s="21" t="s">
        <v>648</v>
      </c>
      <c r="C2893" s="22">
        <v>1096.54</v>
      </c>
    </row>
    <row r="2894" spans="1:3">
      <c r="A2894" s="17">
        <v>615</v>
      </c>
      <c r="B2894" s="21" t="s">
        <v>648</v>
      </c>
      <c r="C2894" s="22">
        <v>1096.54</v>
      </c>
    </row>
    <row r="2895" spans="1:3">
      <c r="A2895" s="17">
        <v>616</v>
      </c>
      <c r="B2895" s="21" t="s">
        <v>648</v>
      </c>
      <c r="C2895" s="22">
        <v>1096.54</v>
      </c>
    </row>
    <row r="2896" spans="1:3">
      <c r="A2896" s="17">
        <v>617</v>
      </c>
      <c r="B2896" s="21" t="s">
        <v>648</v>
      </c>
      <c r="C2896" s="22">
        <v>1096.54</v>
      </c>
    </row>
    <row r="2897" spans="1:3">
      <c r="A2897" s="17">
        <v>618</v>
      </c>
      <c r="B2897" s="21" t="s">
        <v>648</v>
      </c>
      <c r="C2897" s="22">
        <v>1096.54</v>
      </c>
    </row>
    <row r="2898" spans="1:3">
      <c r="A2898" s="17">
        <v>619</v>
      </c>
      <c r="B2898" s="21" t="s">
        <v>648</v>
      </c>
      <c r="C2898" s="22">
        <v>1096.54</v>
      </c>
    </row>
    <row r="2899" spans="1:3">
      <c r="A2899" s="17">
        <v>620</v>
      </c>
      <c r="B2899" s="21" t="s">
        <v>648</v>
      </c>
      <c r="C2899" s="22">
        <v>1096.54</v>
      </c>
    </row>
    <row r="2900" spans="1:3">
      <c r="A2900" s="17">
        <v>621</v>
      </c>
      <c r="B2900" s="21" t="s">
        <v>648</v>
      </c>
      <c r="C2900" s="22">
        <v>1096.54</v>
      </c>
    </row>
    <row r="2901" spans="1:3">
      <c r="A2901" s="17">
        <v>622</v>
      </c>
      <c r="B2901" s="21" t="s">
        <v>648</v>
      </c>
      <c r="C2901" s="22">
        <v>1096.54</v>
      </c>
    </row>
    <row r="2902" spans="1:3">
      <c r="A2902" s="17">
        <v>623</v>
      </c>
      <c r="B2902" s="21" t="s">
        <v>648</v>
      </c>
      <c r="C2902" s="22">
        <v>1096.54</v>
      </c>
    </row>
    <row r="2903" spans="1:3">
      <c r="A2903" s="17">
        <v>624</v>
      </c>
      <c r="B2903" s="21" t="s">
        <v>648</v>
      </c>
      <c r="C2903" s="22">
        <v>1096.54</v>
      </c>
    </row>
    <row r="2904" spans="1:3">
      <c r="A2904" s="17">
        <v>625</v>
      </c>
      <c r="B2904" s="21" t="s">
        <v>648</v>
      </c>
      <c r="C2904" s="22">
        <v>1096.54</v>
      </c>
    </row>
    <row r="2905" spans="1:3">
      <c r="A2905" s="17">
        <v>626</v>
      </c>
      <c r="B2905" s="21" t="s">
        <v>648</v>
      </c>
      <c r="C2905" s="22">
        <v>1096.54</v>
      </c>
    </row>
    <row r="2906" spans="1:3">
      <c r="A2906" s="17">
        <v>627</v>
      </c>
      <c r="B2906" s="21" t="s">
        <v>648</v>
      </c>
      <c r="C2906" s="22">
        <v>1096.54</v>
      </c>
    </row>
    <row r="2907" spans="1:3">
      <c r="A2907" s="17">
        <v>628</v>
      </c>
      <c r="B2907" s="21" t="s">
        <v>648</v>
      </c>
      <c r="C2907" s="22">
        <v>1096.54</v>
      </c>
    </row>
    <row r="2908" spans="1:3">
      <c r="A2908" s="17">
        <v>629</v>
      </c>
      <c r="B2908" s="21" t="s">
        <v>648</v>
      </c>
      <c r="C2908" s="22">
        <v>1096.54</v>
      </c>
    </row>
    <row r="2909" spans="1:3">
      <c r="A2909" s="17">
        <v>630</v>
      </c>
      <c r="B2909" s="21" t="s">
        <v>648</v>
      </c>
      <c r="C2909" s="22">
        <v>1096.54</v>
      </c>
    </row>
    <row r="2910" spans="1:3">
      <c r="A2910" s="17">
        <v>631</v>
      </c>
      <c r="B2910" s="21" t="s">
        <v>648</v>
      </c>
      <c r="C2910" s="22">
        <v>1096.54</v>
      </c>
    </row>
    <row r="2911" spans="1:3">
      <c r="A2911" s="17">
        <v>632</v>
      </c>
      <c r="B2911" s="21" t="s">
        <v>648</v>
      </c>
      <c r="C2911" s="22">
        <v>1096.54</v>
      </c>
    </row>
    <row r="2912" spans="1:3">
      <c r="A2912" s="17">
        <v>633</v>
      </c>
      <c r="B2912" s="21" t="s">
        <v>648</v>
      </c>
      <c r="C2912" s="22">
        <v>1096.54</v>
      </c>
    </row>
    <row r="2913" spans="1:3">
      <c r="A2913" s="17">
        <v>634</v>
      </c>
      <c r="B2913" s="21" t="s">
        <v>648</v>
      </c>
      <c r="C2913" s="22">
        <v>1096.54</v>
      </c>
    </row>
    <row r="2914" spans="1:3">
      <c r="A2914" s="17">
        <v>635</v>
      </c>
      <c r="B2914" s="21" t="s">
        <v>648</v>
      </c>
      <c r="C2914" s="22">
        <v>1096.54</v>
      </c>
    </row>
    <row r="2915" spans="1:3">
      <c r="A2915" s="17">
        <v>636</v>
      </c>
      <c r="B2915" s="21" t="s">
        <v>648</v>
      </c>
      <c r="C2915" s="22">
        <v>1096.54</v>
      </c>
    </row>
    <row r="2916" spans="1:3">
      <c r="A2916" s="17">
        <v>637</v>
      </c>
      <c r="B2916" s="21" t="s">
        <v>648</v>
      </c>
      <c r="C2916" s="22">
        <v>1096.54</v>
      </c>
    </row>
    <row r="2917" spans="1:3">
      <c r="A2917" s="17">
        <v>638</v>
      </c>
      <c r="B2917" s="21" t="s">
        <v>648</v>
      </c>
      <c r="C2917" s="22">
        <v>1096.54</v>
      </c>
    </row>
    <row r="2918" spans="1:3">
      <c r="A2918" s="17">
        <v>639</v>
      </c>
      <c r="B2918" s="21" t="s">
        <v>648</v>
      </c>
      <c r="C2918" s="22">
        <v>1096.54</v>
      </c>
    </row>
    <row r="2919" spans="1:3">
      <c r="A2919" s="17">
        <v>640</v>
      </c>
      <c r="B2919" s="21" t="s">
        <v>648</v>
      </c>
      <c r="C2919" s="22">
        <v>1096.54</v>
      </c>
    </row>
    <row r="2920" spans="1:3">
      <c r="A2920" s="17">
        <v>641</v>
      </c>
      <c r="B2920" s="21" t="s">
        <v>648</v>
      </c>
      <c r="C2920" s="22">
        <v>1096.54</v>
      </c>
    </row>
    <row r="2921" spans="1:3">
      <c r="A2921" s="17">
        <v>642</v>
      </c>
      <c r="B2921" s="21" t="s">
        <v>648</v>
      </c>
      <c r="C2921" s="22">
        <v>1096.54</v>
      </c>
    </row>
    <row r="2922" spans="1:3">
      <c r="A2922" s="17">
        <v>643</v>
      </c>
      <c r="B2922" s="21" t="s">
        <v>648</v>
      </c>
      <c r="C2922" s="22">
        <v>1096.54</v>
      </c>
    </row>
    <row r="2923" spans="1:3">
      <c r="A2923" s="17">
        <v>644</v>
      </c>
      <c r="B2923" s="21" t="s">
        <v>648</v>
      </c>
      <c r="C2923" s="22">
        <v>1096.54</v>
      </c>
    </row>
    <row r="2924" spans="1:3">
      <c r="A2924" s="17">
        <v>645</v>
      </c>
      <c r="B2924" s="21" t="s">
        <v>648</v>
      </c>
      <c r="C2924" s="22">
        <v>1096.54</v>
      </c>
    </row>
    <row r="2925" spans="1:3">
      <c r="A2925" s="17">
        <v>646</v>
      </c>
      <c r="B2925" s="21" t="s">
        <v>648</v>
      </c>
      <c r="C2925" s="22">
        <v>1096.54</v>
      </c>
    </row>
    <row r="2926" spans="1:3">
      <c r="A2926" s="17">
        <v>647</v>
      </c>
      <c r="B2926" s="21" t="s">
        <v>648</v>
      </c>
      <c r="C2926" s="22">
        <v>1096.54</v>
      </c>
    </row>
    <row r="2927" spans="1:3">
      <c r="A2927" s="17">
        <v>648</v>
      </c>
      <c r="B2927" s="21" t="s">
        <v>648</v>
      </c>
      <c r="C2927" s="22">
        <v>1096.54</v>
      </c>
    </row>
    <row r="2928" spans="1:3">
      <c r="A2928" s="17">
        <v>649</v>
      </c>
      <c r="B2928" s="21" t="s">
        <v>648</v>
      </c>
      <c r="C2928" s="22">
        <v>1096.54</v>
      </c>
    </row>
    <row r="2929" spans="1:3">
      <c r="A2929" s="17">
        <v>650</v>
      </c>
      <c r="B2929" s="21" t="s">
        <v>648</v>
      </c>
      <c r="C2929" s="22">
        <v>1096.54</v>
      </c>
    </row>
    <row r="2930" spans="1:3">
      <c r="A2930" s="17">
        <v>651</v>
      </c>
      <c r="B2930" s="21" t="s">
        <v>648</v>
      </c>
      <c r="C2930" s="22">
        <v>1096.54</v>
      </c>
    </row>
    <row r="2931" spans="1:3">
      <c r="A2931" s="17">
        <v>652</v>
      </c>
      <c r="B2931" s="21" t="s">
        <v>648</v>
      </c>
      <c r="C2931" s="22">
        <v>1096.54</v>
      </c>
    </row>
    <row r="2932" spans="1:3">
      <c r="A2932" s="17">
        <v>653</v>
      </c>
      <c r="B2932" s="21" t="s">
        <v>648</v>
      </c>
      <c r="C2932" s="22">
        <v>1096.54</v>
      </c>
    </row>
    <row r="2933" spans="1:3">
      <c r="A2933" s="17">
        <v>654</v>
      </c>
      <c r="B2933" s="21" t="s">
        <v>648</v>
      </c>
      <c r="C2933" s="22">
        <v>1096.54</v>
      </c>
    </row>
    <row r="2934" spans="1:3">
      <c r="A2934" s="17">
        <v>655</v>
      </c>
      <c r="B2934" s="21" t="s">
        <v>648</v>
      </c>
      <c r="C2934" s="22">
        <v>1096.54</v>
      </c>
    </row>
    <row r="2935" spans="1:3">
      <c r="A2935" s="17">
        <v>656</v>
      </c>
      <c r="B2935" s="21" t="s">
        <v>648</v>
      </c>
      <c r="C2935" s="22">
        <v>1096.54</v>
      </c>
    </row>
    <row r="2936" spans="1:3">
      <c r="A2936" s="17">
        <v>657</v>
      </c>
      <c r="B2936" s="21" t="s">
        <v>648</v>
      </c>
      <c r="C2936" s="22">
        <v>1096.54</v>
      </c>
    </row>
    <row r="2937" spans="1:3">
      <c r="A2937" s="17">
        <v>658</v>
      </c>
      <c r="B2937" s="21" t="s">
        <v>648</v>
      </c>
      <c r="C2937" s="22">
        <v>1096.54</v>
      </c>
    </row>
    <row r="2938" spans="1:3">
      <c r="A2938" s="17">
        <v>659</v>
      </c>
      <c r="B2938" s="21" t="s">
        <v>648</v>
      </c>
      <c r="C2938" s="22">
        <v>1096.54</v>
      </c>
    </row>
    <row r="2939" spans="1:3">
      <c r="A2939" s="17">
        <v>660</v>
      </c>
      <c r="B2939" s="21" t="s">
        <v>648</v>
      </c>
      <c r="C2939" s="22">
        <v>1096.54</v>
      </c>
    </row>
    <row r="2940" spans="1:3">
      <c r="A2940" s="17">
        <v>661</v>
      </c>
      <c r="B2940" s="21" t="s">
        <v>648</v>
      </c>
      <c r="C2940" s="22">
        <v>1096.54</v>
      </c>
    </row>
    <row r="2941" spans="1:3">
      <c r="A2941" s="17">
        <v>662</v>
      </c>
      <c r="B2941" s="21" t="s">
        <v>648</v>
      </c>
      <c r="C2941" s="22">
        <v>1096.54</v>
      </c>
    </row>
    <row r="2942" spans="1:3">
      <c r="A2942" s="17">
        <v>663</v>
      </c>
      <c r="B2942" s="21" t="s">
        <v>648</v>
      </c>
      <c r="C2942" s="22">
        <v>1096.54</v>
      </c>
    </row>
    <row r="2943" spans="1:3">
      <c r="A2943" s="17">
        <v>664</v>
      </c>
      <c r="B2943" s="21" t="s">
        <v>648</v>
      </c>
      <c r="C2943" s="22">
        <v>1096.54</v>
      </c>
    </row>
    <row r="2944" spans="1:3">
      <c r="A2944" s="17">
        <v>665</v>
      </c>
      <c r="B2944" s="21" t="s">
        <v>648</v>
      </c>
      <c r="C2944" s="22">
        <v>1096.54</v>
      </c>
    </row>
    <row r="2945" spans="1:3">
      <c r="A2945" s="17">
        <v>666</v>
      </c>
      <c r="B2945" s="21" t="s">
        <v>648</v>
      </c>
      <c r="C2945" s="22">
        <v>1096.54</v>
      </c>
    </row>
    <row r="2946" spans="1:3">
      <c r="A2946" s="17">
        <v>667</v>
      </c>
      <c r="B2946" s="21" t="s">
        <v>648</v>
      </c>
      <c r="C2946" s="22">
        <v>1096.54</v>
      </c>
    </row>
    <row r="2947" spans="1:3">
      <c r="A2947" s="17">
        <v>668</v>
      </c>
      <c r="B2947" s="21" t="s">
        <v>648</v>
      </c>
      <c r="C2947" s="22">
        <v>1096.54</v>
      </c>
    </row>
    <row r="2948" spans="1:3">
      <c r="A2948" s="17">
        <v>669</v>
      </c>
      <c r="B2948" s="21" t="s">
        <v>648</v>
      </c>
      <c r="C2948" s="22">
        <v>1096.54</v>
      </c>
    </row>
    <row r="2949" spans="1:3">
      <c r="A2949" s="17">
        <v>670</v>
      </c>
      <c r="B2949" s="21" t="s">
        <v>648</v>
      </c>
      <c r="C2949" s="22">
        <v>1096.54</v>
      </c>
    </row>
    <row r="2950" spans="1:3">
      <c r="A2950" s="17">
        <v>671</v>
      </c>
      <c r="B2950" s="21" t="s">
        <v>648</v>
      </c>
      <c r="C2950" s="22">
        <v>1096.54</v>
      </c>
    </row>
    <row r="2951" spans="1:3">
      <c r="A2951" s="17">
        <v>672</v>
      </c>
      <c r="B2951" s="21" t="s">
        <v>648</v>
      </c>
      <c r="C2951" s="22">
        <v>1096.54</v>
      </c>
    </row>
    <row r="2952" spans="1:3">
      <c r="A2952" s="17">
        <v>673</v>
      </c>
      <c r="B2952" s="21" t="s">
        <v>648</v>
      </c>
      <c r="C2952" s="22">
        <v>1096.54</v>
      </c>
    </row>
    <row r="2953" spans="1:3">
      <c r="A2953" s="17">
        <v>674</v>
      </c>
      <c r="B2953" s="21" t="s">
        <v>648</v>
      </c>
      <c r="C2953" s="22">
        <v>1096.54</v>
      </c>
    </row>
    <row r="2954" spans="1:3">
      <c r="A2954" s="17">
        <v>675</v>
      </c>
      <c r="B2954" s="21" t="s">
        <v>648</v>
      </c>
      <c r="C2954" s="22">
        <v>1096.54</v>
      </c>
    </row>
    <row r="2955" spans="1:3">
      <c r="A2955" s="17">
        <v>676</v>
      </c>
      <c r="B2955" s="21" t="s">
        <v>648</v>
      </c>
      <c r="C2955" s="22">
        <v>1096.54</v>
      </c>
    </row>
    <row r="2956" spans="1:3">
      <c r="A2956" s="17">
        <v>677</v>
      </c>
      <c r="B2956" s="21" t="s">
        <v>648</v>
      </c>
      <c r="C2956" s="22">
        <v>1096.54</v>
      </c>
    </row>
    <row r="2957" spans="1:3">
      <c r="A2957" s="17">
        <v>678</v>
      </c>
      <c r="B2957" s="21" t="s">
        <v>648</v>
      </c>
      <c r="C2957" s="22">
        <v>1096.54</v>
      </c>
    </row>
    <row r="2958" spans="1:3">
      <c r="A2958" s="17">
        <v>679</v>
      </c>
      <c r="B2958" s="21" t="s">
        <v>648</v>
      </c>
      <c r="C2958" s="22">
        <v>1096.54</v>
      </c>
    </row>
    <row r="2959" spans="1:3">
      <c r="A2959" s="17">
        <v>680</v>
      </c>
      <c r="B2959" s="21" t="s">
        <v>648</v>
      </c>
      <c r="C2959" s="22">
        <v>1096.54</v>
      </c>
    </row>
    <row r="2960" spans="1:3">
      <c r="A2960" s="17">
        <v>681</v>
      </c>
      <c r="B2960" s="21" t="s">
        <v>648</v>
      </c>
      <c r="C2960" s="22">
        <v>1096.54</v>
      </c>
    </row>
    <row r="2961" spans="1:3">
      <c r="A2961" s="17">
        <v>682</v>
      </c>
      <c r="B2961" s="21" t="s">
        <v>648</v>
      </c>
      <c r="C2961" s="22">
        <v>1096.54</v>
      </c>
    </row>
    <row r="2962" spans="1:3">
      <c r="A2962" s="17">
        <v>683</v>
      </c>
      <c r="B2962" s="21" t="s">
        <v>648</v>
      </c>
      <c r="C2962" s="22">
        <v>1096.54</v>
      </c>
    </row>
    <row r="2963" spans="1:3">
      <c r="A2963" s="17">
        <v>684</v>
      </c>
      <c r="B2963" s="21" t="s">
        <v>648</v>
      </c>
      <c r="C2963" s="22">
        <v>1096.54</v>
      </c>
    </row>
    <row r="2964" spans="1:3">
      <c r="A2964" s="17">
        <v>685</v>
      </c>
      <c r="B2964" s="21" t="s">
        <v>648</v>
      </c>
      <c r="C2964" s="22">
        <v>1096.54</v>
      </c>
    </row>
    <row r="2965" spans="1:3">
      <c r="A2965" s="17">
        <v>686</v>
      </c>
      <c r="B2965" s="21" t="s">
        <v>648</v>
      </c>
      <c r="C2965" s="22">
        <v>1096.54</v>
      </c>
    </row>
    <row r="2966" spans="1:3">
      <c r="A2966" s="17">
        <v>687</v>
      </c>
      <c r="B2966" s="21" t="s">
        <v>648</v>
      </c>
      <c r="C2966" s="22">
        <v>1096.54</v>
      </c>
    </row>
    <row r="2967" spans="1:3">
      <c r="A2967" s="17">
        <v>688</v>
      </c>
      <c r="B2967" s="21" t="s">
        <v>648</v>
      </c>
      <c r="C2967" s="22">
        <v>1096.54</v>
      </c>
    </row>
    <row r="2968" spans="1:3">
      <c r="A2968" s="17">
        <v>689</v>
      </c>
      <c r="B2968" s="21" t="s">
        <v>648</v>
      </c>
      <c r="C2968" s="22">
        <v>1096.54</v>
      </c>
    </row>
    <row r="2969" spans="1:3">
      <c r="A2969" s="17">
        <v>690</v>
      </c>
      <c r="B2969" s="21" t="s">
        <v>648</v>
      </c>
      <c r="C2969" s="22">
        <v>1096.54</v>
      </c>
    </row>
    <row r="2970" spans="1:3">
      <c r="A2970" s="17">
        <v>691</v>
      </c>
      <c r="B2970" s="21" t="s">
        <v>648</v>
      </c>
      <c r="C2970" s="22">
        <v>1096.54</v>
      </c>
    </row>
    <row r="2971" spans="1:3">
      <c r="A2971" s="17">
        <v>692</v>
      </c>
      <c r="B2971" s="21" t="s">
        <v>648</v>
      </c>
      <c r="C2971" s="22">
        <v>1096.54</v>
      </c>
    </row>
    <row r="2972" spans="1:3">
      <c r="A2972" s="17">
        <v>693</v>
      </c>
      <c r="B2972" s="21" t="s">
        <v>648</v>
      </c>
      <c r="C2972" s="22">
        <v>1096.54</v>
      </c>
    </row>
    <row r="2973" spans="1:3">
      <c r="A2973" s="17">
        <v>694</v>
      </c>
      <c r="B2973" s="21" t="s">
        <v>648</v>
      </c>
      <c r="C2973" s="22">
        <v>1096.54</v>
      </c>
    </row>
    <row r="2974" spans="1:3">
      <c r="A2974" s="17">
        <v>695</v>
      </c>
      <c r="B2974" s="21" t="s">
        <v>648</v>
      </c>
      <c r="C2974" s="22">
        <v>1096.54</v>
      </c>
    </row>
    <row r="2975" spans="1:3">
      <c r="A2975" s="17">
        <v>696</v>
      </c>
      <c r="B2975" s="21" t="s">
        <v>648</v>
      </c>
      <c r="C2975" s="22">
        <v>1096.54</v>
      </c>
    </row>
    <row r="2976" spans="1:3">
      <c r="A2976" s="17">
        <v>697</v>
      </c>
      <c r="B2976" s="21" t="s">
        <v>648</v>
      </c>
      <c r="C2976" s="22">
        <v>1096.54</v>
      </c>
    </row>
    <row r="2977" spans="1:3">
      <c r="A2977" s="17">
        <v>698</v>
      </c>
      <c r="B2977" s="21" t="s">
        <v>648</v>
      </c>
      <c r="C2977" s="22">
        <v>1096.54</v>
      </c>
    </row>
    <row r="2978" spans="1:3">
      <c r="A2978" s="17">
        <v>699</v>
      </c>
      <c r="B2978" s="21" t="s">
        <v>648</v>
      </c>
      <c r="C2978" s="22">
        <v>1096.54</v>
      </c>
    </row>
    <row r="2979" spans="1:3">
      <c r="A2979" s="17">
        <v>700</v>
      </c>
      <c r="B2979" s="21" t="s">
        <v>648</v>
      </c>
      <c r="C2979" s="22">
        <v>1096.54</v>
      </c>
    </row>
    <row r="2980" spans="1:3">
      <c r="A2980" s="17">
        <v>701</v>
      </c>
      <c r="B2980" s="21" t="s">
        <v>648</v>
      </c>
      <c r="C2980" s="22">
        <v>1096.54</v>
      </c>
    </row>
    <row r="2981" spans="1:3">
      <c r="A2981" s="17">
        <v>702</v>
      </c>
      <c r="B2981" s="21" t="s">
        <v>648</v>
      </c>
      <c r="C2981" s="22">
        <v>1096.54</v>
      </c>
    </row>
    <row r="2982" spans="1:3">
      <c r="A2982" s="17">
        <v>703</v>
      </c>
      <c r="B2982" s="21" t="s">
        <v>648</v>
      </c>
      <c r="C2982" s="22">
        <v>1096.54</v>
      </c>
    </row>
    <row r="2983" spans="1:3">
      <c r="A2983" s="17">
        <v>704</v>
      </c>
      <c r="B2983" s="21" t="s">
        <v>648</v>
      </c>
      <c r="C2983" s="22">
        <v>1096.54</v>
      </c>
    </row>
    <row r="2984" spans="1:3">
      <c r="A2984" s="17">
        <v>705</v>
      </c>
      <c r="B2984" s="21" t="s">
        <v>648</v>
      </c>
      <c r="C2984" s="22">
        <v>1096.54</v>
      </c>
    </row>
    <row r="2985" spans="1:3">
      <c r="A2985" s="17">
        <v>706</v>
      </c>
      <c r="B2985" s="21" t="s">
        <v>648</v>
      </c>
      <c r="C2985" s="22">
        <v>1096.54</v>
      </c>
    </row>
    <row r="2986" spans="1:3">
      <c r="A2986" s="17">
        <v>707</v>
      </c>
      <c r="B2986" s="21" t="s">
        <v>648</v>
      </c>
      <c r="C2986" s="22">
        <v>1096.54</v>
      </c>
    </row>
    <row r="2987" spans="1:3">
      <c r="A2987" s="17">
        <v>708</v>
      </c>
      <c r="B2987" s="33" t="s">
        <v>649</v>
      </c>
      <c r="C2987" s="35">
        <v>2150.5</v>
      </c>
    </row>
    <row r="2988" spans="1:3">
      <c r="A2988" s="17">
        <v>709</v>
      </c>
      <c r="B2988" s="33" t="s">
        <v>649</v>
      </c>
      <c r="C2988" s="35">
        <v>2150.5</v>
      </c>
    </row>
    <row r="2989" spans="1:3">
      <c r="A2989" s="17">
        <v>710</v>
      </c>
      <c r="B2989" s="33" t="s">
        <v>649</v>
      </c>
      <c r="C2989" s="35">
        <v>2150.5</v>
      </c>
    </row>
    <row r="2990" spans="1:3">
      <c r="A2990" s="17">
        <v>711</v>
      </c>
      <c r="B2990" s="33" t="s">
        <v>649</v>
      </c>
      <c r="C2990" s="35">
        <v>2150.5</v>
      </c>
    </row>
    <row r="2991" spans="1:3">
      <c r="A2991" s="17">
        <v>712</v>
      </c>
      <c r="B2991" s="33" t="s">
        <v>649</v>
      </c>
      <c r="C2991" s="35">
        <v>2150.5</v>
      </c>
    </row>
    <row r="2992" spans="1:3">
      <c r="A2992" s="17">
        <v>713</v>
      </c>
      <c r="B2992" s="33" t="s">
        <v>649</v>
      </c>
      <c r="C2992" s="35">
        <v>2150.5</v>
      </c>
    </row>
    <row r="2993" spans="1:3">
      <c r="A2993" s="17">
        <v>714</v>
      </c>
      <c r="B2993" s="33" t="s">
        <v>649</v>
      </c>
      <c r="C2993" s="35">
        <v>2150.5</v>
      </c>
    </row>
    <row r="2994" spans="1:3">
      <c r="A2994" s="17">
        <v>715</v>
      </c>
      <c r="B2994" s="33" t="s">
        <v>649</v>
      </c>
      <c r="C2994" s="35">
        <v>2150.5</v>
      </c>
    </row>
    <row r="2995" spans="1:3">
      <c r="A2995" s="17">
        <v>716</v>
      </c>
      <c r="B2995" s="33" t="s">
        <v>649</v>
      </c>
      <c r="C2995" s="35">
        <v>2150.5</v>
      </c>
    </row>
    <row r="2996" spans="1:3" ht="15">
      <c r="A2996" s="17">
        <v>717</v>
      </c>
      <c r="B2996" s="37" t="s">
        <v>650</v>
      </c>
      <c r="C2996" s="74">
        <f>898.38*0.15+898.38</f>
        <v>1033.1369999999999</v>
      </c>
    </row>
    <row r="2997" spans="1:3" ht="15">
      <c r="A2997" s="17">
        <v>718</v>
      </c>
      <c r="B2997" s="37" t="s">
        <v>650</v>
      </c>
      <c r="C2997" s="74">
        <f t="shared" ref="C2997:C3020" si="13">898.38*0.15+898.38</f>
        <v>1033.1369999999999</v>
      </c>
    </row>
    <row r="2998" spans="1:3" ht="15">
      <c r="A2998" s="17">
        <v>719</v>
      </c>
      <c r="B2998" s="37" t="s">
        <v>650</v>
      </c>
      <c r="C2998" s="74">
        <f t="shared" si="13"/>
        <v>1033.1369999999999</v>
      </c>
    </row>
    <row r="2999" spans="1:3" ht="15">
      <c r="A2999" s="17">
        <v>720</v>
      </c>
      <c r="B2999" s="37" t="s">
        <v>650</v>
      </c>
      <c r="C2999" s="74">
        <f t="shared" si="13"/>
        <v>1033.1369999999999</v>
      </c>
    </row>
    <row r="3000" spans="1:3" ht="15">
      <c r="A3000" s="17">
        <v>721</v>
      </c>
      <c r="B3000" s="37" t="s">
        <v>650</v>
      </c>
      <c r="C3000" s="74">
        <f t="shared" si="13"/>
        <v>1033.1369999999999</v>
      </c>
    </row>
    <row r="3001" spans="1:3" ht="15">
      <c r="A3001" s="17">
        <v>722</v>
      </c>
      <c r="B3001" s="37" t="s">
        <v>650</v>
      </c>
      <c r="C3001" s="74">
        <f t="shared" si="13"/>
        <v>1033.1369999999999</v>
      </c>
    </row>
    <row r="3002" spans="1:3" ht="15">
      <c r="A3002" s="17">
        <v>723</v>
      </c>
      <c r="B3002" s="37" t="s">
        <v>650</v>
      </c>
      <c r="C3002" s="74">
        <f t="shared" si="13"/>
        <v>1033.1369999999999</v>
      </c>
    </row>
    <row r="3003" spans="1:3" ht="15">
      <c r="A3003" s="17">
        <v>724</v>
      </c>
      <c r="B3003" s="37" t="s">
        <v>650</v>
      </c>
      <c r="C3003" s="74">
        <f t="shared" si="13"/>
        <v>1033.1369999999999</v>
      </c>
    </row>
    <row r="3004" spans="1:3" ht="15">
      <c r="A3004" s="17">
        <v>725</v>
      </c>
      <c r="B3004" s="37" t="s">
        <v>650</v>
      </c>
      <c r="C3004" s="74">
        <f t="shared" si="13"/>
        <v>1033.1369999999999</v>
      </c>
    </row>
    <row r="3005" spans="1:3" ht="15">
      <c r="A3005" s="17">
        <v>726</v>
      </c>
      <c r="B3005" s="37" t="s">
        <v>650</v>
      </c>
      <c r="C3005" s="74">
        <f t="shared" si="13"/>
        <v>1033.1369999999999</v>
      </c>
    </row>
    <row r="3006" spans="1:3" ht="15">
      <c r="A3006" s="17">
        <v>727</v>
      </c>
      <c r="B3006" s="37" t="s">
        <v>650</v>
      </c>
      <c r="C3006" s="74">
        <f t="shared" si="13"/>
        <v>1033.1369999999999</v>
      </c>
    </row>
    <row r="3007" spans="1:3" ht="15">
      <c r="A3007" s="17">
        <v>728</v>
      </c>
      <c r="B3007" s="37" t="s">
        <v>650</v>
      </c>
      <c r="C3007" s="74">
        <f t="shared" si="13"/>
        <v>1033.1369999999999</v>
      </c>
    </row>
    <row r="3008" spans="1:3" ht="15">
      <c r="A3008" s="17">
        <v>729</v>
      </c>
      <c r="B3008" s="37" t="s">
        <v>650</v>
      </c>
      <c r="C3008" s="74">
        <f t="shared" si="13"/>
        <v>1033.1369999999999</v>
      </c>
    </row>
    <row r="3009" spans="1:3" ht="15">
      <c r="A3009" s="17">
        <v>730</v>
      </c>
      <c r="B3009" s="37" t="s">
        <v>650</v>
      </c>
      <c r="C3009" s="74">
        <f t="shared" si="13"/>
        <v>1033.1369999999999</v>
      </c>
    </row>
    <row r="3010" spans="1:3" ht="15">
      <c r="A3010" s="17">
        <v>731</v>
      </c>
      <c r="B3010" s="37" t="s">
        <v>650</v>
      </c>
      <c r="C3010" s="74">
        <f t="shared" si="13"/>
        <v>1033.1369999999999</v>
      </c>
    </row>
    <row r="3011" spans="1:3" ht="15">
      <c r="A3011" s="17">
        <v>732</v>
      </c>
      <c r="B3011" s="37" t="s">
        <v>650</v>
      </c>
      <c r="C3011" s="74">
        <f t="shared" si="13"/>
        <v>1033.1369999999999</v>
      </c>
    </row>
    <row r="3012" spans="1:3" ht="15">
      <c r="A3012" s="17">
        <v>733</v>
      </c>
      <c r="B3012" s="37" t="s">
        <v>650</v>
      </c>
      <c r="C3012" s="74">
        <f t="shared" si="13"/>
        <v>1033.1369999999999</v>
      </c>
    </row>
    <row r="3013" spans="1:3" ht="15">
      <c r="A3013" s="17">
        <v>734</v>
      </c>
      <c r="B3013" s="37" t="s">
        <v>650</v>
      </c>
      <c r="C3013" s="74">
        <f t="shared" si="13"/>
        <v>1033.1369999999999</v>
      </c>
    </row>
    <row r="3014" spans="1:3" ht="15">
      <c r="A3014" s="17">
        <v>735</v>
      </c>
      <c r="B3014" s="37" t="s">
        <v>650</v>
      </c>
      <c r="C3014" s="74">
        <f t="shared" si="13"/>
        <v>1033.1369999999999</v>
      </c>
    </row>
    <row r="3015" spans="1:3" ht="15">
      <c r="A3015" s="17">
        <v>736</v>
      </c>
      <c r="B3015" s="37" t="s">
        <v>650</v>
      </c>
      <c r="C3015" s="74">
        <f t="shared" si="13"/>
        <v>1033.1369999999999</v>
      </c>
    </row>
    <row r="3016" spans="1:3" ht="15">
      <c r="A3016" s="17">
        <v>737</v>
      </c>
      <c r="B3016" s="37" t="s">
        <v>650</v>
      </c>
      <c r="C3016" s="74">
        <f t="shared" si="13"/>
        <v>1033.1369999999999</v>
      </c>
    </row>
    <row r="3017" spans="1:3" ht="15">
      <c r="A3017" s="17">
        <v>738</v>
      </c>
      <c r="B3017" s="37" t="s">
        <v>650</v>
      </c>
      <c r="C3017" s="74">
        <f t="shared" si="13"/>
        <v>1033.1369999999999</v>
      </c>
    </row>
    <row r="3018" spans="1:3" ht="15">
      <c r="A3018" s="17">
        <v>739</v>
      </c>
      <c r="B3018" s="37" t="s">
        <v>650</v>
      </c>
      <c r="C3018" s="74">
        <f t="shared" si="13"/>
        <v>1033.1369999999999</v>
      </c>
    </row>
    <row r="3019" spans="1:3" ht="15">
      <c r="A3019" s="17">
        <v>740</v>
      </c>
      <c r="B3019" s="37" t="s">
        <v>650</v>
      </c>
      <c r="C3019" s="74">
        <f t="shared" si="13"/>
        <v>1033.1369999999999</v>
      </c>
    </row>
    <row r="3020" spans="1:3" ht="15">
      <c r="A3020" s="17">
        <v>741</v>
      </c>
      <c r="B3020" s="37" t="s">
        <v>650</v>
      </c>
      <c r="C3020" s="74">
        <f t="shared" si="13"/>
        <v>1033.1369999999999</v>
      </c>
    </row>
    <row r="3021" spans="1:3" ht="15">
      <c r="A3021" s="17">
        <v>742</v>
      </c>
      <c r="B3021" s="37" t="s">
        <v>651</v>
      </c>
      <c r="C3021" s="74">
        <f>3980*0.15+3980</f>
        <v>4577</v>
      </c>
    </row>
    <row r="3022" spans="1:3" ht="15">
      <c r="A3022" s="17">
        <v>743</v>
      </c>
      <c r="B3022" s="37" t="s">
        <v>652</v>
      </c>
      <c r="C3022" s="74">
        <f>4500*0.15+4500</f>
        <v>5175</v>
      </c>
    </row>
    <row r="3023" spans="1:3" ht="15">
      <c r="A3023" s="17">
        <v>744</v>
      </c>
      <c r="B3023" s="37" t="s">
        <v>653</v>
      </c>
      <c r="C3023" s="74">
        <f>2200*0.15+2200</f>
        <v>2530</v>
      </c>
    </row>
    <row r="3024" spans="1:3" ht="15">
      <c r="A3024" s="17">
        <v>745</v>
      </c>
      <c r="B3024" s="37" t="s">
        <v>655</v>
      </c>
      <c r="C3024" s="74">
        <f>1708*0.15+1708</f>
        <v>1964.2</v>
      </c>
    </row>
    <row r="3025" spans="1:3" ht="15">
      <c r="A3025" s="17">
        <v>746</v>
      </c>
      <c r="B3025" s="37" t="s">
        <v>655</v>
      </c>
      <c r="C3025" s="74">
        <f t="shared" ref="C3025:C3043" si="14">1708*0.15+1708</f>
        <v>1964.2</v>
      </c>
    </row>
    <row r="3026" spans="1:3" ht="15">
      <c r="A3026" s="17">
        <v>747</v>
      </c>
      <c r="B3026" s="37" t="s">
        <v>655</v>
      </c>
      <c r="C3026" s="74">
        <f t="shared" si="14"/>
        <v>1964.2</v>
      </c>
    </row>
    <row r="3027" spans="1:3" ht="15">
      <c r="A3027" s="17">
        <v>748</v>
      </c>
      <c r="B3027" s="37" t="s">
        <v>655</v>
      </c>
      <c r="C3027" s="74">
        <f t="shared" si="14"/>
        <v>1964.2</v>
      </c>
    </row>
    <row r="3028" spans="1:3" ht="15">
      <c r="A3028" s="17">
        <v>749</v>
      </c>
      <c r="B3028" s="37" t="s">
        <v>655</v>
      </c>
      <c r="C3028" s="74">
        <f t="shared" si="14"/>
        <v>1964.2</v>
      </c>
    </row>
    <row r="3029" spans="1:3" ht="15">
      <c r="A3029" s="17">
        <v>750</v>
      </c>
      <c r="B3029" s="37" t="s">
        <v>655</v>
      </c>
      <c r="C3029" s="74">
        <f t="shared" si="14"/>
        <v>1964.2</v>
      </c>
    </row>
    <row r="3030" spans="1:3" ht="15">
      <c r="A3030" s="17">
        <v>751</v>
      </c>
      <c r="B3030" s="37" t="s">
        <v>655</v>
      </c>
      <c r="C3030" s="74">
        <f t="shared" si="14"/>
        <v>1964.2</v>
      </c>
    </row>
    <row r="3031" spans="1:3" ht="15">
      <c r="A3031" s="17">
        <v>752</v>
      </c>
      <c r="B3031" s="37" t="s">
        <v>655</v>
      </c>
      <c r="C3031" s="74">
        <f t="shared" si="14"/>
        <v>1964.2</v>
      </c>
    </row>
    <row r="3032" spans="1:3" ht="15">
      <c r="A3032" s="17">
        <v>753</v>
      </c>
      <c r="B3032" s="37" t="s">
        <v>655</v>
      </c>
      <c r="C3032" s="74">
        <f t="shared" si="14"/>
        <v>1964.2</v>
      </c>
    </row>
    <row r="3033" spans="1:3" ht="15">
      <c r="A3033" s="17">
        <v>754</v>
      </c>
      <c r="B3033" s="37" t="s">
        <v>655</v>
      </c>
      <c r="C3033" s="74">
        <f t="shared" si="14"/>
        <v>1964.2</v>
      </c>
    </row>
    <row r="3034" spans="1:3" ht="15">
      <c r="A3034" s="17">
        <v>755</v>
      </c>
      <c r="B3034" s="37" t="s">
        <v>655</v>
      </c>
      <c r="C3034" s="74">
        <f t="shared" si="14"/>
        <v>1964.2</v>
      </c>
    </row>
    <row r="3035" spans="1:3" ht="15">
      <c r="A3035" s="17">
        <v>756</v>
      </c>
      <c r="B3035" s="37" t="s">
        <v>655</v>
      </c>
      <c r="C3035" s="74">
        <f t="shared" si="14"/>
        <v>1964.2</v>
      </c>
    </row>
    <row r="3036" spans="1:3" ht="15">
      <c r="A3036" s="17">
        <v>757</v>
      </c>
      <c r="B3036" s="37" t="s">
        <v>655</v>
      </c>
      <c r="C3036" s="74">
        <f t="shared" si="14"/>
        <v>1964.2</v>
      </c>
    </row>
    <row r="3037" spans="1:3" ht="15">
      <c r="A3037" s="17">
        <v>758</v>
      </c>
      <c r="B3037" s="37" t="s">
        <v>655</v>
      </c>
      <c r="C3037" s="74">
        <f t="shared" si="14"/>
        <v>1964.2</v>
      </c>
    </row>
    <row r="3038" spans="1:3" ht="15">
      <c r="A3038" s="17">
        <v>759</v>
      </c>
      <c r="B3038" s="37" t="s">
        <v>655</v>
      </c>
      <c r="C3038" s="74">
        <f t="shared" si="14"/>
        <v>1964.2</v>
      </c>
    </row>
    <row r="3039" spans="1:3" ht="15">
      <c r="A3039" s="17">
        <v>760</v>
      </c>
      <c r="B3039" s="37" t="s">
        <v>655</v>
      </c>
      <c r="C3039" s="74">
        <f t="shared" si="14"/>
        <v>1964.2</v>
      </c>
    </row>
    <row r="3040" spans="1:3" ht="15">
      <c r="A3040" s="17">
        <v>761</v>
      </c>
      <c r="B3040" s="37" t="s">
        <v>655</v>
      </c>
      <c r="C3040" s="74">
        <f t="shared" si="14"/>
        <v>1964.2</v>
      </c>
    </row>
    <row r="3041" spans="1:3" ht="15">
      <c r="A3041" s="17">
        <v>762</v>
      </c>
      <c r="B3041" s="37" t="s">
        <v>655</v>
      </c>
      <c r="C3041" s="74">
        <f t="shared" si="14"/>
        <v>1964.2</v>
      </c>
    </row>
    <row r="3042" spans="1:3" ht="15">
      <c r="A3042" s="17">
        <v>763</v>
      </c>
      <c r="B3042" s="37" t="s">
        <v>655</v>
      </c>
      <c r="C3042" s="74">
        <f t="shared" si="14"/>
        <v>1964.2</v>
      </c>
    </row>
    <row r="3043" spans="1:3" ht="15">
      <c r="A3043" s="17">
        <v>764</v>
      </c>
      <c r="B3043" s="37" t="s">
        <v>655</v>
      </c>
      <c r="C3043" s="74">
        <f t="shared" si="14"/>
        <v>1964.2</v>
      </c>
    </row>
    <row r="3044" spans="1:3" ht="15">
      <c r="A3044" s="17">
        <v>765</v>
      </c>
      <c r="B3044" s="37" t="s">
        <v>656</v>
      </c>
      <c r="C3044" s="74">
        <f>1460*0.15+1460</f>
        <v>1679</v>
      </c>
    </row>
    <row r="3045" spans="1:3" ht="15">
      <c r="A3045" s="17">
        <v>766</v>
      </c>
      <c r="B3045" s="37" t="s">
        <v>656</v>
      </c>
      <c r="C3045" s="74">
        <f>1460*0.15+1460</f>
        <v>1679</v>
      </c>
    </row>
    <row r="3046" spans="1:3" ht="15">
      <c r="A3046" s="17">
        <v>767</v>
      </c>
      <c r="B3046" s="37" t="s">
        <v>656</v>
      </c>
      <c r="C3046" s="74">
        <f>1460*0.15+1460</f>
        <v>1679</v>
      </c>
    </row>
    <row r="3047" spans="1:3" ht="15">
      <c r="A3047" s="17">
        <v>768</v>
      </c>
      <c r="B3047" s="37" t="s">
        <v>656</v>
      </c>
      <c r="C3047" s="74">
        <f>1460*0.15+1460</f>
        <v>1679</v>
      </c>
    </row>
    <row r="3048" spans="1:3" ht="15">
      <c r="A3048" s="17">
        <v>769</v>
      </c>
      <c r="B3048" s="73" t="s">
        <v>657</v>
      </c>
      <c r="C3048" s="74">
        <f>4675*0.15+4675</f>
        <v>5376.25</v>
      </c>
    </row>
    <row r="3049" spans="1:3" ht="15">
      <c r="A3049" s="17">
        <v>770</v>
      </c>
      <c r="B3049" s="73" t="s">
        <v>657</v>
      </c>
      <c r="C3049" s="74">
        <f>4675*0.15+4675</f>
        <v>5376.25</v>
      </c>
    </row>
    <row r="3050" spans="1:3" ht="15">
      <c r="A3050" s="17">
        <v>771</v>
      </c>
      <c r="B3050" s="73" t="s">
        <v>657</v>
      </c>
      <c r="C3050" s="74">
        <f>4675*0.15+4675</f>
        <v>5376.25</v>
      </c>
    </row>
    <row r="3051" spans="1:3" ht="15">
      <c r="A3051" s="17">
        <v>772</v>
      </c>
      <c r="B3051" s="73" t="s">
        <v>657</v>
      </c>
      <c r="C3051" s="74">
        <f>4675*0.15+4675</f>
        <v>5376.25</v>
      </c>
    </row>
    <row r="3052" spans="1:3" ht="15">
      <c r="A3052" s="17">
        <v>773</v>
      </c>
      <c r="B3052" s="73" t="s">
        <v>658</v>
      </c>
      <c r="C3052" s="74">
        <f>265*0.15+265</f>
        <v>304.75</v>
      </c>
    </row>
    <row r="3053" spans="1:3" ht="15">
      <c r="A3053" s="17">
        <v>774</v>
      </c>
      <c r="B3053" s="73" t="s">
        <v>658</v>
      </c>
      <c r="C3053" s="74">
        <f t="shared" ref="C3053:C3116" si="15">265*0.15+265</f>
        <v>304.75</v>
      </c>
    </row>
    <row r="3054" spans="1:3" ht="15">
      <c r="A3054" s="17">
        <v>775</v>
      </c>
      <c r="B3054" s="73" t="s">
        <v>658</v>
      </c>
      <c r="C3054" s="74">
        <f t="shared" si="15"/>
        <v>304.75</v>
      </c>
    </row>
    <row r="3055" spans="1:3" ht="15">
      <c r="A3055" s="17">
        <v>776</v>
      </c>
      <c r="B3055" s="73" t="s">
        <v>658</v>
      </c>
      <c r="C3055" s="74">
        <f t="shared" si="15"/>
        <v>304.75</v>
      </c>
    </row>
    <row r="3056" spans="1:3" ht="15">
      <c r="A3056" s="17">
        <v>777</v>
      </c>
      <c r="B3056" s="73" t="s">
        <v>658</v>
      </c>
      <c r="C3056" s="74">
        <f t="shared" si="15"/>
        <v>304.75</v>
      </c>
    </row>
    <row r="3057" spans="1:3" ht="15">
      <c r="A3057" s="17">
        <v>778</v>
      </c>
      <c r="B3057" s="73" t="s">
        <v>658</v>
      </c>
      <c r="C3057" s="74">
        <f t="shared" si="15"/>
        <v>304.75</v>
      </c>
    </row>
    <row r="3058" spans="1:3" ht="15">
      <c r="A3058" s="17">
        <v>779</v>
      </c>
      <c r="B3058" s="73" t="s">
        <v>658</v>
      </c>
      <c r="C3058" s="74">
        <f t="shared" si="15"/>
        <v>304.75</v>
      </c>
    </row>
    <row r="3059" spans="1:3" ht="15">
      <c r="A3059" s="17">
        <v>780</v>
      </c>
      <c r="B3059" s="73" t="s">
        <v>658</v>
      </c>
      <c r="C3059" s="74">
        <f t="shared" si="15"/>
        <v>304.75</v>
      </c>
    </row>
    <row r="3060" spans="1:3" ht="15">
      <c r="A3060" s="17">
        <v>781</v>
      </c>
      <c r="B3060" s="73" t="s">
        <v>658</v>
      </c>
      <c r="C3060" s="74">
        <f t="shared" si="15"/>
        <v>304.75</v>
      </c>
    </row>
    <row r="3061" spans="1:3" ht="15">
      <c r="A3061" s="17">
        <v>782</v>
      </c>
      <c r="B3061" s="73" t="s">
        <v>658</v>
      </c>
      <c r="C3061" s="74">
        <f t="shared" si="15"/>
        <v>304.75</v>
      </c>
    </row>
    <row r="3062" spans="1:3" ht="15">
      <c r="A3062" s="17">
        <v>783</v>
      </c>
      <c r="B3062" s="73" t="s">
        <v>658</v>
      </c>
      <c r="C3062" s="74">
        <f t="shared" si="15"/>
        <v>304.75</v>
      </c>
    </row>
    <row r="3063" spans="1:3" ht="15">
      <c r="A3063" s="17">
        <v>784</v>
      </c>
      <c r="B3063" s="73" t="s">
        <v>658</v>
      </c>
      <c r="C3063" s="74">
        <f t="shared" si="15"/>
        <v>304.75</v>
      </c>
    </row>
    <row r="3064" spans="1:3" ht="15">
      <c r="A3064" s="17">
        <v>785</v>
      </c>
      <c r="B3064" s="73" t="s">
        <v>658</v>
      </c>
      <c r="C3064" s="74">
        <f t="shared" si="15"/>
        <v>304.75</v>
      </c>
    </row>
    <row r="3065" spans="1:3" ht="15">
      <c r="A3065" s="17">
        <v>786</v>
      </c>
      <c r="B3065" s="73" t="s">
        <v>658</v>
      </c>
      <c r="C3065" s="74">
        <f t="shared" si="15"/>
        <v>304.75</v>
      </c>
    </row>
    <row r="3066" spans="1:3" ht="15">
      <c r="A3066" s="17">
        <v>787</v>
      </c>
      <c r="B3066" s="73" t="s">
        <v>658</v>
      </c>
      <c r="C3066" s="74">
        <f t="shared" si="15"/>
        <v>304.75</v>
      </c>
    </row>
    <row r="3067" spans="1:3" ht="15">
      <c r="A3067" s="17">
        <v>788</v>
      </c>
      <c r="B3067" s="73" t="s">
        <v>658</v>
      </c>
      <c r="C3067" s="74">
        <f t="shared" si="15"/>
        <v>304.75</v>
      </c>
    </row>
    <row r="3068" spans="1:3" ht="15">
      <c r="A3068" s="17">
        <v>789</v>
      </c>
      <c r="B3068" s="73" t="s">
        <v>658</v>
      </c>
      <c r="C3068" s="74">
        <f t="shared" si="15"/>
        <v>304.75</v>
      </c>
    </row>
    <row r="3069" spans="1:3" ht="15">
      <c r="A3069" s="17">
        <v>790</v>
      </c>
      <c r="B3069" s="73" t="s">
        <v>658</v>
      </c>
      <c r="C3069" s="74">
        <f t="shared" si="15"/>
        <v>304.75</v>
      </c>
    </row>
    <row r="3070" spans="1:3" ht="15">
      <c r="A3070" s="17">
        <v>791</v>
      </c>
      <c r="B3070" s="73" t="s">
        <v>658</v>
      </c>
      <c r="C3070" s="74">
        <f t="shared" si="15"/>
        <v>304.75</v>
      </c>
    </row>
    <row r="3071" spans="1:3" ht="15">
      <c r="A3071" s="17">
        <v>792</v>
      </c>
      <c r="B3071" s="73" t="s">
        <v>658</v>
      </c>
      <c r="C3071" s="74">
        <f t="shared" si="15"/>
        <v>304.75</v>
      </c>
    </row>
    <row r="3072" spans="1:3" ht="15">
      <c r="A3072" s="17">
        <v>793</v>
      </c>
      <c r="B3072" s="73" t="s">
        <v>658</v>
      </c>
      <c r="C3072" s="74">
        <f t="shared" si="15"/>
        <v>304.75</v>
      </c>
    </row>
    <row r="3073" spans="1:3" ht="15">
      <c r="A3073" s="17">
        <v>794</v>
      </c>
      <c r="B3073" s="73" t="s">
        <v>658</v>
      </c>
      <c r="C3073" s="74">
        <f t="shared" si="15"/>
        <v>304.75</v>
      </c>
    </row>
    <row r="3074" spans="1:3" ht="15">
      <c r="A3074" s="17">
        <v>795</v>
      </c>
      <c r="B3074" s="73" t="s">
        <v>658</v>
      </c>
      <c r="C3074" s="74">
        <f t="shared" si="15"/>
        <v>304.75</v>
      </c>
    </row>
    <row r="3075" spans="1:3" ht="15">
      <c r="A3075" s="17">
        <v>796</v>
      </c>
      <c r="B3075" s="73" t="s">
        <v>658</v>
      </c>
      <c r="C3075" s="74">
        <f t="shared" si="15"/>
        <v>304.75</v>
      </c>
    </row>
    <row r="3076" spans="1:3" ht="15">
      <c r="A3076" s="17">
        <v>797</v>
      </c>
      <c r="B3076" s="73" t="s">
        <v>658</v>
      </c>
      <c r="C3076" s="74">
        <f t="shared" si="15"/>
        <v>304.75</v>
      </c>
    </row>
    <row r="3077" spans="1:3" ht="15">
      <c r="A3077" s="17">
        <v>798</v>
      </c>
      <c r="B3077" s="73" t="s">
        <v>658</v>
      </c>
      <c r="C3077" s="74">
        <f t="shared" si="15"/>
        <v>304.75</v>
      </c>
    </row>
    <row r="3078" spans="1:3" ht="15">
      <c r="A3078" s="17">
        <v>799</v>
      </c>
      <c r="B3078" s="73" t="s">
        <v>658</v>
      </c>
      <c r="C3078" s="74">
        <f t="shared" si="15"/>
        <v>304.75</v>
      </c>
    </row>
    <row r="3079" spans="1:3" ht="15">
      <c r="A3079" s="17">
        <v>800</v>
      </c>
      <c r="B3079" s="73" t="s">
        <v>658</v>
      </c>
      <c r="C3079" s="74">
        <f t="shared" si="15"/>
        <v>304.75</v>
      </c>
    </row>
    <row r="3080" spans="1:3" ht="15">
      <c r="A3080" s="17">
        <v>801</v>
      </c>
      <c r="B3080" s="73" t="s">
        <v>658</v>
      </c>
      <c r="C3080" s="74">
        <f t="shared" si="15"/>
        <v>304.75</v>
      </c>
    </row>
    <row r="3081" spans="1:3" ht="15">
      <c r="A3081" s="17">
        <v>802</v>
      </c>
      <c r="B3081" s="73" t="s">
        <v>658</v>
      </c>
      <c r="C3081" s="74">
        <f t="shared" si="15"/>
        <v>304.75</v>
      </c>
    </row>
    <row r="3082" spans="1:3" ht="15">
      <c r="A3082" s="17">
        <v>803</v>
      </c>
      <c r="B3082" s="73" t="s">
        <v>658</v>
      </c>
      <c r="C3082" s="74">
        <f t="shared" si="15"/>
        <v>304.75</v>
      </c>
    </row>
    <row r="3083" spans="1:3" ht="15">
      <c r="A3083" s="17">
        <v>804</v>
      </c>
      <c r="B3083" s="73" t="s">
        <v>658</v>
      </c>
      <c r="C3083" s="74">
        <f t="shared" si="15"/>
        <v>304.75</v>
      </c>
    </row>
    <row r="3084" spans="1:3" ht="15">
      <c r="A3084" s="17">
        <v>805</v>
      </c>
      <c r="B3084" s="73" t="s">
        <v>658</v>
      </c>
      <c r="C3084" s="74">
        <f t="shared" si="15"/>
        <v>304.75</v>
      </c>
    </row>
    <row r="3085" spans="1:3" ht="15">
      <c r="A3085" s="17">
        <v>806</v>
      </c>
      <c r="B3085" s="73" t="s">
        <v>658</v>
      </c>
      <c r="C3085" s="74">
        <f t="shared" si="15"/>
        <v>304.75</v>
      </c>
    </row>
    <row r="3086" spans="1:3" ht="15">
      <c r="A3086" s="17">
        <v>807</v>
      </c>
      <c r="B3086" s="73" t="s">
        <v>658</v>
      </c>
      <c r="C3086" s="74">
        <f t="shared" si="15"/>
        <v>304.75</v>
      </c>
    </row>
    <row r="3087" spans="1:3" ht="15">
      <c r="A3087" s="17">
        <v>808</v>
      </c>
      <c r="B3087" s="73" t="s">
        <v>658</v>
      </c>
      <c r="C3087" s="74">
        <f t="shared" si="15"/>
        <v>304.75</v>
      </c>
    </row>
    <row r="3088" spans="1:3" ht="15">
      <c r="A3088" s="17">
        <v>809</v>
      </c>
      <c r="B3088" s="73" t="s">
        <v>658</v>
      </c>
      <c r="C3088" s="74">
        <f t="shared" si="15"/>
        <v>304.75</v>
      </c>
    </row>
    <row r="3089" spans="1:3" ht="15">
      <c r="A3089" s="17">
        <v>810</v>
      </c>
      <c r="B3089" s="73" t="s">
        <v>658</v>
      </c>
      <c r="C3089" s="74">
        <f t="shared" si="15"/>
        <v>304.75</v>
      </c>
    </row>
    <row r="3090" spans="1:3" ht="15">
      <c r="A3090" s="17">
        <v>811</v>
      </c>
      <c r="B3090" s="73" t="s">
        <v>658</v>
      </c>
      <c r="C3090" s="74">
        <f t="shared" si="15"/>
        <v>304.75</v>
      </c>
    </row>
    <row r="3091" spans="1:3" ht="15">
      <c r="A3091" s="17">
        <v>812</v>
      </c>
      <c r="B3091" s="73" t="s">
        <v>658</v>
      </c>
      <c r="C3091" s="74">
        <f t="shared" si="15"/>
        <v>304.75</v>
      </c>
    </row>
    <row r="3092" spans="1:3" ht="15">
      <c r="A3092" s="17">
        <v>813</v>
      </c>
      <c r="B3092" s="73" t="s">
        <v>658</v>
      </c>
      <c r="C3092" s="74">
        <f t="shared" si="15"/>
        <v>304.75</v>
      </c>
    </row>
    <row r="3093" spans="1:3" ht="15">
      <c r="A3093" s="17">
        <v>814</v>
      </c>
      <c r="B3093" s="73" t="s">
        <v>658</v>
      </c>
      <c r="C3093" s="74">
        <f t="shared" si="15"/>
        <v>304.75</v>
      </c>
    </row>
    <row r="3094" spans="1:3" ht="15">
      <c r="A3094" s="17">
        <v>815</v>
      </c>
      <c r="B3094" s="73" t="s">
        <v>658</v>
      </c>
      <c r="C3094" s="74">
        <f t="shared" si="15"/>
        <v>304.75</v>
      </c>
    </row>
    <row r="3095" spans="1:3" ht="15">
      <c r="A3095" s="17">
        <v>816</v>
      </c>
      <c r="B3095" s="73" t="s">
        <v>658</v>
      </c>
      <c r="C3095" s="74">
        <f t="shared" si="15"/>
        <v>304.75</v>
      </c>
    </row>
    <row r="3096" spans="1:3" ht="15">
      <c r="A3096" s="17">
        <v>817</v>
      </c>
      <c r="B3096" s="73" t="s">
        <v>658</v>
      </c>
      <c r="C3096" s="74">
        <f t="shared" si="15"/>
        <v>304.75</v>
      </c>
    </row>
    <row r="3097" spans="1:3" ht="15">
      <c r="A3097" s="17">
        <v>818</v>
      </c>
      <c r="B3097" s="73" t="s">
        <v>658</v>
      </c>
      <c r="C3097" s="74">
        <f t="shared" si="15"/>
        <v>304.75</v>
      </c>
    </row>
    <row r="3098" spans="1:3" ht="15">
      <c r="A3098" s="17">
        <v>819</v>
      </c>
      <c r="B3098" s="73" t="s">
        <v>658</v>
      </c>
      <c r="C3098" s="74">
        <f t="shared" si="15"/>
        <v>304.75</v>
      </c>
    </row>
    <row r="3099" spans="1:3" ht="15">
      <c r="A3099" s="17">
        <v>820</v>
      </c>
      <c r="B3099" s="73" t="s">
        <v>658</v>
      </c>
      <c r="C3099" s="74">
        <f t="shared" si="15"/>
        <v>304.75</v>
      </c>
    </row>
    <row r="3100" spans="1:3" ht="15">
      <c r="A3100" s="17">
        <v>821</v>
      </c>
      <c r="B3100" s="73" t="s">
        <v>658</v>
      </c>
      <c r="C3100" s="74">
        <f t="shared" si="15"/>
        <v>304.75</v>
      </c>
    </row>
    <row r="3101" spans="1:3" ht="15">
      <c r="A3101" s="17">
        <v>822</v>
      </c>
      <c r="B3101" s="73" t="s">
        <v>658</v>
      </c>
      <c r="C3101" s="74">
        <f t="shared" si="15"/>
        <v>304.75</v>
      </c>
    </row>
    <row r="3102" spans="1:3" ht="15">
      <c r="A3102" s="17">
        <v>823</v>
      </c>
      <c r="B3102" s="73" t="s">
        <v>658</v>
      </c>
      <c r="C3102" s="74">
        <f t="shared" si="15"/>
        <v>304.75</v>
      </c>
    </row>
    <row r="3103" spans="1:3" ht="15">
      <c r="A3103" s="17">
        <v>824</v>
      </c>
      <c r="B3103" s="73" t="s">
        <v>658</v>
      </c>
      <c r="C3103" s="74">
        <f t="shared" si="15"/>
        <v>304.75</v>
      </c>
    </row>
    <row r="3104" spans="1:3" ht="15">
      <c r="A3104" s="17">
        <v>825</v>
      </c>
      <c r="B3104" s="73" t="s">
        <v>658</v>
      </c>
      <c r="C3104" s="74">
        <f t="shared" si="15"/>
        <v>304.75</v>
      </c>
    </row>
    <row r="3105" spans="1:3" ht="15">
      <c r="A3105" s="17">
        <v>826</v>
      </c>
      <c r="B3105" s="73" t="s">
        <v>658</v>
      </c>
      <c r="C3105" s="74">
        <f t="shared" si="15"/>
        <v>304.75</v>
      </c>
    </row>
    <row r="3106" spans="1:3" ht="15">
      <c r="A3106" s="17">
        <v>827</v>
      </c>
      <c r="B3106" s="73" t="s">
        <v>658</v>
      </c>
      <c r="C3106" s="74">
        <f t="shared" si="15"/>
        <v>304.75</v>
      </c>
    </row>
    <row r="3107" spans="1:3" ht="15">
      <c r="A3107" s="17">
        <v>828</v>
      </c>
      <c r="B3107" s="73" t="s">
        <v>658</v>
      </c>
      <c r="C3107" s="74">
        <f t="shared" si="15"/>
        <v>304.75</v>
      </c>
    </row>
    <row r="3108" spans="1:3" ht="15">
      <c r="A3108" s="17">
        <v>829</v>
      </c>
      <c r="B3108" s="73" t="s">
        <v>658</v>
      </c>
      <c r="C3108" s="74">
        <f t="shared" si="15"/>
        <v>304.75</v>
      </c>
    </row>
    <row r="3109" spans="1:3" ht="15">
      <c r="A3109" s="17">
        <v>830</v>
      </c>
      <c r="B3109" s="73" t="s">
        <v>658</v>
      </c>
      <c r="C3109" s="74">
        <f t="shared" si="15"/>
        <v>304.75</v>
      </c>
    </row>
    <row r="3110" spans="1:3" ht="15">
      <c r="A3110" s="17">
        <v>831</v>
      </c>
      <c r="B3110" s="73" t="s">
        <v>658</v>
      </c>
      <c r="C3110" s="74">
        <f t="shared" si="15"/>
        <v>304.75</v>
      </c>
    </row>
    <row r="3111" spans="1:3" ht="15">
      <c r="A3111" s="17">
        <v>832</v>
      </c>
      <c r="B3111" s="73" t="s">
        <v>658</v>
      </c>
      <c r="C3111" s="74">
        <f t="shared" si="15"/>
        <v>304.75</v>
      </c>
    </row>
    <row r="3112" spans="1:3" ht="15">
      <c r="A3112" s="17">
        <v>833</v>
      </c>
      <c r="B3112" s="73" t="s">
        <v>658</v>
      </c>
      <c r="C3112" s="74">
        <f t="shared" si="15"/>
        <v>304.75</v>
      </c>
    </row>
    <row r="3113" spans="1:3" ht="15">
      <c r="A3113" s="17">
        <v>834</v>
      </c>
      <c r="B3113" s="73" t="s">
        <v>658</v>
      </c>
      <c r="C3113" s="74">
        <f t="shared" si="15"/>
        <v>304.75</v>
      </c>
    </row>
    <row r="3114" spans="1:3" ht="15">
      <c r="A3114" s="17">
        <v>835</v>
      </c>
      <c r="B3114" s="73" t="s">
        <v>658</v>
      </c>
      <c r="C3114" s="74">
        <f t="shared" si="15"/>
        <v>304.75</v>
      </c>
    </row>
    <row r="3115" spans="1:3" ht="15">
      <c r="A3115" s="17">
        <v>836</v>
      </c>
      <c r="B3115" s="73" t="s">
        <v>658</v>
      </c>
      <c r="C3115" s="74">
        <f t="shared" si="15"/>
        <v>304.75</v>
      </c>
    </row>
    <row r="3116" spans="1:3" ht="15">
      <c r="A3116" s="17">
        <v>837</v>
      </c>
      <c r="B3116" s="73" t="s">
        <v>658</v>
      </c>
      <c r="C3116" s="74">
        <f t="shared" si="15"/>
        <v>304.75</v>
      </c>
    </row>
    <row r="3117" spans="1:3" ht="15">
      <c r="A3117" s="17">
        <v>838</v>
      </c>
      <c r="B3117" s="73" t="s">
        <v>658</v>
      </c>
      <c r="C3117" s="74">
        <f t="shared" ref="C3117:C3180" si="16">265*0.15+265</f>
        <v>304.75</v>
      </c>
    </row>
    <row r="3118" spans="1:3" ht="15">
      <c r="A3118" s="17">
        <v>839</v>
      </c>
      <c r="B3118" s="73" t="s">
        <v>658</v>
      </c>
      <c r="C3118" s="74">
        <f t="shared" si="16"/>
        <v>304.75</v>
      </c>
    </row>
    <row r="3119" spans="1:3" ht="15">
      <c r="A3119" s="17">
        <v>840</v>
      </c>
      <c r="B3119" s="73" t="s">
        <v>658</v>
      </c>
      <c r="C3119" s="74">
        <f t="shared" si="16"/>
        <v>304.75</v>
      </c>
    </row>
    <row r="3120" spans="1:3" ht="15">
      <c r="A3120" s="17">
        <v>841</v>
      </c>
      <c r="B3120" s="73" t="s">
        <v>658</v>
      </c>
      <c r="C3120" s="74">
        <f t="shared" si="16"/>
        <v>304.75</v>
      </c>
    </row>
    <row r="3121" spans="1:3" ht="15">
      <c r="A3121" s="17">
        <v>842</v>
      </c>
      <c r="B3121" s="73" t="s">
        <v>658</v>
      </c>
      <c r="C3121" s="74">
        <f t="shared" si="16"/>
        <v>304.75</v>
      </c>
    </row>
    <row r="3122" spans="1:3" ht="15">
      <c r="A3122" s="17">
        <v>843</v>
      </c>
      <c r="B3122" s="73" t="s">
        <v>658</v>
      </c>
      <c r="C3122" s="74">
        <f t="shared" si="16"/>
        <v>304.75</v>
      </c>
    </row>
    <row r="3123" spans="1:3" ht="15">
      <c r="A3123" s="17">
        <v>844</v>
      </c>
      <c r="B3123" s="73" t="s">
        <v>658</v>
      </c>
      <c r="C3123" s="74">
        <f t="shared" si="16"/>
        <v>304.75</v>
      </c>
    </row>
    <row r="3124" spans="1:3" ht="15">
      <c r="A3124" s="17">
        <v>845</v>
      </c>
      <c r="B3124" s="73" t="s">
        <v>658</v>
      </c>
      <c r="C3124" s="74">
        <f t="shared" si="16"/>
        <v>304.75</v>
      </c>
    </row>
    <row r="3125" spans="1:3" ht="15">
      <c r="A3125" s="17">
        <v>846</v>
      </c>
      <c r="B3125" s="73" t="s">
        <v>658</v>
      </c>
      <c r="C3125" s="74">
        <f t="shared" si="16"/>
        <v>304.75</v>
      </c>
    </row>
    <row r="3126" spans="1:3" ht="15">
      <c r="A3126" s="17">
        <v>847</v>
      </c>
      <c r="B3126" s="73" t="s">
        <v>658</v>
      </c>
      <c r="C3126" s="74">
        <f t="shared" si="16"/>
        <v>304.75</v>
      </c>
    </row>
    <row r="3127" spans="1:3" ht="15">
      <c r="A3127" s="17">
        <v>848</v>
      </c>
      <c r="B3127" s="73" t="s">
        <v>658</v>
      </c>
      <c r="C3127" s="74">
        <f t="shared" si="16"/>
        <v>304.75</v>
      </c>
    </row>
    <row r="3128" spans="1:3" ht="15">
      <c r="A3128" s="17">
        <v>849</v>
      </c>
      <c r="B3128" s="73" t="s">
        <v>658</v>
      </c>
      <c r="C3128" s="74">
        <f t="shared" si="16"/>
        <v>304.75</v>
      </c>
    </row>
    <row r="3129" spans="1:3" ht="15">
      <c r="A3129" s="17">
        <v>850</v>
      </c>
      <c r="B3129" s="73" t="s">
        <v>658</v>
      </c>
      <c r="C3129" s="74">
        <f t="shared" si="16"/>
        <v>304.75</v>
      </c>
    </row>
    <row r="3130" spans="1:3" ht="15">
      <c r="A3130" s="17">
        <v>851</v>
      </c>
      <c r="B3130" s="73" t="s">
        <v>658</v>
      </c>
      <c r="C3130" s="74">
        <f t="shared" si="16"/>
        <v>304.75</v>
      </c>
    </row>
    <row r="3131" spans="1:3" ht="15">
      <c r="A3131" s="17">
        <v>852</v>
      </c>
      <c r="B3131" s="73" t="s">
        <v>658</v>
      </c>
      <c r="C3131" s="74">
        <f t="shared" si="16"/>
        <v>304.75</v>
      </c>
    </row>
    <row r="3132" spans="1:3" ht="15">
      <c r="A3132" s="17">
        <v>853</v>
      </c>
      <c r="B3132" s="73" t="s">
        <v>658</v>
      </c>
      <c r="C3132" s="74">
        <f t="shared" si="16"/>
        <v>304.75</v>
      </c>
    </row>
    <row r="3133" spans="1:3" ht="15">
      <c r="A3133" s="17">
        <v>854</v>
      </c>
      <c r="B3133" s="73" t="s">
        <v>658</v>
      </c>
      <c r="C3133" s="74">
        <f t="shared" si="16"/>
        <v>304.75</v>
      </c>
    </row>
    <row r="3134" spans="1:3" ht="15">
      <c r="A3134" s="17">
        <v>855</v>
      </c>
      <c r="B3134" s="73" t="s">
        <v>658</v>
      </c>
      <c r="C3134" s="74">
        <f t="shared" si="16"/>
        <v>304.75</v>
      </c>
    </row>
    <row r="3135" spans="1:3" ht="15">
      <c r="A3135" s="17">
        <v>856</v>
      </c>
      <c r="B3135" s="73" t="s">
        <v>658</v>
      </c>
      <c r="C3135" s="74">
        <f t="shared" si="16"/>
        <v>304.75</v>
      </c>
    </row>
    <row r="3136" spans="1:3" ht="15">
      <c r="A3136" s="17">
        <v>857</v>
      </c>
      <c r="B3136" s="73" t="s">
        <v>658</v>
      </c>
      <c r="C3136" s="74">
        <f t="shared" si="16"/>
        <v>304.75</v>
      </c>
    </row>
    <row r="3137" spans="1:3" ht="15">
      <c r="A3137" s="17">
        <v>858</v>
      </c>
      <c r="B3137" s="73" t="s">
        <v>658</v>
      </c>
      <c r="C3137" s="74">
        <f t="shared" si="16"/>
        <v>304.75</v>
      </c>
    </row>
    <row r="3138" spans="1:3" ht="15">
      <c r="A3138" s="17">
        <v>859</v>
      </c>
      <c r="B3138" s="73" t="s">
        <v>658</v>
      </c>
      <c r="C3138" s="74">
        <f t="shared" si="16"/>
        <v>304.75</v>
      </c>
    </row>
    <row r="3139" spans="1:3" ht="15">
      <c r="A3139" s="17">
        <v>860</v>
      </c>
      <c r="B3139" s="73" t="s">
        <v>658</v>
      </c>
      <c r="C3139" s="74">
        <f t="shared" si="16"/>
        <v>304.75</v>
      </c>
    </row>
    <row r="3140" spans="1:3" ht="15">
      <c r="A3140" s="17">
        <v>861</v>
      </c>
      <c r="B3140" s="73" t="s">
        <v>658</v>
      </c>
      <c r="C3140" s="74">
        <f t="shared" si="16"/>
        <v>304.75</v>
      </c>
    </row>
    <row r="3141" spans="1:3" ht="15">
      <c r="A3141" s="17">
        <v>862</v>
      </c>
      <c r="B3141" s="73" t="s">
        <v>658</v>
      </c>
      <c r="C3141" s="74">
        <f t="shared" si="16"/>
        <v>304.75</v>
      </c>
    </row>
    <row r="3142" spans="1:3" ht="15">
      <c r="A3142" s="17">
        <v>863</v>
      </c>
      <c r="B3142" s="73" t="s">
        <v>658</v>
      </c>
      <c r="C3142" s="74">
        <f t="shared" si="16"/>
        <v>304.75</v>
      </c>
    </row>
    <row r="3143" spans="1:3" ht="15">
      <c r="A3143" s="17">
        <v>864</v>
      </c>
      <c r="B3143" s="73" t="s">
        <v>658</v>
      </c>
      <c r="C3143" s="74">
        <f t="shared" si="16"/>
        <v>304.75</v>
      </c>
    </row>
    <row r="3144" spans="1:3" ht="15">
      <c r="A3144" s="17">
        <v>865</v>
      </c>
      <c r="B3144" s="73" t="s">
        <v>658</v>
      </c>
      <c r="C3144" s="74">
        <f t="shared" si="16"/>
        <v>304.75</v>
      </c>
    </row>
    <row r="3145" spans="1:3" ht="15">
      <c r="A3145" s="17">
        <v>866</v>
      </c>
      <c r="B3145" s="73" t="s">
        <v>658</v>
      </c>
      <c r="C3145" s="74">
        <f t="shared" si="16"/>
        <v>304.75</v>
      </c>
    </row>
    <row r="3146" spans="1:3" ht="15">
      <c r="A3146" s="17">
        <v>867</v>
      </c>
      <c r="B3146" s="73" t="s">
        <v>658</v>
      </c>
      <c r="C3146" s="74">
        <f t="shared" si="16"/>
        <v>304.75</v>
      </c>
    </row>
    <row r="3147" spans="1:3" ht="15">
      <c r="A3147" s="17">
        <v>868</v>
      </c>
      <c r="B3147" s="73" t="s">
        <v>658</v>
      </c>
      <c r="C3147" s="74">
        <f t="shared" si="16"/>
        <v>304.75</v>
      </c>
    </row>
    <row r="3148" spans="1:3" ht="15">
      <c r="A3148" s="17">
        <v>869</v>
      </c>
      <c r="B3148" s="73" t="s">
        <v>658</v>
      </c>
      <c r="C3148" s="74">
        <f t="shared" si="16"/>
        <v>304.75</v>
      </c>
    </row>
    <row r="3149" spans="1:3" ht="15">
      <c r="A3149" s="17">
        <v>870</v>
      </c>
      <c r="B3149" s="73" t="s">
        <v>658</v>
      </c>
      <c r="C3149" s="74">
        <f t="shared" si="16"/>
        <v>304.75</v>
      </c>
    </row>
    <row r="3150" spans="1:3" ht="15">
      <c r="A3150" s="17">
        <v>871</v>
      </c>
      <c r="B3150" s="73" t="s">
        <v>658</v>
      </c>
      <c r="C3150" s="74">
        <f t="shared" si="16"/>
        <v>304.75</v>
      </c>
    </row>
    <row r="3151" spans="1:3" ht="15">
      <c r="A3151" s="17">
        <v>872</v>
      </c>
      <c r="B3151" s="73" t="s">
        <v>658</v>
      </c>
      <c r="C3151" s="74">
        <f t="shared" si="16"/>
        <v>304.75</v>
      </c>
    </row>
    <row r="3152" spans="1:3" ht="15">
      <c r="A3152" s="17">
        <v>873</v>
      </c>
      <c r="B3152" s="73" t="s">
        <v>658</v>
      </c>
      <c r="C3152" s="74">
        <f t="shared" si="16"/>
        <v>304.75</v>
      </c>
    </row>
    <row r="3153" spans="1:3" ht="15">
      <c r="A3153" s="17">
        <v>874</v>
      </c>
      <c r="B3153" s="73" t="s">
        <v>658</v>
      </c>
      <c r="C3153" s="74">
        <f t="shared" si="16"/>
        <v>304.75</v>
      </c>
    </row>
    <row r="3154" spans="1:3" ht="15">
      <c r="A3154" s="17">
        <v>875</v>
      </c>
      <c r="B3154" s="73" t="s">
        <v>658</v>
      </c>
      <c r="C3154" s="74">
        <f t="shared" si="16"/>
        <v>304.75</v>
      </c>
    </row>
    <row r="3155" spans="1:3" ht="15">
      <c r="A3155" s="17">
        <v>876</v>
      </c>
      <c r="B3155" s="73" t="s">
        <v>658</v>
      </c>
      <c r="C3155" s="74">
        <f t="shared" si="16"/>
        <v>304.75</v>
      </c>
    </row>
    <row r="3156" spans="1:3" ht="15">
      <c r="A3156" s="17">
        <v>877</v>
      </c>
      <c r="B3156" s="73" t="s">
        <v>658</v>
      </c>
      <c r="C3156" s="74">
        <f t="shared" si="16"/>
        <v>304.75</v>
      </c>
    </row>
    <row r="3157" spans="1:3" ht="15">
      <c r="A3157" s="17">
        <v>878</v>
      </c>
      <c r="B3157" s="73" t="s">
        <v>658</v>
      </c>
      <c r="C3157" s="74">
        <f t="shared" si="16"/>
        <v>304.75</v>
      </c>
    </row>
    <row r="3158" spans="1:3" ht="15">
      <c r="A3158" s="17">
        <v>879</v>
      </c>
      <c r="B3158" s="73" t="s">
        <v>658</v>
      </c>
      <c r="C3158" s="74">
        <f t="shared" si="16"/>
        <v>304.75</v>
      </c>
    </row>
    <row r="3159" spans="1:3" ht="15">
      <c r="A3159" s="17">
        <v>880</v>
      </c>
      <c r="B3159" s="73" t="s">
        <v>658</v>
      </c>
      <c r="C3159" s="74">
        <f t="shared" si="16"/>
        <v>304.75</v>
      </c>
    </row>
    <row r="3160" spans="1:3" ht="15">
      <c r="A3160" s="17">
        <v>881</v>
      </c>
      <c r="B3160" s="73" t="s">
        <v>658</v>
      </c>
      <c r="C3160" s="74">
        <f t="shared" si="16"/>
        <v>304.75</v>
      </c>
    </row>
    <row r="3161" spans="1:3" ht="15">
      <c r="A3161" s="17">
        <v>882</v>
      </c>
      <c r="B3161" s="73" t="s">
        <v>658</v>
      </c>
      <c r="C3161" s="74">
        <f t="shared" si="16"/>
        <v>304.75</v>
      </c>
    </row>
    <row r="3162" spans="1:3" ht="15">
      <c r="A3162" s="17">
        <v>883</v>
      </c>
      <c r="B3162" s="73" t="s">
        <v>658</v>
      </c>
      <c r="C3162" s="74">
        <f t="shared" si="16"/>
        <v>304.75</v>
      </c>
    </row>
    <row r="3163" spans="1:3" ht="15">
      <c r="A3163" s="17">
        <v>884</v>
      </c>
      <c r="B3163" s="73" t="s">
        <v>658</v>
      </c>
      <c r="C3163" s="74">
        <f t="shared" si="16"/>
        <v>304.75</v>
      </c>
    </row>
    <row r="3164" spans="1:3" ht="15">
      <c r="A3164" s="17">
        <v>885</v>
      </c>
      <c r="B3164" s="73" t="s">
        <v>658</v>
      </c>
      <c r="C3164" s="74">
        <f t="shared" si="16"/>
        <v>304.75</v>
      </c>
    </row>
    <row r="3165" spans="1:3" ht="15">
      <c r="A3165" s="17">
        <v>886</v>
      </c>
      <c r="B3165" s="73" t="s">
        <v>658</v>
      </c>
      <c r="C3165" s="74">
        <f t="shared" si="16"/>
        <v>304.75</v>
      </c>
    </row>
    <row r="3166" spans="1:3" ht="15">
      <c r="A3166" s="17">
        <v>887</v>
      </c>
      <c r="B3166" s="73" t="s">
        <v>658</v>
      </c>
      <c r="C3166" s="74">
        <f t="shared" si="16"/>
        <v>304.75</v>
      </c>
    </row>
    <row r="3167" spans="1:3" ht="15">
      <c r="A3167" s="17">
        <v>888</v>
      </c>
      <c r="B3167" s="73" t="s">
        <v>658</v>
      </c>
      <c r="C3167" s="74">
        <f t="shared" si="16"/>
        <v>304.75</v>
      </c>
    </row>
    <row r="3168" spans="1:3" ht="15">
      <c r="A3168" s="17">
        <v>889</v>
      </c>
      <c r="B3168" s="73" t="s">
        <v>658</v>
      </c>
      <c r="C3168" s="74">
        <f t="shared" si="16"/>
        <v>304.75</v>
      </c>
    </row>
    <row r="3169" spans="1:3" ht="15">
      <c r="A3169" s="17">
        <v>890</v>
      </c>
      <c r="B3169" s="73" t="s">
        <v>658</v>
      </c>
      <c r="C3169" s="74">
        <f t="shared" si="16"/>
        <v>304.75</v>
      </c>
    </row>
    <row r="3170" spans="1:3" ht="15">
      <c r="A3170" s="17">
        <v>891</v>
      </c>
      <c r="B3170" s="73" t="s">
        <v>658</v>
      </c>
      <c r="C3170" s="74">
        <f t="shared" si="16"/>
        <v>304.75</v>
      </c>
    </row>
    <row r="3171" spans="1:3" ht="15">
      <c r="A3171" s="17">
        <v>892</v>
      </c>
      <c r="B3171" s="73" t="s">
        <v>658</v>
      </c>
      <c r="C3171" s="74">
        <f t="shared" si="16"/>
        <v>304.75</v>
      </c>
    </row>
    <row r="3172" spans="1:3" ht="15">
      <c r="A3172" s="17">
        <v>893</v>
      </c>
      <c r="B3172" s="73" t="s">
        <v>658</v>
      </c>
      <c r="C3172" s="74">
        <f t="shared" si="16"/>
        <v>304.75</v>
      </c>
    </row>
    <row r="3173" spans="1:3" ht="15">
      <c r="A3173" s="17">
        <v>894</v>
      </c>
      <c r="B3173" s="73" t="s">
        <v>658</v>
      </c>
      <c r="C3173" s="74">
        <f t="shared" si="16"/>
        <v>304.75</v>
      </c>
    </row>
    <row r="3174" spans="1:3" ht="15">
      <c r="A3174" s="17">
        <v>895</v>
      </c>
      <c r="B3174" s="73" t="s">
        <v>658</v>
      </c>
      <c r="C3174" s="74">
        <f t="shared" si="16"/>
        <v>304.75</v>
      </c>
    </row>
    <row r="3175" spans="1:3" ht="15">
      <c r="A3175" s="17">
        <v>896</v>
      </c>
      <c r="B3175" s="73" t="s">
        <v>658</v>
      </c>
      <c r="C3175" s="74">
        <f t="shared" si="16"/>
        <v>304.75</v>
      </c>
    </row>
    <row r="3176" spans="1:3" ht="15">
      <c r="A3176" s="17">
        <v>897</v>
      </c>
      <c r="B3176" s="73" t="s">
        <v>658</v>
      </c>
      <c r="C3176" s="74">
        <f t="shared" si="16"/>
        <v>304.75</v>
      </c>
    </row>
    <row r="3177" spans="1:3" ht="15">
      <c r="A3177" s="17">
        <v>898</v>
      </c>
      <c r="B3177" s="73" t="s">
        <v>658</v>
      </c>
      <c r="C3177" s="74">
        <f t="shared" si="16"/>
        <v>304.75</v>
      </c>
    </row>
    <row r="3178" spans="1:3" ht="15">
      <c r="A3178" s="17">
        <v>899</v>
      </c>
      <c r="B3178" s="73" t="s">
        <v>658</v>
      </c>
      <c r="C3178" s="74">
        <f t="shared" si="16"/>
        <v>304.75</v>
      </c>
    </row>
    <row r="3179" spans="1:3" ht="15">
      <c r="A3179" s="17">
        <v>900</v>
      </c>
      <c r="B3179" s="73" t="s">
        <v>658</v>
      </c>
      <c r="C3179" s="74">
        <f t="shared" si="16"/>
        <v>304.75</v>
      </c>
    </row>
    <row r="3180" spans="1:3" ht="15">
      <c r="A3180" s="17">
        <v>901</v>
      </c>
      <c r="B3180" s="73" t="s">
        <v>658</v>
      </c>
      <c r="C3180" s="74">
        <f t="shared" si="16"/>
        <v>304.75</v>
      </c>
    </row>
    <row r="3181" spans="1:3" ht="15">
      <c r="A3181" s="17">
        <v>902</v>
      </c>
      <c r="B3181" s="73" t="s">
        <v>658</v>
      </c>
      <c r="C3181" s="74">
        <f t="shared" ref="C3181:C3244" si="17">265*0.15+265</f>
        <v>304.75</v>
      </c>
    </row>
    <row r="3182" spans="1:3" ht="15">
      <c r="A3182" s="17">
        <v>903</v>
      </c>
      <c r="B3182" s="73" t="s">
        <v>658</v>
      </c>
      <c r="C3182" s="74">
        <f t="shared" si="17"/>
        <v>304.75</v>
      </c>
    </row>
    <row r="3183" spans="1:3" ht="15">
      <c r="A3183" s="17">
        <v>904</v>
      </c>
      <c r="B3183" s="73" t="s">
        <v>658</v>
      </c>
      <c r="C3183" s="74">
        <f t="shared" si="17"/>
        <v>304.75</v>
      </c>
    </row>
    <row r="3184" spans="1:3" ht="15">
      <c r="A3184" s="17">
        <v>905</v>
      </c>
      <c r="B3184" s="73" t="s">
        <v>658</v>
      </c>
      <c r="C3184" s="74">
        <f t="shared" si="17"/>
        <v>304.75</v>
      </c>
    </row>
    <row r="3185" spans="1:5" ht="15">
      <c r="A3185" s="17">
        <v>906</v>
      </c>
      <c r="B3185" s="73" t="s">
        <v>658</v>
      </c>
      <c r="C3185" s="74">
        <f t="shared" si="17"/>
        <v>304.75</v>
      </c>
    </row>
    <row r="3186" spans="1:5" ht="15">
      <c r="A3186" s="17">
        <v>907</v>
      </c>
      <c r="B3186" s="73" t="s">
        <v>658</v>
      </c>
      <c r="C3186" s="74">
        <f t="shared" si="17"/>
        <v>304.75</v>
      </c>
    </row>
    <row r="3187" spans="1:5" ht="15">
      <c r="A3187" s="17">
        <v>908</v>
      </c>
      <c r="B3187" s="73" t="s">
        <v>658</v>
      </c>
      <c r="C3187" s="74">
        <f t="shared" si="17"/>
        <v>304.75</v>
      </c>
    </row>
    <row r="3188" spans="1:5" ht="15">
      <c r="A3188" s="17">
        <v>909</v>
      </c>
      <c r="B3188" s="73" t="s">
        <v>658</v>
      </c>
      <c r="C3188" s="74">
        <f t="shared" si="17"/>
        <v>304.75</v>
      </c>
    </row>
    <row r="3189" spans="1:5" ht="15">
      <c r="A3189" s="17">
        <v>910</v>
      </c>
      <c r="B3189" s="73" t="s">
        <v>658</v>
      </c>
      <c r="C3189" s="74">
        <f t="shared" si="17"/>
        <v>304.75</v>
      </c>
    </row>
    <row r="3190" spans="1:5" ht="15">
      <c r="A3190" s="17">
        <v>911</v>
      </c>
      <c r="B3190" s="73" t="s">
        <v>658</v>
      </c>
      <c r="C3190" s="74">
        <f t="shared" si="17"/>
        <v>304.75</v>
      </c>
    </row>
    <row r="3191" spans="1:5" ht="15">
      <c r="A3191" s="17">
        <v>912</v>
      </c>
      <c r="B3191" s="73" t="s">
        <v>658</v>
      </c>
      <c r="C3191" s="74">
        <f t="shared" si="17"/>
        <v>304.75</v>
      </c>
    </row>
    <row r="3192" spans="1:5" ht="15">
      <c r="A3192" s="17">
        <v>913</v>
      </c>
      <c r="B3192" s="73" t="s">
        <v>658</v>
      </c>
      <c r="C3192" s="74">
        <f t="shared" si="17"/>
        <v>304.75</v>
      </c>
    </row>
    <row r="3193" spans="1:5" ht="15">
      <c r="A3193" s="17">
        <v>914</v>
      </c>
      <c r="B3193" s="73" t="s">
        <v>658</v>
      </c>
      <c r="C3193" s="74">
        <f t="shared" si="17"/>
        <v>304.75</v>
      </c>
    </row>
    <row r="3194" spans="1:5" ht="15">
      <c r="A3194" s="17">
        <v>915</v>
      </c>
      <c r="B3194" s="73" t="s">
        <v>658</v>
      </c>
      <c r="C3194" s="74">
        <f t="shared" si="17"/>
        <v>304.75</v>
      </c>
    </row>
    <row r="3195" spans="1:5" ht="15">
      <c r="A3195" s="17">
        <v>916</v>
      </c>
      <c r="B3195" s="73" t="s">
        <v>658</v>
      </c>
      <c r="C3195" s="74">
        <f t="shared" si="17"/>
        <v>304.75</v>
      </c>
    </row>
    <row r="3196" spans="1:5" ht="15">
      <c r="A3196" s="17">
        <v>917</v>
      </c>
      <c r="B3196" s="73" t="s">
        <v>658</v>
      </c>
      <c r="C3196" s="74">
        <f t="shared" si="17"/>
        <v>304.75</v>
      </c>
    </row>
    <row r="3197" spans="1:5" ht="15">
      <c r="A3197" s="17">
        <v>918</v>
      </c>
      <c r="B3197" s="73" t="s">
        <v>658</v>
      </c>
      <c r="C3197" s="74">
        <f t="shared" si="17"/>
        <v>304.75</v>
      </c>
    </row>
    <row r="3198" spans="1:5" ht="15">
      <c r="A3198" s="17">
        <v>919</v>
      </c>
      <c r="B3198" s="73" t="s">
        <v>658</v>
      </c>
      <c r="C3198" s="74">
        <f t="shared" si="17"/>
        <v>304.75</v>
      </c>
    </row>
    <row r="3199" spans="1:5" ht="15">
      <c r="A3199" s="17">
        <v>920</v>
      </c>
      <c r="B3199" s="73" t="s">
        <v>658</v>
      </c>
      <c r="C3199" s="74">
        <f t="shared" si="17"/>
        <v>304.75</v>
      </c>
    </row>
    <row r="3200" spans="1:5" ht="15">
      <c r="A3200" s="17">
        <v>921</v>
      </c>
      <c r="B3200" s="73" t="s">
        <v>658</v>
      </c>
      <c r="C3200" s="74">
        <f t="shared" si="17"/>
        <v>304.75</v>
      </c>
      <c r="E3200" s="14"/>
    </row>
    <row r="3201" spans="1:3" ht="15">
      <c r="A3201" s="17">
        <v>922</v>
      </c>
      <c r="B3201" s="73" t="s">
        <v>658</v>
      </c>
      <c r="C3201" s="74">
        <f t="shared" si="17"/>
        <v>304.75</v>
      </c>
    </row>
    <row r="3202" spans="1:3" ht="15">
      <c r="A3202" s="17">
        <v>923</v>
      </c>
      <c r="B3202" s="73" t="s">
        <v>658</v>
      </c>
      <c r="C3202" s="74">
        <f t="shared" si="17"/>
        <v>304.75</v>
      </c>
    </row>
    <row r="3203" spans="1:3" ht="15">
      <c r="A3203" s="17">
        <v>924</v>
      </c>
      <c r="B3203" s="73" t="s">
        <v>658</v>
      </c>
      <c r="C3203" s="74">
        <f t="shared" si="17"/>
        <v>304.75</v>
      </c>
    </row>
    <row r="3204" spans="1:3" ht="15">
      <c r="A3204" s="17">
        <v>925</v>
      </c>
      <c r="B3204" s="73" t="s">
        <v>658</v>
      </c>
      <c r="C3204" s="74">
        <f t="shared" si="17"/>
        <v>304.75</v>
      </c>
    </row>
    <row r="3205" spans="1:3" ht="15">
      <c r="A3205" s="17">
        <v>926</v>
      </c>
      <c r="B3205" s="73" t="s">
        <v>658</v>
      </c>
      <c r="C3205" s="74">
        <f t="shared" si="17"/>
        <v>304.75</v>
      </c>
    </row>
    <row r="3206" spans="1:3" ht="15">
      <c r="A3206" s="17">
        <v>927</v>
      </c>
      <c r="B3206" s="73" t="s">
        <v>658</v>
      </c>
      <c r="C3206" s="74">
        <f t="shared" si="17"/>
        <v>304.75</v>
      </c>
    </row>
    <row r="3207" spans="1:3" ht="15">
      <c r="A3207" s="17">
        <v>928</v>
      </c>
      <c r="B3207" s="73" t="s">
        <v>658</v>
      </c>
      <c r="C3207" s="74">
        <f t="shared" si="17"/>
        <v>304.75</v>
      </c>
    </row>
    <row r="3208" spans="1:3" ht="15">
      <c r="A3208" s="17">
        <v>929</v>
      </c>
      <c r="B3208" s="73" t="s">
        <v>658</v>
      </c>
      <c r="C3208" s="74">
        <f t="shared" si="17"/>
        <v>304.75</v>
      </c>
    </row>
    <row r="3209" spans="1:3" ht="15">
      <c r="A3209" s="17">
        <v>930</v>
      </c>
      <c r="B3209" s="73" t="s">
        <v>658</v>
      </c>
      <c r="C3209" s="74">
        <f t="shared" si="17"/>
        <v>304.75</v>
      </c>
    </row>
    <row r="3210" spans="1:3" ht="15">
      <c r="A3210" s="17">
        <v>931</v>
      </c>
      <c r="B3210" s="73" t="s">
        <v>658</v>
      </c>
      <c r="C3210" s="74">
        <f t="shared" si="17"/>
        <v>304.75</v>
      </c>
    </row>
    <row r="3211" spans="1:3" ht="15">
      <c r="A3211" s="17">
        <v>932</v>
      </c>
      <c r="B3211" s="73" t="s">
        <v>658</v>
      </c>
      <c r="C3211" s="74">
        <f t="shared" si="17"/>
        <v>304.75</v>
      </c>
    </row>
    <row r="3212" spans="1:3" ht="15">
      <c r="A3212" s="17">
        <v>933</v>
      </c>
      <c r="B3212" s="73" t="s">
        <v>658</v>
      </c>
      <c r="C3212" s="74">
        <f t="shared" si="17"/>
        <v>304.75</v>
      </c>
    </row>
    <row r="3213" spans="1:3" ht="15">
      <c r="A3213" s="17">
        <v>934</v>
      </c>
      <c r="B3213" s="73" t="s">
        <v>658</v>
      </c>
      <c r="C3213" s="74">
        <f t="shared" si="17"/>
        <v>304.75</v>
      </c>
    </row>
    <row r="3214" spans="1:3" ht="15">
      <c r="A3214" s="17">
        <v>935</v>
      </c>
      <c r="B3214" s="73" t="s">
        <v>658</v>
      </c>
      <c r="C3214" s="74">
        <f t="shared" si="17"/>
        <v>304.75</v>
      </c>
    </row>
    <row r="3215" spans="1:3" ht="15">
      <c r="A3215" s="17">
        <v>936</v>
      </c>
      <c r="B3215" s="73" t="s">
        <v>658</v>
      </c>
      <c r="C3215" s="74">
        <f t="shared" si="17"/>
        <v>304.75</v>
      </c>
    </row>
    <row r="3216" spans="1:3" ht="15">
      <c r="A3216" s="17">
        <v>937</v>
      </c>
      <c r="B3216" s="73" t="s">
        <v>658</v>
      </c>
      <c r="C3216" s="74">
        <f t="shared" si="17"/>
        <v>304.75</v>
      </c>
    </row>
    <row r="3217" spans="1:3" ht="15">
      <c r="A3217" s="17">
        <v>938</v>
      </c>
      <c r="B3217" s="73" t="s">
        <v>658</v>
      </c>
      <c r="C3217" s="74">
        <f t="shared" si="17"/>
        <v>304.75</v>
      </c>
    </row>
    <row r="3218" spans="1:3" ht="15">
      <c r="A3218" s="17">
        <v>939</v>
      </c>
      <c r="B3218" s="73" t="s">
        <v>658</v>
      </c>
      <c r="C3218" s="74">
        <f t="shared" si="17"/>
        <v>304.75</v>
      </c>
    </row>
    <row r="3219" spans="1:3" ht="15">
      <c r="A3219" s="17">
        <v>940</v>
      </c>
      <c r="B3219" s="73" t="s">
        <v>658</v>
      </c>
      <c r="C3219" s="74">
        <f t="shared" si="17"/>
        <v>304.75</v>
      </c>
    </row>
    <row r="3220" spans="1:3" ht="15">
      <c r="A3220" s="17">
        <v>941</v>
      </c>
      <c r="B3220" s="73" t="s">
        <v>658</v>
      </c>
      <c r="C3220" s="74">
        <f t="shared" si="17"/>
        <v>304.75</v>
      </c>
    </row>
    <row r="3221" spans="1:3" ht="15">
      <c r="A3221" s="17">
        <v>942</v>
      </c>
      <c r="B3221" s="73" t="s">
        <v>658</v>
      </c>
      <c r="C3221" s="74">
        <f t="shared" si="17"/>
        <v>304.75</v>
      </c>
    </row>
    <row r="3222" spans="1:3" ht="15">
      <c r="A3222" s="17">
        <v>943</v>
      </c>
      <c r="B3222" s="73" t="s">
        <v>658</v>
      </c>
      <c r="C3222" s="74">
        <f t="shared" si="17"/>
        <v>304.75</v>
      </c>
    </row>
    <row r="3223" spans="1:3" ht="15">
      <c r="A3223" s="17">
        <v>944</v>
      </c>
      <c r="B3223" s="73" t="s">
        <v>658</v>
      </c>
      <c r="C3223" s="74">
        <f t="shared" si="17"/>
        <v>304.75</v>
      </c>
    </row>
    <row r="3224" spans="1:3" ht="15">
      <c r="A3224" s="17">
        <v>945</v>
      </c>
      <c r="B3224" s="73" t="s">
        <v>658</v>
      </c>
      <c r="C3224" s="74">
        <f t="shared" si="17"/>
        <v>304.75</v>
      </c>
    </row>
    <row r="3225" spans="1:3" ht="15">
      <c r="A3225" s="17">
        <v>946</v>
      </c>
      <c r="B3225" s="73" t="s">
        <v>658</v>
      </c>
      <c r="C3225" s="74">
        <f t="shared" si="17"/>
        <v>304.75</v>
      </c>
    </row>
    <row r="3226" spans="1:3" ht="15">
      <c r="A3226" s="17">
        <v>947</v>
      </c>
      <c r="B3226" s="73" t="s">
        <v>658</v>
      </c>
      <c r="C3226" s="74">
        <f t="shared" si="17"/>
        <v>304.75</v>
      </c>
    </row>
    <row r="3227" spans="1:3" ht="15">
      <c r="A3227" s="17">
        <v>948</v>
      </c>
      <c r="B3227" s="73" t="s">
        <v>658</v>
      </c>
      <c r="C3227" s="74">
        <f t="shared" si="17"/>
        <v>304.75</v>
      </c>
    </row>
    <row r="3228" spans="1:3" ht="15">
      <c r="A3228" s="17">
        <v>949</v>
      </c>
      <c r="B3228" s="73" t="s">
        <v>658</v>
      </c>
      <c r="C3228" s="74">
        <f t="shared" si="17"/>
        <v>304.75</v>
      </c>
    </row>
    <row r="3229" spans="1:3" ht="15">
      <c r="A3229" s="17">
        <v>950</v>
      </c>
      <c r="B3229" s="73" t="s">
        <v>658</v>
      </c>
      <c r="C3229" s="74">
        <f t="shared" si="17"/>
        <v>304.75</v>
      </c>
    </row>
    <row r="3230" spans="1:3" ht="15">
      <c r="A3230" s="17">
        <v>951</v>
      </c>
      <c r="B3230" s="73" t="s">
        <v>658</v>
      </c>
      <c r="C3230" s="74">
        <f t="shared" si="17"/>
        <v>304.75</v>
      </c>
    </row>
    <row r="3231" spans="1:3" ht="15">
      <c r="A3231" s="17">
        <v>952</v>
      </c>
      <c r="B3231" s="73" t="s">
        <v>658</v>
      </c>
      <c r="C3231" s="74">
        <f t="shared" si="17"/>
        <v>304.75</v>
      </c>
    </row>
    <row r="3232" spans="1:3" ht="15">
      <c r="A3232" s="17">
        <v>953</v>
      </c>
      <c r="B3232" s="73" t="s">
        <v>658</v>
      </c>
      <c r="C3232" s="74">
        <f t="shared" si="17"/>
        <v>304.75</v>
      </c>
    </row>
    <row r="3233" spans="1:3" ht="15">
      <c r="A3233" s="17">
        <v>954</v>
      </c>
      <c r="B3233" s="73" t="s">
        <v>658</v>
      </c>
      <c r="C3233" s="74">
        <f t="shared" si="17"/>
        <v>304.75</v>
      </c>
    </row>
    <row r="3234" spans="1:3" ht="15">
      <c r="A3234" s="17">
        <v>955</v>
      </c>
      <c r="B3234" s="73" t="s">
        <v>658</v>
      </c>
      <c r="C3234" s="74">
        <f t="shared" si="17"/>
        <v>304.75</v>
      </c>
    </row>
    <row r="3235" spans="1:3" ht="15">
      <c r="A3235" s="17">
        <v>956</v>
      </c>
      <c r="B3235" s="73" t="s">
        <v>658</v>
      </c>
      <c r="C3235" s="74">
        <f t="shared" si="17"/>
        <v>304.75</v>
      </c>
    </row>
    <row r="3236" spans="1:3" ht="15">
      <c r="A3236" s="17">
        <v>957</v>
      </c>
      <c r="B3236" s="73" t="s">
        <v>658</v>
      </c>
      <c r="C3236" s="74">
        <f t="shared" si="17"/>
        <v>304.75</v>
      </c>
    </row>
    <row r="3237" spans="1:3" ht="15">
      <c r="A3237" s="17">
        <v>958</v>
      </c>
      <c r="B3237" s="73" t="s">
        <v>658</v>
      </c>
      <c r="C3237" s="74">
        <f t="shared" si="17"/>
        <v>304.75</v>
      </c>
    </row>
    <row r="3238" spans="1:3" ht="15">
      <c r="A3238" s="17">
        <v>959</v>
      </c>
      <c r="B3238" s="73" t="s">
        <v>658</v>
      </c>
      <c r="C3238" s="74">
        <f t="shared" si="17"/>
        <v>304.75</v>
      </c>
    </row>
    <row r="3239" spans="1:3" ht="15">
      <c r="A3239" s="17">
        <v>960</v>
      </c>
      <c r="B3239" s="73" t="s">
        <v>658</v>
      </c>
      <c r="C3239" s="74">
        <f t="shared" si="17"/>
        <v>304.75</v>
      </c>
    </row>
    <row r="3240" spans="1:3" ht="15">
      <c r="A3240" s="17">
        <v>961</v>
      </c>
      <c r="B3240" s="73" t="s">
        <v>658</v>
      </c>
      <c r="C3240" s="74">
        <f t="shared" si="17"/>
        <v>304.75</v>
      </c>
    </row>
    <row r="3241" spans="1:3" ht="15">
      <c r="A3241" s="17">
        <v>962</v>
      </c>
      <c r="B3241" s="73" t="s">
        <v>658</v>
      </c>
      <c r="C3241" s="74">
        <f t="shared" si="17"/>
        <v>304.75</v>
      </c>
    </row>
    <row r="3242" spans="1:3" ht="15">
      <c r="A3242" s="17">
        <v>963</v>
      </c>
      <c r="B3242" s="73" t="s">
        <v>658</v>
      </c>
      <c r="C3242" s="74">
        <f t="shared" si="17"/>
        <v>304.75</v>
      </c>
    </row>
    <row r="3243" spans="1:3" ht="15">
      <c r="A3243" s="17">
        <v>964</v>
      </c>
      <c r="B3243" s="73" t="s">
        <v>658</v>
      </c>
      <c r="C3243" s="74">
        <f t="shared" si="17"/>
        <v>304.75</v>
      </c>
    </row>
    <row r="3244" spans="1:3" ht="15">
      <c r="A3244" s="17">
        <v>965</v>
      </c>
      <c r="B3244" s="73" t="s">
        <v>658</v>
      </c>
      <c r="C3244" s="74">
        <f t="shared" si="17"/>
        <v>304.75</v>
      </c>
    </row>
    <row r="3245" spans="1:3" ht="15">
      <c r="A3245" s="17">
        <v>966</v>
      </c>
      <c r="B3245" s="73" t="s">
        <v>658</v>
      </c>
      <c r="C3245" s="74">
        <f t="shared" ref="C3245:C3308" si="18">265*0.15+265</f>
        <v>304.75</v>
      </c>
    </row>
    <row r="3246" spans="1:3" ht="15">
      <c r="A3246" s="17">
        <v>967</v>
      </c>
      <c r="B3246" s="73" t="s">
        <v>658</v>
      </c>
      <c r="C3246" s="74">
        <f t="shared" si="18"/>
        <v>304.75</v>
      </c>
    </row>
    <row r="3247" spans="1:3" ht="15">
      <c r="A3247" s="17">
        <v>968</v>
      </c>
      <c r="B3247" s="73" t="s">
        <v>658</v>
      </c>
      <c r="C3247" s="74">
        <f t="shared" si="18"/>
        <v>304.75</v>
      </c>
    </row>
    <row r="3248" spans="1:3" ht="15">
      <c r="A3248" s="17">
        <v>969</v>
      </c>
      <c r="B3248" s="73" t="s">
        <v>658</v>
      </c>
      <c r="C3248" s="74">
        <f t="shared" si="18"/>
        <v>304.75</v>
      </c>
    </row>
    <row r="3249" spans="1:3" ht="15">
      <c r="A3249" s="17">
        <v>970</v>
      </c>
      <c r="B3249" s="73" t="s">
        <v>658</v>
      </c>
      <c r="C3249" s="74">
        <f t="shared" si="18"/>
        <v>304.75</v>
      </c>
    </row>
    <row r="3250" spans="1:3" ht="15">
      <c r="A3250" s="17">
        <v>971</v>
      </c>
      <c r="B3250" s="73" t="s">
        <v>658</v>
      </c>
      <c r="C3250" s="74">
        <f t="shared" si="18"/>
        <v>304.75</v>
      </c>
    </row>
    <row r="3251" spans="1:3" ht="15">
      <c r="A3251" s="17">
        <v>972</v>
      </c>
      <c r="B3251" s="73" t="s">
        <v>658</v>
      </c>
      <c r="C3251" s="74">
        <f t="shared" si="18"/>
        <v>304.75</v>
      </c>
    </row>
    <row r="3252" spans="1:3" ht="15">
      <c r="A3252" s="17">
        <v>973</v>
      </c>
      <c r="B3252" s="73" t="s">
        <v>658</v>
      </c>
      <c r="C3252" s="74">
        <f t="shared" si="18"/>
        <v>304.75</v>
      </c>
    </row>
    <row r="3253" spans="1:3" ht="15">
      <c r="A3253" s="17">
        <v>974</v>
      </c>
      <c r="B3253" s="73" t="s">
        <v>658</v>
      </c>
      <c r="C3253" s="74">
        <f t="shared" si="18"/>
        <v>304.75</v>
      </c>
    </row>
    <row r="3254" spans="1:3" ht="15">
      <c r="A3254" s="17">
        <v>975</v>
      </c>
      <c r="B3254" s="73" t="s">
        <v>658</v>
      </c>
      <c r="C3254" s="74">
        <f t="shared" si="18"/>
        <v>304.75</v>
      </c>
    </row>
    <row r="3255" spans="1:3" ht="15">
      <c r="A3255" s="17">
        <v>976</v>
      </c>
      <c r="B3255" s="73" t="s">
        <v>658</v>
      </c>
      <c r="C3255" s="74">
        <f t="shared" si="18"/>
        <v>304.75</v>
      </c>
    </row>
    <row r="3256" spans="1:3" ht="15">
      <c r="A3256" s="17">
        <v>977</v>
      </c>
      <c r="B3256" s="73" t="s">
        <v>658</v>
      </c>
      <c r="C3256" s="74">
        <f t="shared" si="18"/>
        <v>304.75</v>
      </c>
    </row>
    <row r="3257" spans="1:3" ht="15">
      <c r="A3257" s="17">
        <v>978</v>
      </c>
      <c r="B3257" s="73" t="s">
        <v>658</v>
      </c>
      <c r="C3257" s="74">
        <f t="shared" si="18"/>
        <v>304.75</v>
      </c>
    </row>
    <row r="3258" spans="1:3" ht="15">
      <c r="A3258" s="17">
        <v>979</v>
      </c>
      <c r="B3258" s="73" t="s">
        <v>658</v>
      </c>
      <c r="C3258" s="74">
        <f t="shared" si="18"/>
        <v>304.75</v>
      </c>
    </row>
    <row r="3259" spans="1:3" ht="15">
      <c r="A3259" s="17">
        <v>980</v>
      </c>
      <c r="B3259" s="73" t="s">
        <v>658</v>
      </c>
      <c r="C3259" s="74">
        <f t="shared" si="18"/>
        <v>304.75</v>
      </c>
    </row>
    <row r="3260" spans="1:3" ht="15">
      <c r="A3260" s="17">
        <v>981</v>
      </c>
      <c r="B3260" s="73" t="s">
        <v>658</v>
      </c>
      <c r="C3260" s="74">
        <f t="shared" si="18"/>
        <v>304.75</v>
      </c>
    </row>
    <row r="3261" spans="1:3" ht="15">
      <c r="A3261" s="17">
        <v>982</v>
      </c>
      <c r="B3261" s="73" t="s">
        <v>658</v>
      </c>
      <c r="C3261" s="74">
        <f t="shared" si="18"/>
        <v>304.75</v>
      </c>
    </row>
    <row r="3262" spans="1:3" ht="15">
      <c r="A3262" s="17">
        <v>983</v>
      </c>
      <c r="B3262" s="73" t="s">
        <v>658</v>
      </c>
      <c r="C3262" s="74">
        <f t="shared" si="18"/>
        <v>304.75</v>
      </c>
    </row>
    <row r="3263" spans="1:3" ht="15">
      <c r="A3263" s="17">
        <v>984</v>
      </c>
      <c r="B3263" s="73" t="s">
        <v>658</v>
      </c>
      <c r="C3263" s="74">
        <f t="shared" si="18"/>
        <v>304.75</v>
      </c>
    </row>
    <row r="3264" spans="1:3" ht="15">
      <c r="A3264" s="17">
        <v>985</v>
      </c>
      <c r="B3264" s="73" t="s">
        <v>658</v>
      </c>
      <c r="C3264" s="74">
        <f t="shared" si="18"/>
        <v>304.75</v>
      </c>
    </row>
    <row r="3265" spans="1:3" ht="15">
      <c r="A3265" s="17">
        <v>986</v>
      </c>
      <c r="B3265" s="73" t="s">
        <v>658</v>
      </c>
      <c r="C3265" s="74">
        <f t="shared" si="18"/>
        <v>304.75</v>
      </c>
    </row>
    <row r="3266" spans="1:3" ht="15">
      <c r="A3266" s="17">
        <v>987</v>
      </c>
      <c r="B3266" s="73" t="s">
        <v>658</v>
      </c>
      <c r="C3266" s="74">
        <f t="shared" si="18"/>
        <v>304.75</v>
      </c>
    </row>
    <row r="3267" spans="1:3" ht="15">
      <c r="A3267" s="17">
        <v>988</v>
      </c>
      <c r="B3267" s="73" t="s">
        <v>658</v>
      </c>
      <c r="C3267" s="74">
        <f t="shared" si="18"/>
        <v>304.75</v>
      </c>
    </row>
    <row r="3268" spans="1:3" ht="15">
      <c r="A3268" s="17">
        <v>989</v>
      </c>
      <c r="B3268" s="73" t="s">
        <v>658</v>
      </c>
      <c r="C3268" s="74">
        <f t="shared" si="18"/>
        <v>304.75</v>
      </c>
    </row>
    <row r="3269" spans="1:3" ht="15">
      <c r="A3269" s="17">
        <v>990</v>
      </c>
      <c r="B3269" s="73" t="s">
        <v>658</v>
      </c>
      <c r="C3269" s="74">
        <f t="shared" si="18"/>
        <v>304.75</v>
      </c>
    </row>
    <row r="3270" spans="1:3" ht="15">
      <c r="A3270" s="17">
        <v>991</v>
      </c>
      <c r="B3270" s="73" t="s">
        <v>658</v>
      </c>
      <c r="C3270" s="74">
        <f t="shared" si="18"/>
        <v>304.75</v>
      </c>
    </row>
    <row r="3271" spans="1:3" ht="15">
      <c r="A3271" s="17">
        <v>992</v>
      </c>
      <c r="B3271" s="73" t="s">
        <v>658</v>
      </c>
      <c r="C3271" s="74">
        <f t="shared" si="18"/>
        <v>304.75</v>
      </c>
    </row>
    <row r="3272" spans="1:3" ht="15">
      <c r="A3272" s="17">
        <v>993</v>
      </c>
      <c r="B3272" s="73" t="s">
        <v>658</v>
      </c>
      <c r="C3272" s="74">
        <f t="shared" si="18"/>
        <v>304.75</v>
      </c>
    </row>
    <row r="3273" spans="1:3" ht="15">
      <c r="A3273" s="17">
        <v>994</v>
      </c>
      <c r="B3273" s="73" t="s">
        <v>658</v>
      </c>
      <c r="C3273" s="74">
        <f t="shared" si="18"/>
        <v>304.75</v>
      </c>
    </row>
    <row r="3274" spans="1:3" ht="15">
      <c r="A3274" s="17">
        <v>995</v>
      </c>
      <c r="B3274" s="73" t="s">
        <v>658</v>
      </c>
      <c r="C3274" s="74">
        <f t="shared" si="18"/>
        <v>304.75</v>
      </c>
    </row>
    <row r="3275" spans="1:3" ht="15">
      <c r="A3275" s="17">
        <v>996</v>
      </c>
      <c r="B3275" s="73" t="s">
        <v>658</v>
      </c>
      <c r="C3275" s="74">
        <f t="shared" si="18"/>
        <v>304.75</v>
      </c>
    </row>
    <row r="3276" spans="1:3" ht="15">
      <c r="A3276" s="17">
        <v>997</v>
      </c>
      <c r="B3276" s="73" t="s">
        <v>658</v>
      </c>
      <c r="C3276" s="74">
        <f t="shared" si="18"/>
        <v>304.75</v>
      </c>
    </row>
    <row r="3277" spans="1:3" ht="15">
      <c r="A3277" s="17">
        <v>998</v>
      </c>
      <c r="B3277" s="73" t="s">
        <v>658</v>
      </c>
      <c r="C3277" s="74">
        <f t="shared" si="18"/>
        <v>304.75</v>
      </c>
    </row>
    <row r="3278" spans="1:3" ht="15">
      <c r="A3278" s="17">
        <v>999</v>
      </c>
      <c r="B3278" s="73" t="s">
        <v>658</v>
      </c>
      <c r="C3278" s="74">
        <f t="shared" si="18"/>
        <v>304.75</v>
      </c>
    </row>
    <row r="3279" spans="1:3" ht="15">
      <c r="A3279" s="17">
        <v>1000</v>
      </c>
      <c r="B3279" s="73" t="s">
        <v>658</v>
      </c>
      <c r="C3279" s="74">
        <f t="shared" si="18"/>
        <v>304.75</v>
      </c>
    </row>
    <row r="3280" spans="1:3" ht="15">
      <c r="A3280" s="17">
        <v>1001</v>
      </c>
      <c r="B3280" s="73" t="s">
        <v>658</v>
      </c>
      <c r="C3280" s="74">
        <f t="shared" si="18"/>
        <v>304.75</v>
      </c>
    </row>
    <row r="3281" spans="1:3" ht="15">
      <c r="A3281" s="17">
        <v>1002</v>
      </c>
      <c r="B3281" s="73" t="s">
        <v>658</v>
      </c>
      <c r="C3281" s="74">
        <f t="shared" si="18"/>
        <v>304.75</v>
      </c>
    </row>
    <row r="3282" spans="1:3" ht="15">
      <c r="A3282" s="17">
        <v>1003</v>
      </c>
      <c r="B3282" s="73" t="s">
        <v>658</v>
      </c>
      <c r="C3282" s="74">
        <f t="shared" si="18"/>
        <v>304.75</v>
      </c>
    </row>
    <row r="3283" spans="1:3" ht="15">
      <c r="A3283" s="17">
        <v>1004</v>
      </c>
      <c r="B3283" s="73" t="s">
        <v>658</v>
      </c>
      <c r="C3283" s="74">
        <f t="shared" si="18"/>
        <v>304.75</v>
      </c>
    </row>
    <row r="3284" spans="1:3" ht="15">
      <c r="A3284" s="17">
        <v>1005</v>
      </c>
      <c r="B3284" s="73" t="s">
        <v>658</v>
      </c>
      <c r="C3284" s="74">
        <f t="shared" si="18"/>
        <v>304.75</v>
      </c>
    </row>
    <row r="3285" spans="1:3" ht="15">
      <c r="A3285" s="17">
        <v>1006</v>
      </c>
      <c r="B3285" s="73" t="s">
        <v>658</v>
      </c>
      <c r="C3285" s="74">
        <f t="shared" si="18"/>
        <v>304.75</v>
      </c>
    </row>
    <row r="3286" spans="1:3" ht="15">
      <c r="A3286" s="17">
        <v>1007</v>
      </c>
      <c r="B3286" s="73" t="s">
        <v>658</v>
      </c>
      <c r="C3286" s="74">
        <f t="shared" si="18"/>
        <v>304.75</v>
      </c>
    </row>
    <row r="3287" spans="1:3" ht="15">
      <c r="A3287" s="17">
        <v>1008</v>
      </c>
      <c r="B3287" s="73" t="s">
        <v>658</v>
      </c>
      <c r="C3287" s="74">
        <f t="shared" si="18"/>
        <v>304.75</v>
      </c>
    </row>
    <row r="3288" spans="1:3" ht="15">
      <c r="A3288" s="17">
        <v>1009</v>
      </c>
      <c r="B3288" s="73" t="s">
        <v>658</v>
      </c>
      <c r="C3288" s="74">
        <f t="shared" si="18"/>
        <v>304.75</v>
      </c>
    </row>
    <row r="3289" spans="1:3" ht="15">
      <c r="A3289" s="17">
        <v>1010</v>
      </c>
      <c r="B3289" s="73" t="s">
        <v>658</v>
      </c>
      <c r="C3289" s="74">
        <f t="shared" si="18"/>
        <v>304.75</v>
      </c>
    </row>
    <row r="3290" spans="1:3" ht="15">
      <c r="A3290" s="17">
        <v>1011</v>
      </c>
      <c r="B3290" s="73" t="s">
        <v>658</v>
      </c>
      <c r="C3290" s="74">
        <f t="shared" si="18"/>
        <v>304.75</v>
      </c>
    </row>
    <row r="3291" spans="1:3" ht="15">
      <c r="A3291" s="17">
        <v>1012</v>
      </c>
      <c r="B3291" s="73" t="s">
        <v>658</v>
      </c>
      <c r="C3291" s="74">
        <f t="shared" si="18"/>
        <v>304.75</v>
      </c>
    </row>
    <row r="3292" spans="1:3" ht="15">
      <c r="A3292" s="17">
        <v>1013</v>
      </c>
      <c r="B3292" s="73" t="s">
        <v>658</v>
      </c>
      <c r="C3292" s="74">
        <f t="shared" si="18"/>
        <v>304.75</v>
      </c>
    </row>
    <row r="3293" spans="1:3" ht="15">
      <c r="A3293" s="17">
        <v>1014</v>
      </c>
      <c r="B3293" s="73" t="s">
        <v>658</v>
      </c>
      <c r="C3293" s="74">
        <f t="shared" si="18"/>
        <v>304.75</v>
      </c>
    </row>
    <row r="3294" spans="1:3" ht="15">
      <c r="A3294" s="17">
        <v>1015</v>
      </c>
      <c r="B3294" s="73" t="s">
        <v>658</v>
      </c>
      <c r="C3294" s="74">
        <f t="shared" si="18"/>
        <v>304.75</v>
      </c>
    </row>
    <row r="3295" spans="1:3" ht="15">
      <c r="A3295" s="17">
        <v>1016</v>
      </c>
      <c r="B3295" s="73" t="s">
        <v>658</v>
      </c>
      <c r="C3295" s="74">
        <f t="shared" si="18"/>
        <v>304.75</v>
      </c>
    </row>
    <row r="3296" spans="1:3" ht="15">
      <c r="A3296" s="17">
        <v>1017</v>
      </c>
      <c r="B3296" s="73" t="s">
        <v>658</v>
      </c>
      <c r="C3296" s="74">
        <f t="shared" si="18"/>
        <v>304.75</v>
      </c>
    </row>
    <row r="3297" spans="1:3" ht="15">
      <c r="A3297" s="17">
        <v>1018</v>
      </c>
      <c r="B3297" s="73" t="s">
        <v>658</v>
      </c>
      <c r="C3297" s="74">
        <f t="shared" si="18"/>
        <v>304.75</v>
      </c>
    </row>
    <row r="3298" spans="1:3" ht="15">
      <c r="A3298" s="17">
        <v>1019</v>
      </c>
      <c r="B3298" s="73" t="s">
        <v>658</v>
      </c>
      <c r="C3298" s="74">
        <f t="shared" si="18"/>
        <v>304.75</v>
      </c>
    </row>
    <row r="3299" spans="1:3" ht="15">
      <c r="A3299" s="17">
        <v>1020</v>
      </c>
      <c r="B3299" s="73" t="s">
        <v>658</v>
      </c>
      <c r="C3299" s="74">
        <f t="shared" si="18"/>
        <v>304.75</v>
      </c>
    </row>
    <row r="3300" spans="1:3" ht="15">
      <c r="A3300" s="17">
        <v>1021</v>
      </c>
      <c r="B3300" s="73" t="s">
        <v>658</v>
      </c>
      <c r="C3300" s="74">
        <f t="shared" si="18"/>
        <v>304.75</v>
      </c>
    </row>
    <row r="3301" spans="1:3" ht="15">
      <c r="A3301" s="17">
        <v>1022</v>
      </c>
      <c r="B3301" s="73" t="s">
        <v>658</v>
      </c>
      <c r="C3301" s="74">
        <f t="shared" si="18"/>
        <v>304.75</v>
      </c>
    </row>
    <row r="3302" spans="1:3" ht="15">
      <c r="A3302" s="17">
        <v>1023</v>
      </c>
      <c r="B3302" s="73" t="s">
        <v>658</v>
      </c>
      <c r="C3302" s="74">
        <f t="shared" si="18"/>
        <v>304.75</v>
      </c>
    </row>
    <row r="3303" spans="1:3" ht="15">
      <c r="A3303" s="17">
        <v>1024</v>
      </c>
      <c r="B3303" s="73" t="s">
        <v>658</v>
      </c>
      <c r="C3303" s="74">
        <f t="shared" si="18"/>
        <v>304.75</v>
      </c>
    </row>
    <row r="3304" spans="1:3" ht="15">
      <c r="A3304" s="17">
        <v>1025</v>
      </c>
      <c r="B3304" s="73" t="s">
        <v>658</v>
      </c>
      <c r="C3304" s="74">
        <f t="shared" si="18"/>
        <v>304.75</v>
      </c>
    </row>
    <row r="3305" spans="1:3" ht="15">
      <c r="A3305" s="17">
        <v>1026</v>
      </c>
      <c r="B3305" s="73" t="s">
        <v>658</v>
      </c>
      <c r="C3305" s="74">
        <f t="shared" si="18"/>
        <v>304.75</v>
      </c>
    </row>
    <row r="3306" spans="1:3" ht="15">
      <c r="A3306" s="17">
        <v>1027</v>
      </c>
      <c r="B3306" s="73" t="s">
        <v>658</v>
      </c>
      <c r="C3306" s="74">
        <f t="shared" si="18"/>
        <v>304.75</v>
      </c>
    </row>
    <row r="3307" spans="1:3" ht="15">
      <c r="A3307" s="17">
        <v>1028</v>
      </c>
      <c r="B3307" s="73" t="s">
        <v>658</v>
      </c>
      <c r="C3307" s="74">
        <f t="shared" si="18"/>
        <v>304.75</v>
      </c>
    </row>
    <row r="3308" spans="1:3" ht="15">
      <c r="A3308" s="17">
        <v>1029</v>
      </c>
      <c r="B3308" s="73" t="s">
        <v>658</v>
      </c>
      <c r="C3308" s="74">
        <f t="shared" si="18"/>
        <v>304.75</v>
      </c>
    </row>
    <row r="3309" spans="1:3" ht="15">
      <c r="A3309" s="17">
        <v>1030</v>
      </c>
      <c r="B3309" s="73" t="s">
        <v>658</v>
      </c>
      <c r="C3309" s="74">
        <f t="shared" ref="C3309:C3372" si="19">265*0.15+265</f>
        <v>304.75</v>
      </c>
    </row>
    <row r="3310" spans="1:3" ht="15">
      <c r="A3310" s="17">
        <v>1031</v>
      </c>
      <c r="B3310" s="73" t="s">
        <v>658</v>
      </c>
      <c r="C3310" s="74">
        <f t="shared" si="19"/>
        <v>304.75</v>
      </c>
    </row>
    <row r="3311" spans="1:3" ht="15">
      <c r="A3311" s="17">
        <v>1032</v>
      </c>
      <c r="B3311" s="73" t="s">
        <v>658</v>
      </c>
      <c r="C3311" s="74">
        <f t="shared" si="19"/>
        <v>304.75</v>
      </c>
    </row>
    <row r="3312" spans="1:3" ht="15">
      <c r="A3312" s="17">
        <v>1033</v>
      </c>
      <c r="B3312" s="73" t="s">
        <v>658</v>
      </c>
      <c r="C3312" s="74">
        <f t="shared" si="19"/>
        <v>304.75</v>
      </c>
    </row>
    <row r="3313" spans="1:3" ht="15">
      <c r="A3313" s="17">
        <v>1034</v>
      </c>
      <c r="B3313" s="73" t="s">
        <v>658</v>
      </c>
      <c r="C3313" s="74">
        <f t="shared" si="19"/>
        <v>304.75</v>
      </c>
    </row>
    <row r="3314" spans="1:3" ht="15">
      <c r="A3314" s="17">
        <v>1035</v>
      </c>
      <c r="B3314" s="73" t="s">
        <v>658</v>
      </c>
      <c r="C3314" s="74">
        <f t="shared" si="19"/>
        <v>304.75</v>
      </c>
    </row>
    <row r="3315" spans="1:3" ht="15">
      <c r="A3315" s="17">
        <v>1036</v>
      </c>
      <c r="B3315" s="73" t="s">
        <v>658</v>
      </c>
      <c r="C3315" s="74">
        <f t="shared" si="19"/>
        <v>304.75</v>
      </c>
    </row>
    <row r="3316" spans="1:3" ht="15">
      <c r="A3316" s="17">
        <v>1037</v>
      </c>
      <c r="B3316" s="73" t="s">
        <v>658</v>
      </c>
      <c r="C3316" s="74">
        <f t="shared" si="19"/>
        <v>304.75</v>
      </c>
    </row>
    <row r="3317" spans="1:3" ht="15">
      <c r="A3317" s="17">
        <v>1038</v>
      </c>
      <c r="B3317" s="73" t="s">
        <v>658</v>
      </c>
      <c r="C3317" s="74">
        <f t="shared" si="19"/>
        <v>304.75</v>
      </c>
    </row>
    <row r="3318" spans="1:3" ht="15">
      <c r="A3318" s="17">
        <v>1039</v>
      </c>
      <c r="B3318" s="73" t="s">
        <v>658</v>
      </c>
      <c r="C3318" s="74">
        <f t="shared" si="19"/>
        <v>304.75</v>
      </c>
    </row>
    <row r="3319" spans="1:3" ht="15">
      <c r="A3319" s="17">
        <v>1040</v>
      </c>
      <c r="B3319" s="73" t="s">
        <v>658</v>
      </c>
      <c r="C3319" s="74">
        <f t="shared" si="19"/>
        <v>304.75</v>
      </c>
    </row>
    <row r="3320" spans="1:3" ht="15">
      <c r="A3320" s="17">
        <v>1041</v>
      </c>
      <c r="B3320" s="73" t="s">
        <v>658</v>
      </c>
      <c r="C3320" s="74">
        <f t="shared" si="19"/>
        <v>304.75</v>
      </c>
    </row>
    <row r="3321" spans="1:3" ht="15">
      <c r="A3321" s="17">
        <v>1042</v>
      </c>
      <c r="B3321" s="73" t="s">
        <v>658</v>
      </c>
      <c r="C3321" s="74">
        <f t="shared" si="19"/>
        <v>304.75</v>
      </c>
    </row>
    <row r="3322" spans="1:3" ht="15">
      <c r="A3322" s="17">
        <v>1043</v>
      </c>
      <c r="B3322" s="73" t="s">
        <v>658</v>
      </c>
      <c r="C3322" s="74">
        <f t="shared" si="19"/>
        <v>304.75</v>
      </c>
    </row>
    <row r="3323" spans="1:3" ht="15">
      <c r="A3323" s="17">
        <v>1044</v>
      </c>
      <c r="B3323" s="73" t="s">
        <v>658</v>
      </c>
      <c r="C3323" s="74">
        <f t="shared" si="19"/>
        <v>304.75</v>
      </c>
    </row>
    <row r="3324" spans="1:3" ht="15">
      <c r="A3324" s="17">
        <v>1045</v>
      </c>
      <c r="B3324" s="73" t="s">
        <v>658</v>
      </c>
      <c r="C3324" s="74">
        <f t="shared" si="19"/>
        <v>304.75</v>
      </c>
    </row>
    <row r="3325" spans="1:3" ht="15">
      <c r="A3325" s="17">
        <v>1046</v>
      </c>
      <c r="B3325" s="73" t="s">
        <v>658</v>
      </c>
      <c r="C3325" s="74">
        <f t="shared" si="19"/>
        <v>304.75</v>
      </c>
    </row>
    <row r="3326" spans="1:3" ht="15">
      <c r="A3326" s="17">
        <v>1047</v>
      </c>
      <c r="B3326" s="73" t="s">
        <v>658</v>
      </c>
      <c r="C3326" s="74">
        <f t="shared" si="19"/>
        <v>304.75</v>
      </c>
    </row>
    <row r="3327" spans="1:3" ht="15">
      <c r="A3327" s="17">
        <v>1048</v>
      </c>
      <c r="B3327" s="73" t="s">
        <v>658</v>
      </c>
      <c r="C3327" s="74">
        <f t="shared" si="19"/>
        <v>304.75</v>
      </c>
    </row>
    <row r="3328" spans="1:3" ht="15">
      <c r="A3328" s="17">
        <v>1049</v>
      </c>
      <c r="B3328" s="73" t="s">
        <v>658</v>
      </c>
      <c r="C3328" s="74">
        <f t="shared" si="19"/>
        <v>304.75</v>
      </c>
    </row>
    <row r="3329" spans="1:3" ht="15">
      <c r="A3329" s="17">
        <v>1050</v>
      </c>
      <c r="B3329" s="73" t="s">
        <v>658</v>
      </c>
      <c r="C3329" s="74">
        <f t="shared" si="19"/>
        <v>304.75</v>
      </c>
    </row>
    <row r="3330" spans="1:3" ht="15">
      <c r="A3330" s="17">
        <v>1051</v>
      </c>
      <c r="B3330" s="73" t="s">
        <v>658</v>
      </c>
      <c r="C3330" s="74">
        <f t="shared" si="19"/>
        <v>304.75</v>
      </c>
    </row>
    <row r="3331" spans="1:3" ht="15">
      <c r="A3331" s="17">
        <v>1052</v>
      </c>
      <c r="B3331" s="73" t="s">
        <v>658</v>
      </c>
      <c r="C3331" s="74">
        <f t="shared" si="19"/>
        <v>304.75</v>
      </c>
    </row>
    <row r="3332" spans="1:3" ht="15">
      <c r="A3332" s="17">
        <v>1053</v>
      </c>
      <c r="B3332" s="73" t="s">
        <v>658</v>
      </c>
      <c r="C3332" s="74">
        <f t="shared" si="19"/>
        <v>304.75</v>
      </c>
    </row>
    <row r="3333" spans="1:3" ht="15">
      <c r="A3333" s="17">
        <v>1054</v>
      </c>
      <c r="B3333" s="73" t="s">
        <v>658</v>
      </c>
      <c r="C3333" s="74">
        <f t="shared" si="19"/>
        <v>304.75</v>
      </c>
    </row>
    <row r="3334" spans="1:3" ht="15">
      <c r="A3334" s="17">
        <v>1055</v>
      </c>
      <c r="B3334" s="73" t="s">
        <v>658</v>
      </c>
      <c r="C3334" s="74">
        <f t="shared" si="19"/>
        <v>304.75</v>
      </c>
    </row>
    <row r="3335" spans="1:3" ht="15">
      <c r="A3335" s="17">
        <v>1056</v>
      </c>
      <c r="B3335" s="73" t="s">
        <v>658</v>
      </c>
      <c r="C3335" s="74">
        <f t="shared" si="19"/>
        <v>304.75</v>
      </c>
    </row>
    <row r="3336" spans="1:3" ht="15">
      <c r="A3336" s="17">
        <v>1057</v>
      </c>
      <c r="B3336" s="73" t="s">
        <v>658</v>
      </c>
      <c r="C3336" s="74">
        <f t="shared" si="19"/>
        <v>304.75</v>
      </c>
    </row>
    <row r="3337" spans="1:3" ht="15">
      <c r="A3337" s="17">
        <v>1058</v>
      </c>
      <c r="B3337" s="73" t="s">
        <v>658</v>
      </c>
      <c r="C3337" s="74">
        <f t="shared" si="19"/>
        <v>304.75</v>
      </c>
    </row>
    <row r="3338" spans="1:3" ht="15">
      <c r="A3338" s="17">
        <v>1059</v>
      </c>
      <c r="B3338" s="73" t="s">
        <v>658</v>
      </c>
      <c r="C3338" s="74">
        <f t="shared" si="19"/>
        <v>304.75</v>
      </c>
    </row>
    <row r="3339" spans="1:3" ht="15">
      <c r="A3339" s="17">
        <v>1060</v>
      </c>
      <c r="B3339" s="73" t="s">
        <v>658</v>
      </c>
      <c r="C3339" s="74">
        <f t="shared" si="19"/>
        <v>304.75</v>
      </c>
    </row>
    <row r="3340" spans="1:3" ht="15">
      <c r="A3340" s="17">
        <v>1061</v>
      </c>
      <c r="B3340" s="73" t="s">
        <v>658</v>
      </c>
      <c r="C3340" s="74">
        <f t="shared" si="19"/>
        <v>304.75</v>
      </c>
    </row>
    <row r="3341" spans="1:3" ht="15">
      <c r="A3341" s="17">
        <v>1062</v>
      </c>
      <c r="B3341" s="73" t="s">
        <v>658</v>
      </c>
      <c r="C3341" s="74">
        <f t="shared" si="19"/>
        <v>304.75</v>
      </c>
    </row>
    <row r="3342" spans="1:3" ht="15">
      <c r="A3342" s="17">
        <v>1063</v>
      </c>
      <c r="B3342" s="73" t="s">
        <v>658</v>
      </c>
      <c r="C3342" s="74">
        <f t="shared" si="19"/>
        <v>304.75</v>
      </c>
    </row>
    <row r="3343" spans="1:3" ht="15">
      <c r="A3343" s="17">
        <v>1064</v>
      </c>
      <c r="B3343" s="73" t="s">
        <v>658</v>
      </c>
      <c r="C3343" s="74">
        <f t="shared" si="19"/>
        <v>304.75</v>
      </c>
    </row>
    <row r="3344" spans="1:3" ht="15">
      <c r="A3344" s="17">
        <v>1065</v>
      </c>
      <c r="B3344" s="73" t="s">
        <v>658</v>
      </c>
      <c r="C3344" s="74">
        <f t="shared" si="19"/>
        <v>304.75</v>
      </c>
    </row>
    <row r="3345" spans="1:3" ht="15">
      <c r="A3345" s="17">
        <v>1066</v>
      </c>
      <c r="B3345" s="73" t="s">
        <v>658</v>
      </c>
      <c r="C3345" s="74">
        <f t="shared" si="19"/>
        <v>304.75</v>
      </c>
    </row>
    <row r="3346" spans="1:3" ht="15">
      <c r="A3346" s="17">
        <v>1067</v>
      </c>
      <c r="B3346" s="73" t="s">
        <v>658</v>
      </c>
      <c r="C3346" s="74">
        <f t="shared" si="19"/>
        <v>304.75</v>
      </c>
    </row>
    <row r="3347" spans="1:3" ht="15">
      <c r="A3347" s="17">
        <v>1068</v>
      </c>
      <c r="B3347" s="73" t="s">
        <v>658</v>
      </c>
      <c r="C3347" s="74">
        <f t="shared" si="19"/>
        <v>304.75</v>
      </c>
    </row>
    <row r="3348" spans="1:3" ht="15">
      <c r="A3348" s="17">
        <v>1069</v>
      </c>
      <c r="B3348" s="73" t="s">
        <v>658</v>
      </c>
      <c r="C3348" s="74">
        <f t="shared" si="19"/>
        <v>304.75</v>
      </c>
    </row>
    <row r="3349" spans="1:3" ht="15">
      <c r="A3349" s="17">
        <v>1070</v>
      </c>
      <c r="B3349" s="73" t="s">
        <v>658</v>
      </c>
      <c r="C3349" s="74">
        <f t="shared" si="19"/>
        <v>304.75</v>
      </c>
    </row>
    <row r="3350" spans="1:3" ht="15">
      <c r="A3350" s="17">
        <v>1071</v>
      </c>
      <c r="B3350" s="73" t="s">
        <v>658</v>
      </c>
      <c r="C3350" s="74">
        <f t="shared" si="19"/>
        <v>304.75</v>
      </c>
    </row>
    <row r="3351" spans="1:3" ht="15">
      <c r="A3351" s="17">
        <v>1072</v>
      </c>
      <c r="B3351" s="73" t="s">
        <v>658</v>
      </c>
      <c r="C3351" s="74">
        <f t="shared" si="19"/>
        <v>304.75</v>
      </c>
    </row>
    <row r="3352" spans="1:3" ht="15">
      <c r="A3352" s="17">
        <v>1073</v>
      </c>
      <c r="B3352" s="73" t="s">
        <v>658</v>
      </c>
      <c r="C3352" s="74">
        <f t="shared" si="19"/>
        <v>304.75</v>
      </c>
    </row>
    <row r="3353" spans="1:3" ht="15">
      <c r="A3353" s="17">
        <v>1074</v>
      </c>
      <c r="B3353" s="73" t="s">
        <v>658</v>
      </c>
      <c r="C3353" s="74">
        <f t="shared" si="19"/>
        <v>304.75</v>
      </c>
    </row>
    <row r="3354" spans="1:3" ht="15">
      <c r="A3354" s="17">
        <v>1075</v>
      </c>
      <c r="B3354" s="73" t="s">
        <v>658</v>
      </c>
      <c r="C3354" s="74">
        <f t="shared" si="19"/>
        <v>304.75</v>
      </c>
    </row>
    <row r="3355" spans="1:3" ht="15">
      <c r="A3355" s="17">
        <v>1076</v>
      </c>
      <c r="B3355" s="73" t="s">
        <v>658</v>
      </c>
      <c r="C3355" s="74">
        <f t="shared" si="19"/>
        <v>304.75</v>
      </c>
    </row>
    <row r="3356" spans="1:3" ht="15">
      <c r="A3356" s="17">
        <v>1077</v>
      </c>
      <c r="B3356" s="73" t="s">
        <v>658</v>
      </c>
      <c r="C3356" s="74">
        <f t="shared" si="19"/>
        <v>304.75</v>
      </c>
    </row>
    <row r="3357" spans="1:3" ht="15">
      <c r="A3357" s="17">
        <v>1078</v>
      </c>
      <c r="B3357" s="73" t="s">
        <v>658</v>
      </c>
      <c r="C3357" s="74">
        <f t="shared" si="19"/>
        <v>304.75</v>
      </c>
    </row>
    <row r="3358" spans="1:3" ht="15">
      <c r="A3358" s="17">
        <v>1079</v>
      </c>
      <c r="B3358" s="73" t="s">
        <v>658</v>
      </c>
      <c r="C3358" s="74">
        <f t="shared" si="19"/>
        <v>304.75</v>
      </c>
    </row>
    <row r="3359" spans="1:3" ht="15">
      <c r="A3359" s="17">
        <v>1080</v>
      </c>
      <c r="B3359" s="73" t="s">
        <v>658</v>
      </c>
      <c r="C3359" s="74">
        <f t="shared" si="19"/>
        <v>304.75</v>
      </c>
    </row>
    <row r="3360" spans="1:3" ht="15">
      <c r="A3360" s="17">
        <v>1081</v>
      </c>
      <c r="B3360" s="73" t="s">
        <v>658</v>
      </c>
      <c r="C3360" s="74">
        <f t="shared" si="19"/>
        <v>304.75</v>
      </c>
    </row>
    <row r="3361" spans="1:3" ht="15">
      <c r="A3361" s="17">
        <v>1082</v>
      </c>
      <c r="B3361" s="73" t="s">
        <v>658</v>
      </c>
      <c r="C3361" s="74">
        <f t="shared" si="19"/>
        <v>304.75</v>
      </c>
    </row>
    <row r="3362" spans="1:3" ht="15">
      <c r="A3362" s="17">
        <v>1083</v>
      </c>
      <c r="B3362" s="73" t="s">
        <v>658</v>
      </c>
      <c r="C3362" s="74">
        <f t="shared" si="19"/>
        <v>304.75</v>
      </c>
    </row>
    <row r="3363" spans="1:3" ht="15">
      <c r="A3363" s="17">
        <v>1084</v>
      </c>
      <c r="B3363" s="73" t="s">
        <v>658</v>
      </c>
      <c r="C3363" s="74">
        <f t="shared" si="19"/>
        <v>304.75</v>
      </c>
    </row>
    <row r="3364" spans="1:3" ht="15">
      <c r="A3364" s="17">
        <v>1085</v>
      </c>
      <c r="B3364" s="73" t="s">
        <v>658</v>
      </c>
      <c r="C3364" s="74">
        <f t="shared" si="19"/>
        <v>304.75</v>
      </c>
    </row>
    <row r="3365" spans="1:3" ht="15">
      <c r="A3365" s="17">
        <v>1086</v>
      </c>
      <c r="B3365" s="73" t="s">
        <v>658</v>
      </c>
      <c r="C3365" s="74">
        <f t="shared" si="19"/>
        <v>304.75</v>
      </c>
    </row>
    <row r="3366" spans="1:3" ht="15">
      <c r="A3366" s="17">
        <v>1087</v>
      </c>
      <c r="B3366" s="73" t="s">
        <v>658</v>
      </c>
      <c r="C3366" s="74">
        <f t="shared" si="19"/>
        <v>304.75</v>
      </c>
    </row>
    <row r="3367" spans="1:3" ht="15">
      <c r="A3367" s="17">
        <v>1088</v>
      </c>
      <c r="B3367" s="73" t="s">
        <v>658</v>
      </c>
      <c r="C3367" s="74">
        <f t="shared" si="19"/>
        <v>304.75</v>
      </c>
    </row>
    <row r="3368" spans="1:3" ht="15">
      <c r="A3368" s="17">
        <v>1089</v>
      </c>
      <c r="B3368" s="73" t="s">
        <v>658</v>
      </c>
      <c r="C3368" s="74">
        <f t="shared" si="19"/>
        <v>304.75</v>
      </c>
    </row>
    <row r="3369" spans="1:3" ht="15">
      <c r="A3369" s="17">
        <v>1090</v>
      </c>
      <c r="B3369" s="73" t="s">
        <v>658</v>
      </c>
      <c r="C3369" s="74">
        <f t="shared" si="19"/>
        <v>304.75</v>
      </c>
    </row>
    <row r="3370" spans="1:3" ht="15">
      <c r="A3370" s="17">
        <v>1091</v>
      </c>
      <c r="B3370" s="73" t="s">
        <v>658</v>
      </c>
      <c r="C3370" s="74">
        <f t="shared" si="19"/>
        <v>304.75</v>
      </c>
    </row>
    <row r="3371" spans="1:3" ht="15">
      <c r="A3371" s="17">
        <v>1092</v>
      </c>
      <c r="B3371" s="73" t="s">
        <v>658</v>
      </c>
      <c r="C3371" s="74">
        <f t="shared" si="19"/>
        <v>304.75</v>
      </c>
    </row>
    <row r="3372" spans="1:3" ht="15">
      <c r="A3372" s="17">
        <v>1093</v>
      </c>
      <c r="B3372" s="73" t="s">
        <v>658</v>
      </c>
      <c r="C3372" s="74">
        <f t="shared" si="19"/>
        <v>304.75</v>
      </c>
    </row>
    <row r="3373" spans="1:3" ht="15">
      <c r="A3373" s="17">
        <v>1094</v>
      </c>
      <c r="B3373" s="73" t="s">
        <v>658</v>
      </c>
      <c r="C3373" s="74">
        <f t="shared" ref="C3373:C3436" si="20">265*0.15+265</f>
        <v>304.75</v>
      </c>
    </row>
    <row r="3374" spans="1:3" ht="15">
      <c r="A3374" s="17">
        <v>1095</v>
      </c>
      <c r="B3374" s="73" t="s">
        <v>658</v>
      </c>
      <c r="C3374" s="74">
        <f t="shared" si="20"/>
        <v>304.75</v>
      </c>
    </row>
    <row r="3375" spans="1:3" ht="15">
      <c r="A3375" s="17">
        <v>1096</v>
      </c>
      <c r="B3375" s="73" t="s">
        <v>658</v>
      </c>
      <c r="C3375" s="74">
        <f t="shared" si="20"/>
        <v>304.75</v>
      </c>
    </row>
    <row r="3376" spans="1:3" ht="15">
      <c r="A3376" s="17">
        <v>1097</v>
      </c>
      <c r="B3376" s="73" t="s">
        <v>658</v>
      </c>
      <c r="C3376" s="74">
        <f t="shared" si="20"/>
        <v>304.75</v>
      </c>
    </row>
    <row r="3377" spans="1:3" ht="15">
      <c r="A3377" s="17">
        <v>1098</v>
      </c>
      <c r="B3377" s="73" t="s">
        <v>658</v>
      </c>
      <c r="C3377" s="74">
        <f t="shared" si="20"/>
        <v>304.75</v>
      </c>
    </row>
    <row r="3378" spans="1:3" ht="15">
      <c r="A3378" s="17">
        <v>1099</v>
      </c>
      <c r="B3378" s="73" t="s">
        <v>658</v>
      </c>
      <c r="C3378" s="74">
        <f t="shared" si="20"/>
        <v>304.75</v>
      </c>
    </row>
    <row r="3379" spans="1:3" ht="15">
      <c r="A3379" s="17">
        <v>1100</v>
      </c>
      <c r="B3379" s="73" t="s">
        <v>658</v>
      </c>
      <c r="C3379" s="74">
        <f t="shared" si="20"/>
        <v>304.75</v>
      </c>
    </row>
    <row r="3380" spans="1:3" ht="15">
      <c r="A3380" s="17">
        <v>1101</v>
      </c>
      <c r="B3380" s="73" t="s">
        <v>658</v>
      </c>
      <c r="C3380" s="74">
        <f t="shared" si="20"/>
        <v>304.75</v>
      </c>
    </row>
    <row r="3381" spans="1:3" ht="15">
      <c r="A3381" s="17">
        <v>1102</v>
      </c>
      <c r="B3381" s="73" t="s">
        <v>658</v>
      </c>
      <c r="C3381" s="74">
        <f t="shared" si="20"/>
        <v>304.75</v>
      </c>
    </row>
    <row r="3382" spans="1:3" ht="15">
      <c r="A3382" s="17">
        <v>1103</v>
      </c>
      <c r="B3382" s="73" t="s">
        <v>658</v>
      </c>
      <c r="C3382" s="74">
        <f t="shared" si="20"/>
        <v>304.75</v>
      </c>
    </row>
    <row r="3383" spans="1:3" ht="15">
      <c r="A3383" s="17">
        <v>1104</v>
      </c>
      <c r="B3383" s="73" t="s">
        <v>658</v>
      </c>
      <c r="C3383" s="74">
        <f t="shared" si="20"/>
        <v>304.75</v>
      </c>
    </row>
    <row r="3384" spans="1:3" ht="15">
      <c r="A3384" s="17">
        <v>1105</v>
      </c>
      <c r="B3384" s="73" t="s">
        <v>658</v>
      </c>
      <c r="C3384" s="74">
        <f t="shared" si="20"/>
        <v>304.75</v>
      </c>
    </row>
    <row r="3385" spans="1:3" ht="15">
      <c r="A3385" s="17">
        <v>1106</v>
      </c>
      <c r="B3385" s="73" t="s">
        <v>658</v>
      </c>
      <c r="C3385" s="74">
        <f t="shared" si="20"/>
        <v>304.75</v>
      </c>
    </row>
    <row r="3386" spans="1:3" ht="15">
      <c r="A3386" s="17">
        <v>1107</v>
      </c>
      <c r="B3386" s="73" t="s">
        <v>658</v>
      </c>
      <c r="C3386" s="74">
        <f t="shared" si="20"/>
        <v>304.75</v>
      </c>
    </row>
    <row r="3387" spans="1:3" ht="15">
      <c r="A3387" s="17">
        <v>1108</v>
      </c>
      <c r="B3387" s="73" t="s">
        <v>658</v>
      </c>
      <c r="C3387" s="74">
        <f t="shared" si="20"/>
        <v>304.75</v>
      </c>
    </row>
    <row r="3388" spans="1:3" ht="15">
      <c r="A3388" s="17">
        <v>1109</v>
      </c>
      <c r="B3388" s="73" t="s">
        <v>658</v>
      </c>
      <c r="C3388" s="74">
        <f t="shared" si="20"/>
        <v>304.75</v>
      </c>
    </row>
    <row r="3389" spans="1:3" ht="15">
      <c r="A3389" s="17">
        <v>1110</v>
      </c>
      <c r="B3389" s="73" t="s">
        <v>658</v>
      </c>
      <c r="C3389" s="74">
        <f t="shared" si="20"/>
        <v>304.75</v>
      </c>
    </row>
    <row r="3390" spans="1:3" ht="15">
      <c r="A3390" s="17">
        <v>1111</v>
      </c>
      <c r="B3390" s="73" t="s">
        <v>658</v>
      </c>
      <c r="C3390" s="74">
        <f t="shared" si="20"/>
        <v>304.75</v>
      </c>
    </row>
    <row r="3391" spans="1:3" ht="15">
      <c r="A3391" s="17">
        <v>1112</v>
      </c>
      <c r="B3391" s="73" t="s">
        <v>658</v>
      </c>
      <c r="C3391" s="74">
        <f t="shared" si="20"/>
        <v>304.75</v>
      </c>
    </row>
    <row r="3392" spans="1:3" ht="15">
      <c r="A3392" s="17">
        <v>1113</v>
      </c>
      <c r="B3392" s="73" t="s">
        <v>658</v>
      </c>
      <c r="C3392" s="74">
        <f t="shared" si="20"/>
        <v>304.75</v>
      </c>
    </row>
    <row r="3393" spans="1:3" ht="15">
      <c r="A3393" s="17">
        <v>1114</v>
      </c>
      <c r="B3393" s="73" t="s">
        <v>658</v>
      </c>
      <c r="C3393" s="74">
        <f t="shared" si="20"/>
        <v>304.75</v>
      </c>
    </row>
    <row r="3394" spans="1:3" ht="15">
      <c r="A3394" s="17">
        <v>1115</v>
      </c>
      <c r="B3394" s="73" t="s">
        <v>658</v>
      </c>
      <c r="C3394" s="74">
        <f t="shared" si="20"/>
        <v>304.75</v>
      </c>
    </row>
    <row r="3395" spans="1:3" ht="15">
      <c r="A3395" s="17">
        <v>1116</v>
      </c>
      <c r="B3395" s="73" t="s">
        <v>658</v>
      </c>
      <c r="C3395" s="74">
        <f t="shared" si="20"/>
        <v>304.75</v>
      </c>
    </row>
    <row r="3396" spans="1:3" ht="15">
      <c r="A3396" s="17">
        <v>1117</v>
      </c>
      <c r="B3396" s="73" t="s">
        <v>658</v>
      </c>
      <c r="C3396" s="74">
        <f t="shared" si="20"/>
        <v>304.75</v>
      </c>
    </row>
    <row r="3397" spans="1:3" ht="15">
      <c r="A3397" s="17">
        <v>1118</v>
      </c>
      <c r="B3397" s="73" t="s">
        <v>658</v>
      </c>
      <c r="C3397" s="74">
        <f t="shared" si="20"/>
        <v>304.75</v>
      </c>
    </row>
    <row r="3398" spans="1:3" ht="15">
      <c r="A3398" s="17">
        <v>1119</v>
      </c>
      <c r="B3398" s="73" t="s">
        <v>658</v>
      </c>
      <c r="C3398" s="74">
        <f t="shared" si="20"/>
        <v>304.75</v>
      </c>
    </row>
    <row r="3399" spans="1:3" ht="15">
      <c r="A3399" s="17">
        <v>1120</v>
      </c>
      <c r="B3399" s="73" t="s">
        <v>658</v>
      </c>
      <c r="C3399" s="74">
        <f t="shared" si="20"/>
        <v>304.75</v>
      </c>
    </row>
    <row r="3400" spans="1:3" ht="15">
      <c r="A3400" s="17">
        <v>1121</v>
      </c>
      <c r="B3400" s="73" t="s">
        <v>658</v>
      </c>
      <c r="C3400" s="74">
        <f t="shared" si="20"/>
        <v>304.75</v>
      </c>
    </row>
    <row r="3401" spans="1:3" ht="15">
      <c r="A3401" s="17">
        <v>1122</v>
      </c>
      <c r="B3401" s="73" t="s">
        <v>658</v>
      </c>
      <c r="C3401" s="74">
        <f t="shared" si="20"/>
        <v>304.75</v>
      </c>
    </row>
    <row r="3402" spans="1:3" ht="15">
      <c r="A3402" s="17">
        <v>1123</v>
      </c>
      <c r="B3402" s="73" t="s">
        <v>658</v>
      </c>
      <c r="C3402" s="74">
        <f t="shared" si="20"/>
        <v>304.75</v>
      </c>
    </row>
    <row r="3403" spans="1:3" ht="15">
      <c r="A3403" s="17">
        <v>1124</v>
      </c>
      <c r="B3403" s="73" t="s">
        <v>658</v>
      </c>
      <c r="C3403" s="74">
        <f t="shared" si="20"/>
        <v>304.75</v>
      </c>
    </row>
    <row r="3404" spans="1:3" ht="15">
      <c r="A3404" s="17">
        <v>1125</v>
      </c>
      <c r="B3404" s="73" t="s">
        <v>658</v>
      </c>
      <c r="C3404" s="74">
        <f t="shared" si="20"/>
        <v>304.75</v>
      </c>
    </row>
    <row r="3405" spans="1:3" ht="15">
      <c r="A3405" s="17">
        <v>1126</v>
      </c>
      <c r="B3405" s="73" t="s">
        <v>658</v>
      </c>
      <c r="C3405" s="74">
        <f t="shared" si="20"/>
        <v>304.75</v>
      </c>
    </row>
    <row r="3406" spans="1:3" ht="15">
      <c r="A3406" s="17">
        <v>1127</v>
      </c>
      <c r="B3406" s="73" t="s">
        <v>658</v>
      </c>
      <c r="C3406" s="74">
        <f t="shared" si="20"/>
        <v>304.75</v>
      </c>
    </row>
    <row r="3407" spans="1:3" ht="15">
      <c r="A3407" s="17">
        <v>1128</v>
      </c>
      <c r="B3407" s="73" t="s">
        <v>658</v>
      </c>
      <c r="C3407" s="74">
        <f t="shared" si="20"/>
        <v>304.75</v>
      </c>
    </row>
    <row r="3408" spans="1:3" ht="15">
      <c r="A3408" s="17">
        <v>1129</v>
      </c>
      <c r="B3408" s="73" t="s">
        <v>658</v>
      </c>
      <c r="C3408" s="74">
        <f t="shared" si="20"/>
        <v>304.75</v>
      </c>
    </row>
    <row r="3409" spans="1:3" ht="15">
      <c r="A3409" s="17">
        <v>1130</v>
      </c>
      <c r="B3409" s="73" t="s">
        <v>658</v>
      </c>
      <c r="C3409" s="74">
        <f t="shared" si="20"/>
        <v>304.75</v>
      </c>
    </row>
    <row r="3410" spans="1:3" ht="15">
      <c r="A3410" s="17">
        <v>1131</v>
      </c>
      <c r="B3410" s="73" t="s">
        <v>658</v>
      </c>
      <c r="C3410" s="74">
        <f t="shared" si="20"/>
        <v>304.75</v>
      </c>
    </row>
    <row r="3411" spans="1:3" ht="15">
      <c r="A3411" s="17">
        <v>1132</v>
      </c>
      <c r="B3411" s="73" t="s">
        <v>658</v>
      </c>
      <c r="C3411" s="74">
        <f t="shared" si="20"/>
        <v>304.75</v>
      </c>
    </row>
    <row r="3412" spans="1:3" ht="15">
      <c r="A3412" s="17">
        <v>1133</v>
      </c>
      <c r="B3412" s="73" t="s">
        <v>658</v>
      </c>
      <c r="C3412" s="74">
        <f t="shared" si="20"/>
        <v>304.75</v>
      </c>
    </row>
    <row r="3413" spans="1:3" ht="15">
      <c r="A3413" s="17">
        <v>1134</v>
      </c>
      <c r="B3413" s="73" t="s">
        <v>658</v>
      </c>
      <c r="C3413" s="74">
        <f t="shared" si="20"/>
        <v>304.75</v>
      </c>
    </row>
    <row r="3414" spans="1:3" ht="15">
      <c r="A3414" s="17">
        <v>1135</v>
      </c>
      <c r="B3414" s="73" t="s">
        <v>658</v>
      </c>
      <c r="C3414" s="74">
        <f t="shared" si="20"/>
        <v>304.75</v>
      </c>
    </row>
    <row r="3415" spans="1:3" ht="15">
      <c r="A3415" s="17">
        <v>1136</v>
      </c>
      <c r="B3415" s="73" t="s">
        <v>658</v>
      </c>
      <c r="C3415" s="74">
        <f t="shared" si="20"/>
        <v>304.75</v>
      </c>
    </row>
    <row r="3416" spans="1:3" ht="15">
      <c r="A3416" s="17">
        <v>1137</v>
      </c>
      <c r="B3416" s="73" t="s">
        <v>658</v>
      </c>
      <c r="C3416" s="74">
        <f t="shared" si="20"/>
        <v>304.75</v>
      </c>
    </row>
    <row r="3417" spans="1:3" ht="15">
      <c r="A3417" s="17">
        <v>1138</v>
      </c>
      <c r="B3417" s="73" t="s">
        <v>658</v>
      </c>
      <c r="C3417" s="74">
        <f t="shared" si="20"/>
        <v>304.75</v>
      </c>
    </row>
    <row r="3418" spans="1:3" ht="15">
      <c r="A3418" s="17">
        <v>1139</v>
      </c>
      <c r="B3418" s="73" t="s">
        <v>658</v>
      </c>
      <c r="C3418" s="74">
        <f t="shared" si="20"/>
        <v>304.75</v>
      </c>
    </row>
    <row r="3419" spans="1:3" ht="15">
      <c r="A3419" s="17">
        <v>1140</v>
      </c>
      <c r="B3419" s="73" t="s">
        <v>658</v>
      </c>
      <c r="C3419" s="74">
        <f t="shared" si="20"/>
        <v>304.75</v>
      </c>
    </row>
    <row r="3420" spans="1:3" ht="15">
      <c r="A3420" s="17">
        <v>1141</v>
      </c>
      <c r="B3420" s="73" t="s">
        <v>658</v>
      </c>
      <c r="C3420" s="74">
        <f t="shared" si="20"/>
        <v>304.75</v>
      </c>
    </row>
    <row r="3421" spans="1:3" ht="15">
      <c r="A3421" s="17">
        <v>1142</v>
      </c>
      <c r="B3421" s="73" t="s">
        <v>658</v>
      </c>
      <c r="C3421" s="74">
        <f t="shared" si="20"/>
        <v>304.75</v>
      </c>
    </row>
    <row r="3422" spans="1:3" ht="15">
      <c r="A3422" s="17">
        <v>1143</v>
      </c>
      <c r="B3422" s="73" t="s">
        <v>658</v>
      </c>
      <c r="C3422" s="74">
        <f t="shared" si="20"/>
        <v>304.75</v>
      </c>
    </row>
    <row r="3423" spans="1:3" ht="15">
      <c r="A3423" s="17">
        <v>1144</v>
      </c>
      <c r="B3423" s="73" t="s">
        <v>658</v>
      </c>
      <c r="C3423" s="74">
        <f t="shared" si="20"/>
        <v>304.75</v>
      </c>
    </row>
    <row r="3424" spans="1:3" ht="15">
      <c r="A3424" s="17">
        <v>1145</v>
      </c>
      <c r="B3424" s="73" t="s">
        <v>658</v>
      </c>
      <c r="C3424" s="74">
        <f t="shared" si="20"/>
        <v>304.75</v>
      </c>
    </row>
    <row r="3425" spans="1:3" ht="15">
      <c r="A3425" s="17">
        <v>1146</v>
      </c>
      <c r="B3425" s="73" t="s">
        <v>658</v>
      </c>
      <c r="C3425" s="74">
        <f t="shared" si="20"/>
        <v>304.75</v>
      </c>
    </row>
    <row r="3426" spans="1:3" ht="15">
      <c r="A3426" s="17">
        <v>1147</v>
      </c>
      <c r="B3426" s="73" t="s">
        <v>658</v>
      </c>
      <c r="C3426" s="74">
        <f t="shared" si="20"/>
        <v>304.75</v>
      </c>
    </row>
    <row r="3427" spans="1:3" ht="15">
      <c r="A3427" s="17">
        <v>1148</v>
      </c>
      <c r="B3427" s="73" t="s">
        <v>658</v>
      </c>
      <c r="C3427" s="74">
        <f t="shared" si="20"/>
        <v>304.75</v>
      </c>
    </row>
    <row r="3428" spans="1:3" ht="15">
      <c r="A3428" s="17">
        <v>1149</v>
      </c>
      <c r="B3428" s="73" t="s">
        <v>658</v>
      </c>
      <c r="C3428" s="74">
        <f t="shared" si="20"/>
        <v>304.75</v>
      </c>
    </row>
    <row r="3429" spans="1:3" ht="15">
      <c r="A3429" s="17">
        <v>1150</v>
      </c>
      <c r="B3429" s="73" t="s">
        <v>658</v>
      </c>
      <c r="C3429" s="74">
        <f t="shared" si="20"/>
        <v>304.75</v>
      </c>
    </row>
    <row r="3430" spans="1:3" ht="15">
      <c r="A3430" s="17">
        <v>1151</v>
      </c>
      <c r="B3430" s="73" t="s">
        <v>658</v>
      </c>
      <c r="C3430" s="74">
        <f t="shared" si="20"/>
        <v>304.75</v>
      </c>
    </row>
    <row r="3431" spans="1:3" ht="15">
      <c r="A3431" s="17">
        <v>1152</v>
      </c>
      <c r="B3431" s="73" t="s">
        <v>658</v>
      </c>
      <c r="C3431" s="74">
        <f t="shared" si="20"/>
        <v>304.75</v>
      </c>
    </row>
    <row r="3432" spans="1:3" ht="15">
      <c r="A3432" s="17">
        <v>1153</v>
      </c>
      <c r="B3432" s="73" t="s">
        <v>658</v>
      </c>
      <c r="C3432" s="74">
        <f t="shared" si="20"/>
        <v>304.75</v>
      </c>
    </row>
    <row r="3433" spans="1:3" ht="15">
      <c r="A3433" s="17">
        <v>1154</v>
      </c>
      <c r="B3433" s="73" t="s">
        <v>658</v>
      </c>
      <c r="C3433" s="74">
        <f t="shared" si="20"/>
        <v>304.75</v>
      </c>
    </row>
    <row r="3434" spans="1:3" ht="15">
      <c r="A3434" s="17">
        <v>1155</v>
      </c>
      <c r="B3434" s="73" t="s">
        <v>658</v>
      </c>
      <c r="C3434" s="74">
        <f t="shared" si="20"/>
        <v>304.75</v>
      </c>
    </row>
    <row r="3435" spans="1:3" ht="15">
      <c r="A3435" s="17">
        <v>1156</v>
      </c>
      <c r="B3435" s="73" t="s">
        <v>658</v>
      </c>
      <c r="C3435" s="74">
        <f t="shared" si="20"/>
        <v>304.75</v>
      </c>
    </row>
    <row r="3436" spans="1:3" ht="15">
      <c r="A3436" s="17">
        <v>1157</v>
      </c>
      <c r="B3436" s="73" t="s">
        <v>658</v>
      </c>
      <c r="C3436" s="74">
        <f t="shared" si="20"/>
        <v>304.75</v>
      </c>
    </row>
    <row r="3437" spans="1:3" ht="15">
      <c r="A3437" s="17">
        <v>1158</v>
      </c>
      <c r="B3437" s="73" t="s">
        <v>658</v>
      </c>
      <c r="C3437" s="74">
        <f t="shared" ref="C3437:C3451" si="21">265*0.15+265</f>
        <v>304.75</v>
      </c>
    </row>
    <row r="3438" spans="1:3" ht="15">
      <c r="A3438" s="17">
        <v>1159</v>
      </c>
      <c r="B3438" s="73" t="s">
        <v>658</v>
      </c>
      <c r="C3438" s="74">
        <f t="shared" si="21"/>
        <v>304.75</v>
      </c>
    </row>
    <row r="3439" spans="1:3" ht="15">
      <c r="A3439" s="17">
        <v>1160</v>
      </c>
      <c r="B3439" s="73" t="s">
        <v>658</v>
      </c>
      <c r="C3439" s="74">
        <f t="shared" si="21"/>
        <v>304.75</v>
      </c>
    </row>
    <row r="3440" spans="1:3" ht="15">
      <c r="A3440" s="17">
        <v>1161</v>
      </c>
      <c r="B3440" s="73" t="s">
        <v>658</v>
      </c>
      <c r="C3440" s="74">
        <f t="shared" si="21"/>
        <v>304.75</v>
      </c>
    </row>
    <row r="3441" spans="1:3" ht="15">
      <c r="A3441" s="17">
        <v>1162</v>
      </c>
      <c r="B3441" s="73" t="s">
        <v>658</v>
      </c>
      <c r="C3441" s="74">
        <f t="shared" si="21"/>
        <v>304.75</v>
      </c>
    </row>
    <row r="3442" spans="1:3" ht="15">
      <c r="A3442" s="17">
        <v>1163</v>
      </c>
      <c r="B3442" s="73" t="s">
        <v>658</v>
      </c>
      <c r="C3442" s="74">
        <f t="shared" si="21"/>
        <v>304.75</v>
      </c>
    </row>
    <row r="3443" spans="1:3" ht="15">
      <c r="A3443" s="17">
        <v>1164</v>
      </c>
      <c r="B3443" s="73" t="s">
        <v>658</v>
      </c>
      <c r="C3443" s="74">
        <f t="shared" si="21"/>
        <v>304.75</v>
      </c>
    </row>
    <row r="3444" spans="1:3" ht="15">
      <c r="A3444" s="17">
        <v>1165</v>
      </c>
      <c r="B3444" s="73" t="s">
        <v>658</v>
      </c>
      <c r="C3444" s="74">
        <f t="shared" si="21"/>
        <v>304.75</v>
      </c>
    </row>
    <row r="3445" spans="1:3" ht="15">
      <c r="A3445" s="17">
        <v>1166</v>
      </c>
      <c r="B3445" s="73" t="s">
        <v>658</v>
      </c>
      <c r="C3445" s="74">
        <f t="shared" si="21"/>
        <v>304.75</v>
      </c>
    </row>
    <row r="3446" spans="1:3" ht="15">
      <c r="A3446" s="17">
        <v>1167</v>
      </c>
      <c r="B3446" s="73" t="s">
        <v>658</v>
      </c>
      <c r="C3446" s="74">
        <f t="shared" si="21"/>
        <v>304.75</v>
      </c>
    </row>
    <row r="3447" spans="1:3" ht="15">
      <c r="A3447" s="17">
        <v>1168</v>
      </c>
      <c r="B3447" s="73" t="s">
        <v>658</v>
      </c>
      <c r="C3447" s="74">
        <f t="shared" si="21"/>
        <v>304.75</v>
      </c>
    </row>
    <row r="3448" spans="1:3" ht="15">
      <c r="A3448" s="17">
        <v>1169</v>
      </c>
      <c r="B3448" s="73" t="s">
        <v>658</v>
      </c>
      <c r="C3448" s="74">
        <f t="shared" si="21"/>
        <v>304.75</v>
      </c>
    </row>
    <row r="3449" spans="1:3" ht="15">
      <c r="A3449" s="17">
        <v>1170</v>
      </c>
      <c r="B3449" s="73" t="s">
        <v>658</v>
      </c>
      <c r="C3449" s="74">
        <f t="shared" si="21"/>
        <v>304.75</v>
      </c>
    </row>
    <row r="3450" spans="1:3" ht="15">
      <c r="A3450" s="17">
        <v>1171</v>
      </c>
      <c r="B3450" s="73" t="s">
        <v>658</v>
      </c>
      <c r="C3450" s="74">
        <f t="shared" si="21"/>
        <v>304.75</v>
      </c>
    </row>
    <row r="3451" spans="1:3" ht="15">
      <c r="A3451" s="17">
        <v>1172</v>
      </c>
      <c r="B3451" s="73" t="s">
        <v>658</v>
      </c>
      <c r="C3451" s="74">
        <f t="shared" si="21"/>
        <v>304.75</v>
      </c>
    </row>
    <row r="3452" spans="1:3" ht="15">
      <c r="A3452" s="17">
        <v>1173</v>
      </c>
      <c r="B3452" s="73" t="s">
        <v>659</v>
      </c>
      <c r="C3452" s="74">
        <f>265*0.15+265</f>
        <v>304.75</v>
      </c>
    </row>
    <row r="3453" spans="1:3" ht="15">
      <c r="A3453" s="17">
        <v>1174</v>
      </c>
      <c r="B3453" s="73" t="s">
        <v>659</v>
      </c>
      <c r="C3453" s="74">
        <f t="shared" ref="C3453:C3516" si="22">265*0.15+265</f>
        <v>304.75</v>
      </c>
    </row>
    <row r="3454" spans="1:3" ht="15">
      <c r="A3454" s="17">
        <v>1175</v>
      </c>
      <c r="B3454" s="73" t="s">
        <v>659</v>
      </c>
      <c r="C3454" s="74">
        <f t="shared" si="22"/>
        <v>304.75</v>
      </c>
    </row>
    <row r="3455" spans="1:3" ht="15">
      <c r="A3455" s="17">
        <v>1176</v>
      </c>
      <c r="B3455" s="73" t="s">
        <v>659</v>
      </c>
      <c r="C3455" s="74">
        <f t="shared" si="22"/>
        <v>304.75</v>
      </c>
    </row>
    <row r="3456" spans="1:3" ht="15">
      <c r="A3456" s="17">
        <v>1177</v>
      </c>
      <c r="B3456" s="73" t="s">
        <v>659</v>
      </c>
      <c r="C3456" s="74">
        <f t="shared" si="22"/>
        <v>304.75</v>
      </c>
    </row>
    <row r="3457" spans="1:3" ht="15">
      <c r="A3457" s="17">
        <v>1178</v>
      </c>
      <c r="B3457" s="73" t="s">
        <v>659</v>
      </c>
      <c r="C3457" s="74">
        <f t="shared" si="22"/>
        <v>304.75</v>
      </c>
    </row>
    <row r="3458" spans="1:3" ht="15">
      <c r="A3458" s="17">
        <v>1179</v>
      </c>
      <c r="B3458" s="73" t="s">
        <v>659</v>
      </c>
      <c r="C3458" s="74">
        <f t="shared" si="22"/>
        <v>304.75</v>
      </c>
    </row>
    <row r="3459" spans="1:3" ht="15">
      <c r="A3459" s="17">
        <v>1180</v>
      </c>
      <c r="B3459" s="73" t="s">
        <v>659</v>
      </c>
      <c r="C3459" s="74">
        <f t="shared" si="22"/>
        <v>304.75</v>
      </c>
    </row>
    <row r="3460" spans="1:3" ht="15">
      <c r="A3460" s="17">
        <v>1181</v>
      </c>
      <c r="B3460" s="73" t="s">
        <v>659</v>
      </c>
      <c r="C3460" s="74">
        <f t="shared" si="22"/>
        <v>304.75</v>
      </c>
    </row>
    <row r="3461" spans="1:3" ht="15">
      <c r="A3461" s="17">
        <v>1182</v>
      </c>
      <c r="B3461" s="73" t="s">
        <v>659</v>
      </c>
      <c r="C3461" s="74">
        <f t="shared" si="22"/>
        <v>304.75</v>
      </c>
    </row>
    <row r="3462" spans="1:3" ht="15">
      <c r="A3462" s="17">
        <v>1183</v>
      </c>
      <c r="B3462" s="73" t="s">
        <v>659</v>
      </c>
      <c r="C3462" s="74">
        <f t="shared" si="22"/>
        <v>304.75</v>
      </c>
    </row>
    <row r="3463" spans="1:3" ht="15">
      <c r="A3463" s="17">
        <v>1184</v>
      </c>
      <c r="B3463" s="73" t="s">
        <v>659</v>
      </c>
      <c r="C3463" s="74">
        <f t="shared" si="22"/>
        <v>304.75</v>
      </c>
    </row>
    <row r="3464" spans="1:3" ht="15">
      <c r="A3464" s="17">
        <v>1185</v>
      </c>
      <c r="B3464" s="73" t="s">
        <v>659</v>
      </c>
      <c r="C3464" s="74">
        <f t="shared" si="22"/>
        <v>304.75</v>
      </c>
    </row>
    <row r="3465" spans="1:3" ht="15">
      <c r="A3465" s="17">
        <v>1186</v>
      </c>
      <c r="B3465" s="73" t="s">
        <v>659</v>
      </c>
      <c r="C3465" s="74">
        <f t="shared" si="22"/>
        <v>304.75</v>
      </c>
    </row>
    <row r="3466" spans="1:3" ht="15">
      <c r="A3466" s="17">
        <v>1187</v>
      </c>
      <c r="B3466" s="73" t="s">
        <v>659</v>
      </c>
      <c r="C3466" s="74">
        <f t="shared" si="22"/>
        <v>304.75</v>
      </c>
    </row>
    <row r="3467" spans="1:3" ht="15">
      <c r="A3467" s="17">
        <v>1188</v>
      </c>
      <c r="B3467" s="73" t="s">
        <v>659</v>
      </c>
      <c r="C3467" s="74">
        <f t="shared" si="22"/>
        <v>304.75</v>
      </c>
    </row>
    <row r="3468" spans="1:3" ht="15">
      <c r="A3468" s="17">
        <v>1189</v>
      </c>
      <c r="B3468" s="73" t="s">
        <v>659</v>
      </c>
      <c r="C3468" s="74">
        <f t="shared" si="22"/>
        <v>304.75</v>
      </c>
    </row>
    <row r="3469" spans="1:3" ht="15">
      <c r="A3469" s="17">
        <v>1190</v>
      </c>
      <c r="B3469" s="73" t="s">
        <v>659</v>
      </c>
      <c r="C3469" s="74">
        <f t="shared" si="22"/>
        <v>304.75</v>
      </c>
    </row>
    <row r="3470" spans="1:3" ht="15">
      <c r="A3470" s="17">
        <v>1191</v>
      </c>
      <c r="B3470" s="73" t="s">
        <v>659</v>
      </c>
      <c r="C3470" s="74">
        <f t="shared" si="22"/>
        <v>304.75</v>
      </c>
    </row>
    <row r="3471" spans="1:3" ht="15">
      <c r="A3471" s="17">
        <v>1192</v>
      </c>
      <c r="B3471" s="73" t="s">
        <v>659</v>
      </c>
      <c r="C3471" s="74">
        <f t="shared" si="22"/>
        <v>304.75</v>
      </c>
    </row>
    <row r="3472" spans="1:3" ht="15">
      <c r="A3472" s="17">
        <v>1193</v>
      </c>
      <c r="B3472" s="73" t="s">
        <v>659</v>
      </c>
      <c r="C3472" s="74">
        <f t="shared" si="22"/>
        <v>304.75</v>
      </c>
    </row>
    <row r="3473" spans="1:3" ht="15">
      <c r="A3473" s="17">
        <v>1194</v>
      </c>
      <c r="B3473" s="73" t="s">
        <v>659</v>
      </c>
      <c r="C3473" s="74">
        <f t="shared" si="22"/>
        <v>304.75</v>
      </c>
    </row>
    <row r="3474" spans="1:3" ht="15">
      <c r="A3474" s="17">
        <v>1195</v>
      </c>
      <c r="B3474" s="73" t="s">
        <v>659</v>
      </c>
      <c r="C3474" s="74">
        <f t="shared" si="22"/>
        <v>304.75</v>
      </c>
    </row>
    <row r="3475" spans="1:3" ht="15">
      <c r="A3475" s="17">
        <v>1196</v>
      </c>
      <c r="B3475" s="73" t="s">
        <v>659</v>
      </c>
      <c r="C3475" s="74">
        <f t="shared" si="22"/>
        <v>304.75</v>
      </c>
    </row>
    <row r="3476" spans="1:3" ht="15">
      <c r="A3476" s="17">
        <v>1197</v>
      </c>
      <c r="B3476" s="73" t="s">
        <v>659</v>
      </c>
      <c r="C3476" s="74">
        <f t="shared" si="22"/>
        <v>304.75</v>
      </c>
    </row>
    <row r="3477" spans="1:3" ht="15">
      <c r="A3477" s="17">
        <v>1198</v>
      </c>
      <c r="B3477" s="73" t="s">
        <v>659</v>
      </c>
      <c r="C3477" s="74">
        <f t="shared" si="22"/>
        <v>304.75</v>
      </c>
    </row>
    <row r="3478" spans="1:3" ht="15">
      <c r="A3478" s="17">
        <v>1199</v>
      </c>
      <c r="B3478" s="73" t="s">
        <v>659</v>
      </c>
      <c r="C3478" s="74">
        <f t="shared" si="22"/>
        <v>304.75</v>
      </c>
    </row>
    <row r="3479" spans="1:3" ht="15">
      <c r="A3479" s="17">
        <v>1200</v>
      </c>
      <c r="B3479" s="73" t="s">
        <v>659</v>
      </c>
      <c r="C3479" s="74">
        <f t="shared" si="22"/>
        <v>304.75</v>
      </c>
    </row>
    <row r="3480" spans="1:3" ht="15">
      <c r="A3480" s="17">
        <v>1201</v>
      </c>
      <c r="B3480" s="73" t="s">
        <v>659</v>
      </c>
      <c r="C3480" s="74">
        <f t="shared" si="22"/>
        <v>304.75</v>
      </c>
    </row>
    <row r="3481" spans="1:3" ht="15">
      <c r="A3481" s="17">
        <v>1202</v>
      </c>
      <c r="B3481" s="73" t="s">
        <v>659</v>
      </c>
      <c r="C3481" s="74">
        <f t="shared" si="22"/>
        <v>304.75</v>
      </c>
    </row>
    <row r="3482" spans="1:3" ht="15">
      <c r="A3482" s="17">
        <v>1203</v>
      </c>
      <c r="B3482" s="73" t="s">
        <v>659</v>
      </c>
      <c r="C3482" s="74">
        <f t="shared" si="22"/>
        <v>304.75</v>
      </c>
    </row>
    <row r="3483" spans="1:3" ht="15">
      <c r="A3483" s="17">
        <v>1204</v>
      </c>
      <c r="B3483" s="73" t="s">
        <v>659</v>
      </c>
      <c r="C3483" s="74">
        <f t="shared" si="22"/>
        <v>304.75</v>
      </c>
    </row>
    <row r="3484" spans="1:3" ht="15">
      <c r="A3484" s="17">
        <v>1205</v>
      </c>
      <c r="B3484" s="73" t="s">
        <v>659</v>
      </c>
      <c r="C3484" s="74">
        <f t="shared" si="22"/>
        <v>304.75</v>
      </c>
    </row>
    <row r="3485" spans="1:3" ht="15">
      <c r="A3485" s="17">
        <v>1206</v>
      </c>
      <c r="B3485" s="73" t="s">
        <v>659</v>
      </c>
      <c r="C3485" s="74">
        <f t="shared" si="22"/>
        <v>304.75</v>
      </c>
    </row>
    <row r="3486" spans="1:3" ht="15">
      <c r="A3486" s="17">
        <v>1207</v>
      </c>
      <c r="B3486" s="73" t="s">
        <v>659</v>
      </c>
      <c r="C3486" s="74">
        <f t="shared" si="22"/>
        <v>304.75</v>
      </c>
    </row>
    <row r="3487" spans="1:3" ht="15">
      <c r="A3487" s="17">
        <v>1208</v>
      </c>
      <c r="B3487" s="73" t="s">
        <v>659</v>
      </c>
      <c r="C3487" s="74">
        <f t="shared" si="22"/>
        <v>304.75</v>
      </c>
    </row>
    <row r="3488" spans="1:3" ht="15">
      <c r="A3488" s="17">
        <v>1209</v>
      </c>
      <c r="B3488" s="73" t="s">
        <v>659</v>
      </c>
      <c r="C3488" s="74">
        <f t="shared" si="22"/>
        <v>304.75</v>
      </c>
    </row>
    <row r="3489" spans="1:3" ht="15">
      <c r="A3489" s="17">
        <v>1210</v>
      </c>
      <c r="B3489" s="73" t="s">
        <v>659</v>
      </c>
      <c r="C3489" s="74">
        <f t="shared" si="22"/>
        <v>304.75</v>
      </c>
    </row>
    <row r="3490" spans="1:3" ht="15">
      <c r="A3490" s="17">
        <v>1211</v>
      </c>
      <c r="B3490" s="73" t="s">
        <v>659</v>
      </c>
      <c r="C3490" s="74">
        <f t="shared" si="22"/>
        <v>304.75</v>
      </c>
    </row>
    <row r="3491" spans="1:3" ht="15">
      <c r="A3491" s="17">
        <v>1212</v>
      </c>
      <c r="B3491" s="73" t="s">
        <v>659</v>
      </c>
      <c r="C3491" s="74">
        <f t="shared" si="22"/>
        <v>304.75</v>
      </c>
    </row>
    <row r="3492" spans="1:3" ht="15">
      <c r="A3492" s="17">
        <v>1213</v>
      </c>
      <c r="B3492" s="73" t="s">
        <v>659</v>
      </c>
      <c r="C3492" s="74">
        <f t="shared" si="22"/>
        <v>304.75</v>
      </c>
    </row>
    <row r="3493" spans="1:3" ht="15">
      <c r="A3493" s="17">
        <v>1214</v>
      </c>
      <c r="B3493" s="73" t="s">
        <v>659</v>
      </c>
      <c r="C3493" s="74">
        <f t="shared" si="22"/>
        <v>304.75</v>
      </c>
    </row>
    <row r="3494" spans="1:3" ht="15">
      <c r="A3494" s="17">
        <v>1215</v>
      </c>
      <c r="B3494" s="73" t="s">
        <v>659</v>
      </c>
      <c r="C3494" s="74">
        <f t="shared" si="22"/>
        <v>304.75</v>
      </c>
    </row>
    <row r="3495" spans="1:3" ht="15">
      <c r="A3495" s="17">
        <v>1216</v>
      </c>
      <c r="B3495" s="73" t="s">
        <v>659</v>
      </c>
      <c r="C3495" s="74">
        <f t="shared" si="22"/>
        <v>304.75</v>
      </c>
    </row>
    <row r="3496" spans="1:3" ht="15">
      <c r="A3496" s="17">
        <v>1217</v>
      </c>
      <c r="B3496" s="73" t="s">
        <v>659</v>
      </c>
      <c r="C3496" s="74">
        <f t="shared" si="22"/>
        <v>304.75</v>
      </c>
    </row>
    <row r="3497" spans="1:3" ht="15">
      <c r="A3497" s="17">
        <v>1218</v>
      </c>
      <c r="B3497" s="73" t="s">
        <v>659</v>
      </c>
      <c r="C3497" s="74">
        <f t="shared" si="22"/>
        <v>304.75</v>
      </c>
    </row>
    <row r="3498" spans="1:3" ht="15">
      <c r="A3498" s="17">
        <v>1219</v>
      </c>
      <c r="B3498" s="73" t="s">
        <v>659</v>
      </c>
      <c r="C3498" s="74">
        <f t="shared" si="22"/>
        <v>304.75</v>
      </c>
    </row>
    <row r="3499" spans="1:3" ht="15">
      <c r="A3499" s="17">
        <v>1220</v>
      </c>
      <c r="B3499" s="73" t="s">
        <v>659</v>
      </c>
      <c r="C3499" s="74">
        <f t="shared" si="22"/>
        <v>304.75</v>
      </c>
    </row>
    <row r="3500" spans="1:3" ht="15">
      <c r="A3500" s="17">
        <v>1221</v>
      </c>
      <c r="B3500" s="73" t="s">
        <v>659</v>
      </c>
      <c r="C3500" s="74">
        <f t="shared" si="22"/>
        <v>304.75</v>
      </c>
    </row>
    <row r="3501" spans="1:3" ht="15">
      <c r="A3501" s="17">
        <v>1222</v>
      </c>
      <c r="B3501" s="73" t="s">
        <v>659</v>
      </c>
      <c r="C3501" s="74">
        <f t="shared" si="22"/>
        <v>304.75</v>
      </c>
    </row>
    <row r="3502" spans="1:3" ht="15">
      <c r="A3502" s="17">
        <v>1223</v>
      </c>
      <c r="B3502" s="73" t="s">
        <v>659</v>
      </c>
      <c r="C3502" s="74">
        <f t="shared" si="22"/>
        <v>304.75</v>
      </c>
    </row>
    <row r="3503" spans="1:3" ht="15">
      <c r="A3503" s="17">
        <v>1224</v>
      </c>
      <c r="B3503" s="73" t="s">
        <v>659</v>
      </c>
      <c r="C3503" s="74">
        <f t="shared" si="22"/>
        <v>304.75</v>
      </c>
    </row>
    <row r="3504" spans="1:3" ht="15">
      <c r="A3504" s="17">
        <v>1225</v>
      </c>
      <c r="B3504" s="73" t="s">
        <v>659</v>
      </c>
      <c r="C3504" s="74">
        <f t="shared" si="22"/>
        <v>304.75</v>
      </c>
    </row>
    <row r="3505" spans="1:3" ht="15">
      <c r="A3505" s="17">
        <v>1226</v>
      </c>
      <c r="B3505" s="73" t="s">
        <v>659</v>
      </c>
      <c r="C3505" s="74">
        <f t="shared" si="22"/>
        <v>304.75</v>
      </c>
    </row>
    <row r="3506" spans="1:3" ht="15">
      <c r="A3506" s="17">
        <v>1227</v>
      </c>
      <c r="B3506" s="73" t="s">
        <v>659</v>
      </c>
      <c r="C3506" s="74">
        <f t="shared" si="22"/>
        <v>304.75</v>
      </c>
    </row>
    <row r="3507" spans="1:3" ht="15">
      <c r="A3507" s="17">
        <v>1228</v>
      </c>
      <c r="B3507" s="73" t="s">
        <v>659</v>
      </c>
      <c r="C3507" s="74">
        <f t="shared" si="22"/>
        <v>304.75</v>
      </c>
    </row>
    <row r="3508" spans="1:3" ht="15">
      <c r="A3508" s="17">
        <v>1229</v>
      </c>
      <c r="B3508" s="73" t="s">
        <v>659</v>
      </c>
      <c r="C3508" s="74">
        <f t="shared" si="22"/>
        <v>304.75</v>
      </c>
    </row>
    <row r="3509" spans="1:3" ht="15">
      <c r="A3509" s="17">
        <v>1230</v>
      </c>
      <c r="B3509" s="73" t="s">
        <v>659</v>
      </c>
      <c r="C3509" s="74">
        <f t="shared" si="22"/>
        <v>304.75</v>
      </c>
    </row>
    <row r="3510" spans="1:3" ht="15">
      <c r="A3510" s="17">
        <v>1231</v>
      </c>
      <c r="B3510" s="73" t="s">
        <v>659</v>
      </c>
      <c r="C3510" s="74">
        <f t="shared" si="22"/>
        <v>304.75</v>
      </c>
    </row>
    <row r="3511" spans="1:3" ht="15">
      <c r="A3511" s="17">
        <v>1232</v>
      </c>
      <c r="B3511" s="73" t="s">
        <v>659</v>
      </c>
      <c r="C3511" s="74">
        <f t="shared" si="22"/>
        <v>304.75</v>
      </c>
    </row>
    <row r="3512" spans="1:3" ht="15">
      <c r="A3512" s="17">
        <v>1233</v>
      </c>
      <c r="B3512" s="73" t="s">
        <v>659</v>
      </c>
      <c r="C3512" s="74">
        <f t="shared" si="22"/>
        <v>304.75</v>
      </c>
    </row>
    <row r="3513" spans="1:3" ht="15">
      <c r="A3513" s="17">
        <v>1234</v>
      </c>
      <c r="B3513" s="73" t="s">
        <v>659</v>
      </c>
      <c r="C3513" s="74">
        <f t="shared" si="22"/>
        <v>304.75</v>
      </c>
    </row>
    <row r="3514" spans="1:3" ht="15">
      <c r="A3514" s="17">
        <v>1235</v>
      </c>
      <c r="B3514" s="73" t="s">
        <v>659</v>
      </c>
      <c r="C3514" s="74">
        <f t="shared" si="22"/>
        <v>304.75</v>
      </c>
    </row>
    <row r="3515" spans="1:3" ht="15">
      <c r="A3515" s="17">
        <v>1236</v>
      </c>
      <c r="B3515" s="73" t="s">
        <v>659</v>
      </c>
      <c r="C3515" s="74">
        <f t="shared" si="22"/>
        <v>304.75</v>
      </c>
    </row>
    <row r="3516" spans="1:3" ht="15">
      <c r="A3516" s="17">
        <v>1237</v>
      </c>
      <c r="B3516" s="73" t="s">
        <v>659</v>
      </c>
      <c r="C3516" s="74">
        <f t="shared" si="22"/>
        <v>304.75</v>
      </c>
    </row>
    <row r="3517" spans="1:3" ht="15">
      <c r="A3517" s="17">
        <v>1238</v>
      </c>
      <c r="B3517" s="73" t="s">
        <v>659</v>
      </c>
      <c r="C3517" s="74">
        <f t="shared" ref="C3517:C3580" si="23">265*0.15+265</f>
        <v>304.75</v>
      </c>
    </row>
    <row r="3518" spans="1:3" ht="15">
      <c r="A3518" s="17">
        <v>1239</v>
      </c>
      <c r="B3518" s="73" t="s">
        <v>659</v>
      </c>
      <c r="C3518" s="74">
        <f t="shared" si="23"/>
        <v>304.75</v>
      </c>
    </row>
    <row r="3519" spans="1:3" ht="15">
      <c r="A3519" s="17">
        <v>1240</v>
      </c>
      <c r="B3519" s="73" t="s">
        <v>659</v>
      </c>
      <c r="C3519" s="74">
        <f t="shared" si="23"/>
        <v>304.75</v>
      </c>
    </row>
    <row r="3520" spans="1:3" ht="15">
      <c r="A3520" s="17">
        <v>1241</v>
      </c>
      <c r="B3520" s="73" t="s">
        <v>659</v>
      </c>
      <c r="C3520" s="74">
        <f t="shared" si="23"/>
        <v>304.75</v>
      </c>
    </row>
    <row r="3521" spans="1:3" ht="15">
      <c r="A3521" s="17">
        <v>1242</v>
      </c>
      <c r="B3521" s="73" t="s">
        <v>659</v>
      </c>
      <c r="C3521" s="74">
        <f t="shared" si="23"/>
        <v>304.75</v>
      </c>
    </row>
    <row r="3522" spans="1:3" ht="15">
      <c r="A3522" s="17">
        <v>1243</v>
      </c>
      <c r="B3522" s="73" t="s">
        <v>659</v>
      </c>
      <c r="C3522" s="74">
        <f t="shared" si="23"/>
        <v>304.75</v>
      </c>
    </row>
    <row r="3523" spans="1:3" ht="15">
      <c r="A3523" s="17">
        <v>1244</v>
      </c>
      <c r="B3523" s="73" t="s">
        <v>659</v>
      </c>
      <c r="C3523" s="74">
        <f t="shared" si="23"/>
        <v>304.75</v>
      </c>
    </row>
    <row r="3524" spans="1:3" ht="15">
      <c r="A3524" s="17">
        <v>1245</v>
      </c>
      <c r="B3524" s="73" t="s">
        <v>659</v>
      </c>
      <c r="C3524" s="74">
        <f t="shared" si="23"/>
        <v>304.75</v>
      </c>
    </row>
    <row r="3525" spans="1:3" ht="15">
      <c r="A3525" s="17">
        <v>1246</v>
      </c>
      <c r="B3525" s="73" t="s">
        <v>659</v>
      </c>
      <c r="C3525" s="74">
        <f t="shared" si="23"/>
        <v>304.75</v>
      </c>
    </row>
    <row r="3526" spans="1:3" ht="15">
      <c r="A3526" s="17">
        <v>1247</v>
      </c>
      <c r="B3526" s="73" t="s">
        <v>659</v>
      </c>
      <c r="C3526" s="74">
        <f t="shared" si="23"/>
        <v>304.75</v>
      </c>
    </row>
    <row r="3527" spans="1:3" ht="15">
      <c r="A3527" s="17">
        <v>1248</v>
      </c>
      <c r="B3527" s="73" t="s">
        <v>659</v>
      </c>
      <c r="C3527" s="74">
        <f t="shared" si="23"/>
        <v>304.75</v>
      </c>
    </row>
    <row r="3528" spans="1:3" ht="15">
      <c r="A3528" s="17">
        <v>1249</v>
      </c>
      <c r="B3528" s="73" t="s">
        <v>659</v>
      </c>
      <c r="C3528" s="74">
        <f t="shared" si="23"/>
        <v>304.75</v>
      </c>
    </row>
    <row r="3529" spans="1:3" ht="15">
      <c r="A3529" s="17">
        <v>1250</v>
      </c>
      <c r="B3529" s="73" t="s">
        <v>659</v>
      </c>
      <c r="C3529" s="74">
        <f t="shared" si="23"/>
        <v>304.75</v>
      </c>
    </row>
    <row r="3530" spans="1:3" ht="15">
      <c r="A3530" s="17">
        <v>1251</v>
      </c>
      <c r="B3530" s="73" t="s">
        <v>659</v>
      </c>
      <c r="C3530" s="74">
        <f t="shared" si="23"/>
        <v>304.75</v>
      </c>
    </row>
    <row r="3531" spans="1:3" ht="15">
      <c r="A3531" s="17">
        <v>1252</v>
      </c>
      <c r="B3531" s="73" t="s">
        <v>659</v>
      </c>
      <c r="C3531" s="74">
        <f t="shared" si="23"/>
        <v>304.75</v>
      </c>
    </row>
    <row r="3532" spans="1:3" ht="15">
      <c r="A3532" s="17">
        <v>1253</v>
      </c>
      <c r="B3532" s="73" t="s">
        <v>659</v>
      </c>
      <c r="C3532" s="74">
        <f t="shared" si="23"/>
        <v>304.75</v>
      </c>
    </row>
    <row r="3533" spans="1:3" ht="15">
      <c r="A3533" s="17">
        <v>1254</v>
      </c>
      <c r="B3533" s="73" t="s">
        <v>659</v>
      </c>
      <c r="C3533" s="74">
        <f t="shared" si="23"/>
        <v>304.75</v>
      </c>
    </row>
    <row r="3534" spans="1:3" ht="15">
      <c r="A3534" s="17">
        <v>1255</v>
      </c>
      <c r="B3534" s="73" t="s">
        <v>659</v>
      </c>
      <c r="C3534" s="74">
        <f t="shared" si="23"/>
        <v>304.75</v>
      </c>
    </row>
    <row r="3535" spans="1:3" ht="15">
      <c r="A3535" s="17">
        <v>1256</v>
      </c>
      <c r="B3535" s="73" t="s">
        <v>659</v>
      </c>
      <c r="C3535" s="74">
        <f t="shared" si="23"/>
        <v>304.75</v>
      </c>
    </row>
    <row r="3536" spans="1:3" ht="15">
      <c r="A3536" s="17">
        <v>1257</v>
      </c>
      <c r="B3536" s="73" t="s">
        <v>659</v>
      </c>
      <c r="C3536" s="74">
        <f t="shared" si="23"/>
        <v>304.75</v>
      </c>
    </row>
    <row r="3537" spans="1:3" ht="15">
      <c r="A3537" s="17">
        <v>1258</v>
      </c>
      <c r="B3537" s="73" t="s">
        <v>659</v>
      </c>
      <c r="C3537" s="74">
        <f t="shared" si="23"/>
        <v>304.75</v>
      </c>
    </row>
    <row r="3538" spans="1:3" ht="15">
      <c r="A3538" s="17">
        <v>1259</v>
      </c>
      <c r="B3538" s="73" t="s">
        <v>659</v>
      </c>
      <c r="C3538" s="74">
        <f t="shared" si="23"/>
        <v>304.75</v>
      </c>
    </row>
    <row r="3539" spans="1:3" ht="15">
      <c r="A3539" s="17">
        <v>1260</v>
      </c>
      <c r="B3539" s="73" t="s">
        <v>659</v>
      </c>
      <c r="C3539" s="74">
        <f t="shared" si="23"/>
        <v>304.75</v>
      </c>
    </row>
    <row r="3540" spans="1:3" ht="15">
      <c r="A3540" s="17">
        <v>1261</v>
      </c>
      <c r="B3540" s="73" t="s">
        <v>659</v>
      </c>
      <c r="C3540" s="74">
        <f t="shared" si="23"/>
        <v>304.75</v>
      </c>
    </row>
    <row r="3541" spans="1:3" ht="15">
      <c r="A3541" s="17">
        <v>1262</v>
      </c>
      <c r="B3541" s="73" t="s">
        <v>659</v>
      </c>
      <c r="C3541" s="74">
        <f t="shared" si="23"/>
        <v>304.75</v>
      </c>
    </row>
    <row r="3542" spans="1:3" ht="15">
      <c r="A3542" s="17">
        <v>1263</v>
      </c>
      <c r="B3542" s="73" t="s">
        <v>659</v>
      </c>
      <c r="C3542" s="74">
        <f t="shared" si="23"/>
        <v>304.75</v>
      </c>
    </row>
    <row r="3543" spans="1:3" ht="15">
      <c r="A3543" s="17">
        <v>1264</v>
      </c>
      <c r="B3543" s="73" t="s">
        <v>659</v>
      </c>
      <c r="C3543" s="74">
        <f t="shared" si="23"/>
        <v>304.75</v>
      </c>
    </row>
    <row r="3544" spans="1:3" ht="15">
      <c r="A3544" s="17">
        <v>1265</v>
      </c>
      <c r="B3544" s="73" t="s">
        <v>659</v>
      </c>
      <c r="C3544" s="74">
        <f t="shared" si="23"/>
        <v>304.75</v>
      </c>
    </row>
    <row r="3545" spans="1:3" ht="15">
      <c r="A3545" s="17">
        <v>1266</v>
      </c>
      <c r="B3545" s="73" t="s">
        <v>659</v>
      </c>
      <c r="C3545" s="74">
        <f t="shared" si="23"/>
        <v>304.75</v>
      </c>
    </row>
    <row r="3546" spans="1:3" ht="15">
      <c r="A3546" s="17">
        <v>1267</v>
      </c>
      <c r="B3546" s="73" t="s">
        <v>659</v>
      </c>
      <c r="C3546" s="74">
        <f t="shared" si="23"/>
        <v>304.75</v>
      </c>
    </row>
    <row r="3547" spans="1:3" ht="15">
      <c r="A3547" s="17">
        <v>1268</v>
      </c>
      <c r="B3547" s="73" t="s">
        <v>659</v>
      </c>
      <c r="C3547" s="74">
        <f t="shared" si="23"/>
        <v>304.75</v>
      </c>
    </row>
    <row r="3548" spans="1:3" ht="15">
      <c r="A3548" s="17">
        <v>1269</v>
      </c>
      <c r="B3548" s="73" t="s">
        <v>659</v>
      </c>
      <c r="C3548" s="74">
        <f t="shared" si="23"/>
        <v>304.75</v>
      </c>
    </row>
    <row r="3549" spans="1:3" ht="15">
      <c r="A3549" s="17">
        <v>1270</v>
      </c>
      <c r="B3549" s="73" t="s">
        <v>659</v>
      </c>
      <c r="C3549" s="74">
        <f t="shared" si="23"/>
        <v>304.75</v>
      </c>
    </row>
    <row r="3550" spans="1:3" ht="15">
      <c r="A3550" s="17">
        <v>1271</v>
      </c>
      <c r="B3550" s="73" t="s">
        <v>659</v>
      </c>
      <c r="C3550" s="74">
        <f t="shared" si="23"/>
        <v>304.75</v>
      </c>
    </row>
    <row r="3551" spans="1:3" ht="15">
      <c r="A3551" s="17">
        <v>1272</v>
      </c>
      <c r="B3551" s="73" t="s">
        <v>659</v>
      </c>
      <c r="C3551" s="74">
        <f t="shared" si="23"/>
        <v>304.75</v>
      </c>
    </row>
    <row r="3552" spans="1:3" ht="15">
      <c r="A3552" s="17">
        <v>1273</v>
      </c>
      <c r="B3552" s="73" t="s">
        <v>659</v>
      </c>
      <c r="C3552" s="74">
        <f t="shared" si="23"/>
        <v>304.75</v>
      </c>
    </row>
    <row r="3553" spans="1:3" ht="15">
      <c r="A3553" s="17">
        <v>1274</v>
      </c>
      <c r="B3553" s="73" t="s">
        <v>659</v>
      </c>
      <c r="C3553" s="74">
        <f t="shared" si="23"/>
        <v>304.75</v>
      </c>
    </row>
    <row r="3554" spans="1:3" ht="15">
      <c r="A3554" s="17">
        <v>1275</v>
      </c>
      <c r="B3554" s="73" t="s">
        <v>659</v>
      </c>
      <c r="C3554" s="74">
        <f t="shared" si="23"/>
        <v>304.75</v>
      </c>
    </row>
    <row r="3555" spans="1:3" ht="15">
      <c r="A3555" s="17">
        <v>1276</v>
      </c>
      <c r="B3555" s="73" t="s">
        <v>659</v>
      </c>
      <c r="C3555" s="74">
        <f t="shared" si="23"/>
        <v>304.75</v>
      </c>
    </row>
    <row r="3556" spans="1:3" ht="15">
      <c r="A3556" s="17">
        <v>1277</v>
      </c>
      <c r="B3556" s="73" t="s">
        <v>659</v>
      </c>
      <c r="C3556" s="74">
        <f t="shared" si="23"/>
        <v>304.75</v>
      </c>
    </row>
    <row r="3557" spans="1:3" ht="15">
      <c r="A3557" s="17">
        <v>1278</v>
      </c>
      <c r="B3557" s="73" t="s">
        <v>659</v>
      </c>
      <c r="C3557" s="74">
        <f t="shared" si="23"/>
        <v>304.75</v>
      </c>
    </row>
    <row r="3558" spans="1:3" ht="15">
      <c r="A3558" s="17">
        <v>1279</v>
      </c>
      <c r="B3558" s="73" t="s">
        <v>659</v>
      </c>
      <c r="C3558" s="74">
        <f t="shared" si="23"/>
        <v>304.75</v>
      </c>
    </row>
    <row r="3559" spans="1:3" ht="15">
      <c r="A3559" s="17">
        <v>1280</v>
      </c>
      <c r="B3559" s="73" t="s">
        <v>659</v>
      </c>
      <c r="C3559" s="74">
        <f t="shared" si="23"/>
        <v>304.75</v>
      </c>
    </row>
    <row r="3560" spans="1:3" ht="15">
      <c r="A3560" s="17">
        <v>1281</v>
      </c>
      <c r="B3560" s="73" t="s">
        <v>659</v>
      </c>
      <c r="C3560" s="74">
        <f t="shared" si="23"/>
        <v>304.75</v>
      </c>
    </row>
    <row r="3561" spans="1:3" ht="15">
      <c r="A3561" s="17">
        <v>1282</v>
      </c>
      <c r="B3561" s="73" t="s">
        <v>659</v>
      </c>
      <c r="C3561" s="74">
        <f t="shared" si="23"/>
        <v>304.75</v>
      </c>
    </row>
    <row r="3562" spans="1:3" ht="15">
      <c r="A3562" s="17">
        <v>1283</v>
      </c>
      <c r="B3562" s="73" t="s">
        <v>659</v>
      </c>
      <c r="C3562" s="74">
        <f t="shared" si="23"/>
        <v>304.75</v>
      </c>
    </row>
    <row r="3563" spans="1:3" ht="15">
      <c r="A3563" s="17">
        <v>1284</v>
      </c>
      <c r="B3563" s="73" t="s">
        <v>659</v>
      </c>
      <c r="C3563" s="74">
        <f t="shared" si="23"/>
        <v>304.75</v>
      </c>
    </row>
    <row r="3564" spans="1:3" ht="15">
      <c r="A3564" s="17">
        <v>1285</v>
      </c>
      <c r="B3564" s="73" t="s">
        <v>659</v>
      </c>
      <c r="C3564" s="74">
        <f t="shared" si="23"/>
        <v>304.75</v>
      </c>
    </row>
    <row r="3565" spans="1:3" ht="15">
      <c r="A3565" s="17">
        <v>1286</v>
      </c>
      <c r="B3565" s="73" t="s">
        <v>659</v>
      </c>
      <c r="C3565" s="74">
        <f t="shared" si="23"/>
        <v>304.75</v>
      </c>
    </row>
    <row r="3566" spans="1:3" ht="15">
      <c r="A3566" s="17">
        <v>1287</v>
      </c>
      <c r="B3566" s="73" t="s">
        <v>659</v>
      </c>
      <c r="C3566" s="74">
        <f t="shared" si="23"/>
        <v>304.75</v>
      </c>
    </row>
    <row r="3567" spans="1:3" ht="15">
      <c r="A3567" s="17">
        <v>1288</v>
      </c>
      <c r="B3567" s="73" t="s">
        <v>659</v>
      </c>
      <c r="C3567" s="74">
        <f t="shared" si="23"/>
        <v>304.75</v>
      </c>
    </row>
    <row r="3568" spans="1:3" ht="15">
      <c r="A3568" s="17">
        <v>1289</v>
      </c>
      <c r="B3568" s="73" t="s">
        <v>659</v>
      </c>
      <c r="C3568" s="74">
        <f t="shared" si="23"/>
        <v>304.75</v>
      </c>
    </row>
    <row r="3569" spans="1:3" ht="15">
      <c r="A3569" s="17">
        <v>1290</v>
      </c>
      <c r="B3569" s="73" t="s">
        <v>659</v>
      </c>
      <c r="C3569" s="74">
        <f t="shared" si="23"/>
        <v>304.75</v>
      </c>
    </row>
    <row r="3570" spans="1:3" ht="15">
      <c r="A3570" s="17">
        <v>1291</v>
      </c>
      <c r="B3570" s="73" t="s">
        <v>659</v>
      </c>
      <c r="C3570" s="74">
        <f t="shared" si="23"/>
        <v>304.75</v>
      </c>
    </row>
    <row r="3571" spans="1:3" ht="15">
      <c r="A3571" s="17">
        <v>1292</v>
      </c>
      <c r="B3571" s="73" t="s">
        <v>659</v>
      </c>
      <c r="C3571" s="74">
        <f t="shared" si="23"/>
        <v>304.75</v>
      </c>
    </row>
    <row r="3572" spans="1:3" ht="15">
      <c r="A3572" s="17">
        <v>1293</v>
      </c>
      <c r="B3572" s="73" t="s">
        <v>659</v>
      </c>
      <c r="C3572" s="74">
        <f t="shared" si="23"/>
        <v>304.75</v>
      </c>
    </row>
    <row r="3573" spans="1:3" ht="15">
      <c r="A3573" s="17">
        <v>1294</v>
      </c>
      <c r="B3573" s="73" t="s">
        <v>659</v>
      </c>
      <c r="C3573" s="74">
        <f t="shared" si="23"/>
        <v>304.75</v>
      </c>
    </row>
    <row r="3574" spans="1:3" ht="15">
      <c r="A3574" s="17">
        <v>1295</v>
      </c>
      <c r="B3574" s="73" t="s">
        <v>659</v>
      </c>
      <c r="C3574" s="74">
        <f t="shared" si="23"/>
        <v>304.75</v>
      </c>
    </row>
    <row r="3575" spans="1:3" ht="15">
      <c r="A3575" s="17">
        <v>1296</v>
      </c>
      <c r="B3575" s="73" t="s">
        <v>659</v>
      </c>
      <c r="C3575" s="74">
        <f t="shared" si="23"/>
        <v>304.75</v>
      </c>
    </row>
    <row r="3576" spans="1:3" ht="15">
      <c r="A3576" s="17">
        <v>1297</v>
      </c>
      <c r="B3576" s="73" t="s">
        <v>659</v>
      </c>
      <c r="C3576" s="74">
        <f t="shared" si="23"/>
        <v>304.75</v>
      </c>
    </row>
    <row r="3577" spans="1:3" ht="15">
      <c r="A3577" s="17">
        <v>1298</v>
      </c>
      <c r="B3577" s="73" t="s">
        <v>659</v>
      </c>
      <c r="C3577" s="74">
        <f t="shared" si="23"/>
        <v>304.75</v>
      </c>
    </row>
    <row r="3578" spans="1:3" ht="15">
      <c r="A3578" s="17">
        <v>1299</v>
      </c>
      <c r="B3578" s="73" t="s">
        <v>659</v>
      </c>
      <c r="C3578" s="74">
        <f t="shared" si="23"/>
        <v>304.75</v>
      </c>
    </row>
    <row r="3579" spans="1:3" ht="15">
      <c r="A3579" s="17">
        <v>1300</v>
      </c>
      <c r="B3579" s="73" t="s">
        <v>659</v>
      </c>
      <c r="C3579" s="74">
        <f t="shared" si="23"/>
        <v>304.75</v>
      </c>
    </row>
    <row r="3580" spans="1:3" ht="15">
      <c r="A3580" s="17">
        <v>1301</v>
      </c>
      <c r="B3580" s="73" t="s">
        <v>659</v>
      </c>
      <c r="C3580" s="74">
        <f t="shared" si="23"/>
        <v>304.75</v>
      </c>
    </row>
    <row r="3581" spans="1:3" ht="15">
      <c r="A3581" s="17">
        <v>1302</v>
      </c>
      <c r="B3581" s="73" t="s">
        <v>659</v>
      </c>
      <c r="C3581" s="74">
        <f t="shared" ref="C3581:C3644" si="24">265*0.15+265</f>
        <v>304.75</v>
      </c>
    </row>
    <row r="3582" spans="1:3" ht="15">
      <c r="A3582" s="17">
        <v>1303</v>
      </c>
      <c r="B3582" s="73" t="s">
        <v>659</v>
      </c>
      <c r="C3582" s="74">
        <f t="shared" si="24"/>
        <v>304.75</v>
      </c>
    </row>
    <row r="3583" spans="1:3" ht="15">
      <c r="A3583" s="17">
        <v>1304</v>
      </c>
      <c r="B3583" s="73" t="s">
        <v>659</v>
      </c>
      <c r="C3583" s="74">
        <f t="shared" si="24"/>
        <v>304.75</v>
      </c>
    </row>
    <row r="3584" spans="1:3" ht="15">
      <c r="A3584" s="17">
        <v>1305</v>
      </c>
      <c r="B3584" s="73" t="s">
        <v>659</v>
      </c>
      <c r="C3584" s="74">
        <f t="shared" si="24"/>
        <v>304.75</v>
      </c>
    </row>
    <row r="3585" spans="1:3" ht="15">
      <c r="A3585" s="17">
        <v>1306</v>
      </c>
      <c r="B3585" s="73" t="s">
        <v>659</v>
      </c>
      <c r="C3585" s="74">
        <f t="shared" si="24"/>
        <v>304.75</v>
      </c>
    </row>
    <row r="3586" spans="1:3" ht="15">
      <c r="A3586" s="17">
        <v>1307</v>
      </c>
      <c r="B3586" s="73" t="s">
        <v>659</v>
      </c>
      <c r="C3586" s="74">
        <f t="shared" si="24"/>
        <v>304.75</v>
      </c>
    </row>
    <row r="3587" spans="1:3" ht="15">
      <c r="A3587" s="17">
        <v>1308</v>
      </c>
      <c r="B3587" s="73" t="s">
        <v>659</v>
      </c>
      <c r="C3587" s="74">
        <f t="shared" si="24"/>
        <v>304.75</v>
      </c>
    </row>
    <row r="3588" spans="1:3" ht="15">
      <c r="A3588" s="17">
        <v>1309</v>
      </c>
      <c r="B3588" s="73" t="s">
        <v>659</v>
      </c>
      <c r="C3588" s="74">
        <f t="shared" si="24"/>
        <v>304.75</v>
      </c>
    </row>
    <row r="3589" spans="1:3" ht="15">
      <c r="A3589" s="17">
        <v>1310</v>
      </c>
      <c r="B3589" s="73" t="s">
        <v>659</v>
      </c>
      <c r="C3589" s="74">
        <f t="shared" si="24"/>
        <v>304.75</v>
      </c>
    </row>
    <row r="3590" spans="1:3" ht="15">
      <c r="A3590" s="17">
        <v>1311</v>
      </c>
      <c r="B3590" s="73" t="s">
        <v>659</v>
      </c>
      <c r="C3590" s="74">
        <f t="shared" si="24"/>
        <v>304.75</v>
      </c>
    </row>
    <row r="3591" spans="1:3" ht="15">
      <c r="A3591" s="17">
        <v>1312</v>
      </c>
      <c r="B3591" s="73" t="s">
        <v>659</v>
      </c>
      <c r="C3591" s="74">
        <f t="shared" si="24"/>
        <v>304.75</v>
      </c>
    </row>
    <row r="3592" spans="1:3" ht="15">
      <c r="A3592" s="17">
        <v>1313</v>
      </c>
      <c r="B3592" s="73" t="s">
        <v>659</v>
      </c>
      <c r="C3592" s="74">
        <f t="shared" si="24"/>
        <v>304.75</v>
      </c>
    </row>
    <row r="3593" spans="1:3" ht="15">
      <c r="A3593" s="17">
        <v>1314</v>
      </c>
      <c r="B3593" s="73" t="s">
        <v>659</v>
      </c>
      <c r="C3593" s="74">
        <f t="shared" si="24"/>
        <v>304.75</v>
      </c>
    </row>
    <row r="3594" spans="1:3" ht="15">
      <c r="A3594" s="17">
        <v>1315</v>
      </c>
      <c r="B3594" s="73" t="s">
        <v>659</v>
      </c>
      <c r="C3594" s="74">
        <f t="shared" si="24"/>
        <v>304.75</v>
      </c>
    </row>
    <row r="3595" spans="1:3" ht="15">
      <c r="A3595" s="17">
        <v>1316</v>
      </c>
      <c r="B3595" s="73" t="s">
        <v>659</v>
      </c>
      <c r="C3595" s="74">
        <f t="shared" si="24"/>
        <v>304.75</v>
      </c>
    </row>
    <row r="3596" spans="1:3" ht="15">
      <c r="A3596" s="17">
        <v>1317</v>
      </c>
      <c r="B3596" s="73" t="s">
        <v>659</v>
      </c>
      <c r="C3596" s="74">
        <f t="shared" si="24"/>
        <v>304.75</v>
      </c>
    </row>
    <row r="3597" spans="1:3" ht="15">
      <c r="A3597" s="17">
        <v>1318</v>
      </c>
      <c r="B3597" s="73" t="s">
        <v>659</v>
      </c>
      <c r="C3597" s="74">
        <f t="shared" si="24"/>
        <v>304.75</v>
      </c>
    </row>
    <row r="3598" spans="1:3" ht="15">
      <c r="A3598" s="17">
        <v>1319</v>
      </c>
      <c r="B3598" s="73" t="s">
        <v>659</v>
      </c>
      <c r="C3598" s="74">
        <f t="shared" si="24"/>
        <v>304.75</v>
      </c>
    </row>
    <row r="3599" spans="1:3" ht="15">
      <c r="A3599" s="17">
        <v>1320</v>
      </c>
      <c r="B3599" s="73" t="s">
        <v>659</v>
      </c>
      <c r="C3599" s="74">
        <f t="shared" si="24"/>
        <v>304.75</v>
      </c>
    </row>
    <row r="3600" spans="1:3" ht="15">
      <c r="A3600" s="17">
        <v>1321</v>
      </c>
      <c r="B3600" s="73" t="s">
        <v>659</v>
      </c>
      <c r="C3600" s="74">
        <f t="shared" si="24"/>
        <v>304.75</v>
      </c>
    </row>
    <row r="3601" spans="1:3" ht="15">
      <c r="A3601" s="17">
        <v>1322</v>
      </c>
      <c r="B3601" s="73" t="s">
        <v>659</v>
      </c>
      <c r="C3601" s="74">
        <f t="shared" si="24"/>
        <v>304.75</v>
      </c>
    </row>
    <row r="3602" spans="1:3" ht="15">
      <c r="A3602" s="17">
        <v>1323</v>
      </c>
      <c r="B3602" s="73" t="s">
        <v>659</v>
      </c>
      <c r="C3602" s="74">
        <f t="shared" si="24"/>
        <v>304.75</v>
      </c>
    </row>
    <row r="3603" spans="1:3" ht="15">
      <c r="A3603" s="17">
        <v>1324</v>
      </c>
      <c r="B3603" s="73" t="s">
        <v>659</v>
      </c>
      <c r="C3603" s="74">
        <f t="shared" si="24"/>
        <v>304.75</v>
      </c>
    </row>
    <row r="3604" spans="1:3" ht="15">
      <c r="A3604" s="17">
        <v>1325</v>
      </c>
      <c r="B3604" s="73" t="s">
        <v>659</v>
      </c>
      <c r="C3604" s="74">
        <f t="shared" si="24"/>
        <v>304.75</v>
      </c>
    </row>
    <row r="3605" spans="1:3" ht="15">
      <c r="A3605" s="17">
        <v>1326</v>
      </c>
      <c r="B3605" s="73" t="s">
        <v>659</v>
      </c>
      <c r="C3605" s="74">
        <f t="shared" si="24"/>
        <v>304.75</v>
      </c>
    </row>
    <row r="3606" spans="1:3" ht="15">
      <c r="A3606" s="17">
        <v>1327</v>
      </c>
      <c r="B3606" s="73" t="s">
        <v>659</v>
      </c>
      <c r="C3606" s="74">
        <f t="shared" si="24"/>
        <v>304.75</v>
      </c>
    </row>
    <row r="3607" spans="1:3" ht="15">
      <c r="A3607" s="17">
        <v>1328</v>
      </c>
      <c r="B3607" s="73" t="s">
        <v>659</v>
      </c>
      <c r="C3607" s="74">
        <f t="shared" si="24"/>
        <v>304.75</v>
      </c>
    </row>
    <row r="3608" spans="1:3" ht="15">
      <c r="A3608" s="17">
        <v>1329</v>
      </c>
      <c r="B3608" s="73" t="s">
        <v>659</v>
      </c>
      <c r="C3608" s="74">
        <f t="shared" si="24"/>
        <v>304.75</v>
      </c>
    </row>
    <row r="3609" spans="1:3" ht="15">
      <c r="A3609" s="17">
        <v>1330</v>
      </c>
      <c r="B3609" s="73" t="s">
        <v>659</v>
      </c>
      <c r="C3609" s="74">
        <f t="shared" si="24"/>
        <v>304.75</v>
      </c>
    </row>
    <row r="3610" spans="1:3" ht="15">
      <c r="A3610" s="17">
        <v>1331</v>
      </c>
      <c r="B3610" s="73" t="s">
        <v>659</v>
      </c>
      <c r="C3610" s="74">
        <f t="shared" si="24"/>
        <v>304.75</v>
      </c>
    </row>
    <row r="3611" spans="1:3" ht="15">
      <c r="A3611" s="17">
        <v>1332</v>
      </c>
      <c r="B3611" s="73" t="s">
        <v>659</v>
      </c>
      <c r="C3611" s="74">
        <f t="shared" si="24"/>
        <v>304.75</v>
      </c>
    </row>
    <row r="3612" spans="1:3" ht="15">
      <c r="A3612" s="17">
        <v>1333</v>
      </c>
      <c r="B3612" s="73" t="s">
        <v>659</v>
      </c>
      <c r="C3612" s="74">
        <f t="shared" si="24"/>
        <v>304.75</v>
      </c>
    </row>
    <row r="3613" spans="1:3" ht="15">
      <c r="A3613" s="17">
        <v>1334</v>
      </c>
      <c r="B3613" s="73" t="s">
        <v>659</v>
      </c>
      <c r="C3613" s="74">
        <f t="shared" si="24"/>
        <v>304.75</v>
      </c>
    </row>
    <row r="3614" spans="1:3" ht="15">
      <c r="A3614" s="17">
        <v>1335</v>
      </c>
      <c r="B3614" s="73" t="s">
        <v>659</v>
      </c>
      <c r="C3614" s="74">
        <f t="shared" si="24"/>
        <v>304.75</v>
      </c>
    </row>
    <row r="3615" spans="1:3" ht="15">
      <c r="A3615" s="17">
        <v>1336</v>
      </c>
      <c r="B3615" s="73" t="s">
        <v>659</v>
      </c>
      <c r="C3615" s="74">
        <f t="shared" si="24"/>
        <v>304.75</v>
      </c>
    </row>
    <row r="3616" spans="1:3" ht="15">
      <c r="A3616" s="17">
        <v>1337</v>
      </c>
      <c r="B3616" s="73" t="s">
        <v>659</v>
      </c>
      <c r="C3616" s="74">
        <f t="shared" si="24"/>
        <v>304.75</v>
      </c>
    </row>
    <row r="3617" spans="1:3" ht="15">
      <c r="A3617" s="17">
        <v>1338</v>
      </c>
      <c r="B3617" s="73" t="s">
        <v>659</v>
      </c>
      <c r="C3617" s="74">
        <f t="shared" si="24"/>
        <v>304.75</v>
      </c>
    </row>
    <row r="3618" spans="1:3" ht="15">
      <c r="A3618" s="17">
        <v>1339</v>
      </c>
      <c r="B3618" s="73" t="s">
        <v>659</v>
      </c>
      <c r="C3618" s="74">
        <f t="shared" si="24"/>
        <v>304.75</v>
      </c>
    </row>
    <row r="3619" spans="1:3" ht="15">
      <c r="A3619" s="17">
        <v>1340</v>
      </c>
      <c r="B3619" s="73" t="s">
        <v>659</v>
      </c>
      <c r="C3619" s="74">
        <f t="shared" si="24"/>
        <v>304.75</v>
      </c>
    </row>
    <row r="3620" spans="1:3" ht="15">
      <c r="A3620" s="17">
        <v>1341</v>
      </c>
      <c r="B3620" s="73" t="s">
        <v>659</v>
      </c>
      <c r="C3620" s="74">
        <f t="shared" si="24"/>
        <v>304.75</v>
      </c>
    </row>
    <row r="3621" spans="1:3" ht="15">
      <c r="A3621" s="17">
        <v>1342</v>
      </c>
      <c r="B3621" s="73" t="s">
        <v>659</v>
      </c>
      <c r="C3621" s="74">
        <f t="shared" si="24"/>
        <v>304.75</v>
      </c>
    </row>
    <row r="3622" spans="1:3" ht="15">
      <c r="A3622" s="17">
        <v>1343</v>
      </c>
      <c r="B3622" s="73" t="s">
        <v>659</v>
      </c>
      <c r="C3622" s="74">
        <f t="shared" si="24"/>
        <v>304.75</v>
      </c>
    </row>
    <row r="3623" spans="1:3" ht="15">
      <c r="A3623" s="17">
        <v>1344</v>
      </c>
      <c r="B3623" s="73" t="s">
        <v>659</v>
      </c>
      <c r="C3623" s="74">
        <f t="shared" si="24"/>
        <v>304.75</v>
      </c>
    </row>
    <row r="3624" spans="1:3" ht="15">
      <c r="A3624" s="17">
        <v>1345</v>
      </c>
      <c r="B3624" s="73" t="s">
        <v>659</v>
      </c>
      <c r="C3624" s="74">
        <f t="shared" si="24"/>
        <v>304.75</v>
      </c>
    </row>
    <row r="3625" spans="1:3" ht="15">
      <c r="A3625" s="17">
        <v>1346</v>
      </c>
      <c r="B3625" s="73" t="s">
        <v>659</v>
      </c>
      <c r="C3625" s="74">
        <f t="shared" si="24"/>
        <v>304.75</v>
      </c>
    </row>
    <row r="3626" spans="1:3" ht="15">
      <c r="A3626" s="17">
        <v>1347</v>
      </c>
      <c r="B3626" s="73" t="s">
        <v>659</v>
      </c>
      <c r="C3626" s="74">
        <f t="shared" si="24"/>
        <v>304.75</v>
      </c>
    </row>
    <row r="3627" spans="1:3" ht="15">
      <c r="A3627" s="17">
        <v>1348</v>
      </c>
      <c r="B3627" s="73" t="s">
        <v>659</v>
      </c>
      <c r="C3627" s="74">
        <f t="shared" si="24"/>
        <v>304.75</v>
      </c>
    </row>
    <row r="3628" spans="1:3" ht="15">
      <c r="A3628" s="17">
        <v>1349</v>
      </c>
      <c r="B3628" s="73" t="s">
        <v>659</v>
      </c>
      <c r="C3628" s="74">
        <f t="shared" si="24"/>
        <v>304.75</v>
      </c>
    </row>
    <row r="3629" spans="1:3" ht="15">
      <c r="A3629" s="17">
        <v>1350</v>
      </c>
      <c r="B3629" s="73" t="s">
        <v>659</v>
      </c>
      <c r="C3629" s="74">
        <f t="shared" si="24"/>
        <v>304.75</v>
      </c>
    </row>
    <row r="3630" spans="1:3" ht="15">
      <c r="A3630" s="17">
        <v>1351</v>
      </c>
      <c r="B3630" s="73" t="s">
        <v>659</v>
      </c>
      <c r="C3630" s="74">
        <f t="shared" si="24"/>
        <v>304.75</v>
      </c>
    </row>
    <row r="3631" spans="1:3" ht="15">
      <c r="A3631" s="17">
        <v>1352</v>
      </c>
      <c r="B3631" s="73" t="s">
        <v>659</v>
      </c>
      <c r="C3631" s="74">
        <f t="shared" si="24"/>
        <v>304.75</v>
      </c>
    </row>
    <row r="3632" spans="1:3" ht="15">
      <c r="A3632" s="17">
        <v>1353</v>
      </c>
      <c r="B3632" s="73" t="s">
        <v>659</v>
      </c>
      <c r="C3632" s="74">
        <f t="shared" si="24"/>
        <v>304.75</v>
      </c>
    </row>
    <row r="3633" spans="1:3" ht="15">
      <c r="A3633" s="17">
        <v>1354</v>
      </c>
      <c r="B3633" s="73" t="s">
        <v>659</v>
      </c>
      <c r="C3633" s="74">
        <f t="shared" si="24"/>
        <v>304.75</v>
      </c>
    </row>
    <row r="3634" spans="1:3" ht="15">
      <c r="A3634" s="17">
        <v>1355</v>
      </c>
      <c r="B3634" s="73" t="s">
        <v>659</v>
      </c>
      <c r="C3634" s="74">
        <f t="shared" si="24"/>
        <v>304.75</v>
      </c>
    </row>
    <row r="3635" spans="1:3" ht="15">
      <c r="A3635" s="17">
        <v>1356</v>
      </c>
      <c r="B3635" s="73" t="s">
        <v>659</v>
      </c>
      <c r="C3635" s="74">
        <f t="shared" si="24"/>
        <v>304.75</v>
      </c>
    </row>
    <row r="3636" spans="1:3" ht="15">
      <c r="A3636" s="17">
        <v>1357</v>
      </c>
      <c r="B3636" s="73" t="s">
        <v>659</v>
      </c>
      <c r="C3636" s="74">
        <f t="shared" si="24"/>
        <v>304.75</v>
      </c>
    </row>
    <row r="3637" spans="1:3" ht="15">
      <c r="A3637" s="17">
        <v>1358</v>
      </c>
      <c r="B3637" s="73" t="s">
        <v>659</v>
      </c>
      <c r="C3637" s="74">
        <f t="shared" si="24"/>
        <v>304.75</v>
      </c>
    </row>
    <row r="3638" spans="1:3" ht="15">
      <c r="A3638" s="17">
        <v>1359</v>
      </c>
      <c r="B3638" s="73" t="s">
        <v>659</v>
      </c>
      <c r="C3638" s="74">
        <f t="shared" si="24"/>
        <v>304.75</v>
      </c>
    </row>
    <row r="3639" spans="1:3" ht="15">
      <c r="A3639" s="17">
        <v>1360</v>
      </c>
      <c r="B3639" s="73" t="s">
        <v>659</v>
      </c>
      <c r="C3639" s="74">
        <f t="shared" si="24"/>
        <v>304.75</v>
      </c>
    </row>
    <row r="3640" spans="1:3" ht="15">
      <c r="A3640" s="17">
        <v>1361</v>
      </c>
      <c r="B3640" s="73" t="s">
        <v>659</v>
      </c>
      <c r="C3640" s="74">
        <f t="shared" si="24"/>
        <v>304.75</v>
      </c>
    </row>
    <row r="3641" spans="1:3" ht="15">
      <c r="A3641" s="17">
        <v>1362</v>
      </c>
      <c r="B3641" s="73" t="s">
        <v>659</v>
      </c>
      <c r="C3641" s="74">
        <f t="shared" si="24"/>
        <v>304.75</v>
      </c>
    </row>
    <row r="3642" spans="1:3" ht="15">
      <c r="A3642" s="17">
        <v>1363</v>
      </c>
      <c r="B3642" s="73" t="s">
        <v>659</v>
      </c>
      <c r="C3642" s="74">
        <f t="shared" si="24"/>
        <v>304.75</v>
      </c>
    </row>
    <row r="3643" spans="1:3" ht="15">
      <c r="A3643" s="17">
        <v>1364</v>
      </c>
      <c r="B3643" s="73" t="s">
        <v>659</v>
      </c>
      <c r="C3643" s="74">
        <f t="shared" si="24"/>
        <v>304.75</v>
      </c>
    </row>
    <row r="3644" spans="1:3" ht="15">
      <c r="A3644" s="17">
        <v>1365</v>
      </c>
      <c r="B3644" s="73" t="s">
        <v>659</v>
      </c>
      <c r="C3644" s="74">
        <f t="shared" si="24"/>
        <v>304.75</v>
      </c>
    </row>
    <row r="3645" spans="1:3" ht="15">
      <c r="A3645" s="17">
        <v>1366</v>
      </c>
      <c r="B3645" s="73" t="s">
        <v>659</v>
      </c>
      <c r="C3645" s="74">
        <f t="shared" ref="C3645:C3708" si="25">265*0.15+265</f>
        <v>304.75</v>
      </c>
    </row>
    <row r="3646" spans="1:3" ht="15">
      <c r="A3646" s="17">
        <v>1367</v>
      </c>
      <c r="B3646" s="73" t="s">
        <v>659</v>
      </c>
      <c r="C3646" s="74">
        <f t="shared" si="25"/>
        <v>304.75</v>
      </c>
    </row>
    <row r="3647" spans="1:3" ht="15">
      <c r="A3647" s="17">
        <v>1368</v>
      </c>
      <c r="B3647" s="73" t="s">
        <v>659</v>
      </c>
      <c r="C3647" s="74">
        <f t="shared" si="25"/>
        <v>304.75</v>
      </c>
    </row>
    <row r="3648" spans="1:3" ht="15">
      <c r="A3648" s="17">
        <v>1369</v>
      </c>
      <c r="B3648" s="73" t="s">
        <v>659</v>
      </c>
      <c r="C3648" s="74">
        <f t="shared" si="25"/>
        <v>304.75</v>
      </c>
    </row>
    <row r="3649" spans="1:3" ht="15">
      <c r="A3649" s="17">
        <v>1370</v>
      </c>
      <c r="B3649" s="73" t="s">
        <v>659</v>
      </c>
      <c r="C3649" s="74">
        <f t="shared" si="25"/>
        <v>304.75</v>
      </c>
    </row>
    <row r="3650" spans="1:3" ht="15">
      <c r="A3650" s="17">
        <v>1371</v>
      </c>
      <c r="B3650" s="73" t="s">
        <v>659</v>
      </c>
      <c r="C3650" s="74">
        <f t="shared" si="25"/>
        <v>304.75</v>
      </c>
    </row>
    <row r="3651" spans="1:3" ht="15">
      <c r="A3651" s="17">
        <v>1372</v>
      </c>
      <c r="B3651" s="73" t="s">
        <v>659</v>
      </c>
      <c r="C3651" s="74">
        <f t="shared" si="25"/>
        <v>304.75</v>
      </c>
    </row>
    <row r="3652" spans="1:3" ht="15">
      <c r="A3652" s="17">
        <v>1373</v>
      </c>
      <c r="B3652" s="73" t="s">
        <v>659</v>
      </c>
      <c r="C3652" s="74">
        <f t="shared" si="25"/>
        <v>304.75</v>
      </c>
    </row>
    <row r="3653" spans="1:3" ht="15">
      <c r="A3653" s="17">
        <v>1374</v>
      </c>
      <c r="B3653" s="73" t="s">
        <v>659</v>
      </c>
      <c r="C3653" s="74">
        <f t="shared" si="25"/>
        <v>304.75</v>
      </c>
    </row>
    <row r="3654" spans="1:3" ht="15">
      <c r="A3654" s="17">
        <v>1375</v>
      </c>
      <c r="B3654" s="73" t="s">
        <v>659</v>
      </c>
      <c r="C3654" s="74">
        <f t="shared" si="25"/>
        <v>304.75</v>
      </c>
    </row>
    <row r="3655" spans="1:3" ht="15">
      <c r="A3655" s="17">
        <v>1376</v>
      </c>
      <c r="B3655" s="73" t="s">
        <v>659</v>
      </c>
      <c r="C3655" s="74">
        <f t="shared" si="25"/>
        <v>304.75</v>
      </c>
    </row>
    <row r="3656" spans="1:3" ht="15">
      <c r="A3656" s="17">
        <v>1377</v>
      </c>
      <c r="B3656" s="73" t="s">
        <v>659</v>
      </c>
      <c r="C3656" s="74">
        <f t="shared" si="25"/>
        <v>304.75</v>
      </c>
    </row>
    <row r="3657" spans="1:3" ht="15">
      <c r="A3657" s="17">
        <v>1378</v>
      </c>
      <c r="B3657" s="73" t="s">
        <v>659</v>
      </c>
      <c r="C3657" s="74">
        <f t="shared" si="25"/>
        <v>304.75</v>
      </c>
    </row>
    <row r="3658" spans="1:3" ht="15">
      <c r="A3658" s="17">
        <v>1379</v>
      </c>
      <c r="B3658" s="73" t="s">
        <v>659</v>
      </c>
      <c r="C3658" s="74">
        <f t="shared" si="25"/>
        <v>304.75</v>
      </c>
    </row>
    <row r="3659" spans="1:3" ht="15">
      <c r="A3659" s="17">
        <v>1380</v>
      </c>
      <c r="B3659" s="73" t="s">
        <v>659</v>
      </c>
      <c r="C3659" s="74">
        <f t="shared" si="25"/>
        <v>304.75</v>
      </c>
    </row>
    <row r="3660" spans="1:3" ht="15">
      <c r="A3660" s="17">
        <v>1381</v>
      </c>
      <c r="B3660" s="73" t="s">
        <v>659</v>
      </c>
      <c r="C3660" s="74">
        <f t="shared" si="25"/>
        <v>304.75</v>
      </c>
    </row>
    <row r="3661" spans="1:3" ht="15">
      <c r="A3661" s="17">
        <v>1382</v>
      </c>
      <c r="B3661" s="73" t="s">
        <v>659</v>
      </c>
      <c r="C3661" s="74">
        <f t="shared" si="25"/>
        <v>304.75</v>
      </c>
    </row>
    <row r="3662" spans="1:3" ht="15">
      <c r="A3662" s="17">
        <v>1383</v>
      </c>
      <c r="B3662" s="73" t="s">
        <v>659</v>
      </c>
      <c r="C3662" s="74">
        <f t="shared" si="25"/>
        <v>304.75</v>
      </c>
    </row>
    <row r="3663" spans="1:3" ht="15">
      <c r="A3663" s="17">
        <v>1384</v>
      </c>
      <c r="B3663" s="73" t="s">
        <v>659</v>
      </c>
      <c r="C3663" s="74">
        <f t="shared" si="25"/>
        <v>304.75</v>
      </c>
    </row>
    <row r="3664" spans="1:3" ht="15">
      <c r="A3664" s="17">
        <v>1385</v>
      </c>
      <c r="B3664" s="73" t="s">
        <v>659</v>
      </c>
      <c r="C3664" s="74">
        <f t="shared" si="25"/>
        <v>304.75</v>
      </c>
    </row>
    <row r="3665" spans="1:3" ht="15">
      <c r="A3665" s="17">
        <v>1386</v>
      </c>
      <c r="B3665" s="73" t="s">
        <v>659</v>
      </c>
      <c r="C3665" s="74">
        <f t="shared" si="25"/>
        <v>304.75</v>
      </c>
    </row>
    <row r="3666" spans="1:3" ht="15">
      <c r="A3666" s="17">
        <v>1387</v>
      </c>
      <c r="B3666" s="73" t="s">
        <v>659</v>
      </c>
      <c r="C3666" s="74">
        <f t="shared" si="25"/>
        <v>304.75</v>
      </c>
    </row>
    <row r="3667" spans="1:3" ht="15">
      <c r="A3667" s="17">
        <v>1388</v>
      </c>
      <c r="B3667" s="73" t="s">
        <v>659</v>
      </c>
      <c r="C3667" s="74">
        <f t="shared" si="25"/>
        <v>304.75</v>
      </c>
    </row>
    <row r="3668" spans="1:3" ht="15">
      <c r="A3668" s="17">
        <v>1389</v>
      </c>
      <c r="B3668" s="73" t="s">
        <v>659</v>
      </c>
      <c r="C3668" s="74">
        <f t="shared" si="25"/>
        <v>304.75</v>
      </c>
    </row>
    <row r="3669" spans="1:3" ht="15">
      <c r="A3669" s="17">
        <v>1390</v>
      </c>
      <c r="B3669" s="73" t="s">
        <v>659</v>
      </c>
      <c r="C3669" s="74">
        <f t="shared" si="25"/>
        <v>304.75</v>
      </c>
    </row>
    <row r="3670" spans="1:3" ht="15">
      <c r="A3670" s="17">
        <v>1391</v>
      </c>
      <c r="B3670" s="73" t="s">
        <v>659</v>
      </c>
      <c r="C3670" s="74">
        <f t="shared" si="25"/>
        <v>304.75</v>
      </c>
    </row>
    <row r="3671" spans="1:3" ht="15">
      <c r="A3671" s="17">
        <v>1392</v>
      </c>
      <c r="B3671" s="73" t="s">
        <v>659</v>
      </c>
      <c r="C3671" s="74">
        <f t="shared" si="25"/>
        <v>304.75</v>
      </c>
    </row>
    <row r="3672" spans="1:3" ht="15">
      <c r="A3672" s="17">
        <v>1393</v>
      </c>
      <c r="B3672" s="73" t="s">
        <v>659</v>
      </c>
      <c r="C3672" s="74">
        <f t="shared" si="25"/>
        <v>304.75</v>
      </c>
    </row>
    <row r="3673" spans="1:3" ht="15">
      <c r="A3673" s="17">
        <v>1394</v>
      </c>
      <c r="B3673" s="73" t="s">
        <v>659</v>
      </c>
      <c r="C3673" s="74">
        <f t="shared" si="25"/>
        <v>304.75</v>
      </c>
    </row>
    <row r="3674" spans="1:3" ht="15">
      <c r="A3674" s="17">
        <v>1395</v>
      </c>
      <c r="B3674" s="73" t="s">
        <v>659</v>
      </c>
      <c r="C3674" s="74">
        <f t="shared" si="25"/>
        <v>304.75</v>
      </c>
    </row>
    <row r="3675" spans="1:3" ht="15">
      <c r="A3675" s="17">
        <v>1396</v>
      </c>
      <c r="B3675" s="73" t="s">
        <v>659</v>
      </c>
      <c r="C3675" s="74">
        <f t="shared" si="25"/>
        <v>304.75</v>
      </c>
    </row>
    <row r="3676" spans="1:3" ht="15">
      <c r="A3676" s="17">
        <v>1397</v>
      </c>
      <c r="B3676" s="73" t="s">
        <v>659</v>
      </c>
      <c r="C3676" s="74">
        <f t="shared" si="25"/>
        <v>304.75</v>
      </c>
    </row>
    <row r="3677" spans="1:3" ht="15">
      <c r="A3677" s="17">
        <v>1398</v>
      </c>
      <c r="B3677" s="73" t="s">
        <v>659</v>
      </c>
      <c r="C3677" s="74">
        <f t="shared" si="25"/>
        <v>304.75</v>
      </c>
    </row>
    <row r="3678" spans="1:3" ht="15">
      <c r="A3678" s="17">
        <v>1399</v>
      </c>
      <c r="B3678" s="73" t="s">
        <v>659</v>
      </c>
      <c r="C3678" s="74">
        <f t="shared" si="25"/>
        <v>304.75</v>
      </c>
    </row>
    <row r="3679" spans="1:3" ht="15">
      <c r="A3679" s="17">
        <v>1400</v>
      </c>
      <c r="B3679" s="73" t="s">
        <v>659</v>
      </c>
      <c r="C3679" s="74">
        <f t="shared" si="25"/>
        <v>304.75</v>
      </c>
    </row>
    <row r="3680" spans="1:3" ht="15">
      <c r="A3680" s="17">
        <v>1401</v>
      </c>
      <c r="B3680" s="73" t="s">
        <v>659</v>
      </c>
      <c r="C3680" s="74">
        <f t="shared" si="25"/>
        <v>304.75</v>
      </c>
    </row>
    <row r="3681" spans="1:3" ht="15">
      <c r="A3681" s="17">
        <v>1402</v>
      </c>
      <c r="B3681" s="73" t="s">
        <v>659</v>
      </c>
      <c r="C3681" s="74">
        <f t="shared" si="25"/>
        <v>304.75</v>
      </c>
    </row>
    <row r="3682" spans="1:3" ht="15">
      <c r="A3682" s="17">
        <v>1403</v>
      </c>
      <c r="B3682" s="73" t="s">
        <v>659</v>
      </c>
      <c r="C3682" s="74">
        <f t="shared" si="25"/>
        <v>304.75</v>
      </c>
    </row>
    <row r="3683" spans="1:3" ht="15">
      <c r="A3683" s="17">
        <v>1404</v>
      </c>
      <c r="B3683" s="73" t="s">
        <v>659</v>
      </c>
      <c r="C3683" s="74">
        <f t="shared" si="25"/>
        <v>304.75</v>
      </c>
    </row>
    <row r="3684" spans="1:3" ht="15">
      <c r="A3684" s="17">
        <v>1405</v>
      </c>
      <c r="B3684" s="73" t="s">
        <v>659</v>
      </c>
      <c r="C3684" s="74">
        <f t="shared" si="25"/>
        <v>304.75</v>
      </c>
    </row>
    <row r="3685" spans="1:3" ht="15">
      <c r="A3685" s="17">
        <v>1406</v>
      </c>
      <c r="B3685" s="73" t="s">
        <v>659</v>
      </c>
      <c r="C3685" s="74">
        <f t="shared" si="25"/>
        <v>304.75</v>
      </c>
    </row>
    <row r="3686" spans="1:3" ht="15">
      <c r="A3686" s="17">
        <v>1407</v>
      </c>
      <c r="B3686" s="73" t="s">
        <v>659</v>
      </c>
      <c r="C3686" s="74">
        <f t="shared" si="25"/>
        <v>304.75</v>
      </c>
    </row>
    <row r="3687" spans="1:3" ht="15">
      <c r="A3687" s="17">
        <v>1408</v>
      </c>
      <c r="B3687" s="73" t="s">
        <v>659</v>
      </c>
      <c r="C3687" s="74">
        <f t="shared" si="25"/>
        <v>304.75</v>
      </c>
    </row>
    <row r="3688" spans="1:3" ht="15">
      <c r="A3688" s="17">
        <v>1409</v>
      </c>
      <c r="B3688" s="73" t="s">
        <v>659</v>
      </c>
      <c r="C3688" s="74">
        <f t="shared" si="25"/>
        <v>304.75</v>
      </c>
    </row>
    <row r="3689" spans="1:3" ht="15">
      <c r="A3689" s="17">
        <v>1410</v>
      </c>
      <c r="B3689" s="73" t="s">
        <v>659</v>
      </c>
      <c r="C3689" s="74">
        <f t="shared" si="25"/>
        <v>304.75</v>
      </c>
    </row>
    <row r="3690" spans="1:3" ht="15">
      <c r="A3690" s="17">
        <v>1411</v>
      </c>
      <c r="B3690" s="73" t="s">
        <v>659</v>
      </c>
      <c r="C3690" s="74">
        <f t="shared" si="25"/>
        <v>304.75</v>
      </c>
    </row>
    <row r="3691" spans="1:3" ht="15">
      <c r="A3691" s="17">
        <v>1412</v>
      </c>
      <c r="B3691" s="73" t="s">
        <v>659</v>
      </c>
      <c r="C3691" s="74">
        <f t="shared" si="25"/>
        <v>304.75</v>
      </c>
    </row>
    <row r="3692" spans="1:3" ht="15">
      <c r="A3692" s="17">
        <v>1413</v>
      </c>
      <c r="B3692" s="73" t="s">
        <v>659</v>
      </c>
      <c r="C3692" s="74">
        <f t="shared" si="25"/>
        <v>304.75</v>
      </c>
    </row>
    <row r="3693" spans="1:3" ht="15">
      <c r="A3693" s="17">
        <v>1414</v>
      </c>
      <c r="B3693" s="73" t="s">
        <v>659</v>
      </c>
      <c r="C3693" s="74">
        <f t="shared" si="25"/>
        <v>304.75</v>
      </c>
    </row>
    <row r="3694" spans="1:3" ht="15">
      <c r="A3694" s="17">
        <v>1415</v>
      </c>
      <c r="B3694" s="73" t="s">
        <v>659</v>
      </c>
      <c r="C3694" s="74">
        <f t="shared" si="25"/>
        <v>304.75</v>
      </c>
    </row>
    <row r="3695" spans="1:3" ht="15">
      <c r="A3695" s="17">
        <v>1416</v>
      </c>
      <c r="B3695" s="73" t="s">
        <v>659</v>
      </c>
      <c r="C3695" s="74">
        <f t="shared" si="25"/>
        <v>304.75</v>
      </c>
    </row>
    <row r="3696" spans="1:3" ht="15">
      <c r="A3696" s="17">
        <v>1417</v>
      </c>
      <c r="B3696" s="73" t="s">
        <v>659</v>
      </c>
      <c r="C3696" s="74">
        <f t="shared" si="25"/>
        <v>304.75</v>
      </c>
    </row>
    <row r="3697" spans="1:3" ht="15">
      <c r="A3697" s="17">
        <v>1418</v>
      </c>
      <c r="B3697" s="73" t="s">
        <v>659</v>
      </c>
      <c r="C3697" s="74">
        <f t="shared" si="25"/>
        <v>304.75</v>
      </c>
    </row>
    <row r="3698" spans="1:3" ht="15">
      <c r="A3698" s="17">
        <v>1419</v>
      </c>
      <c r="B3698" s="73" t="s">
        <v>659</v>
      </c>
      <c r="C3698" s="74">
        <f t="shared" si="25"/>
        <v>304.75</v>
      </c>
    </row>
    <row r="3699" spans="1:3" ht="15">
      <c r="A3699" s="17">
        <v>1420</v>
      </c>
      <c r="B3699" s="73" t="s">
        <v>659</v>
      </c>
      <c r="C3699" s="74">
        <f t="shared" si="25"/>
        <v>304.75</v>
      </c>
    </row>
    <row r="3700" spans="1:3" ht="15">
      <c r="A3700" s="17">
        <v>1421</v>
      </c>
      <c r="B3700" s="73" t="s">
        <v>659</v>
      </c>
      <c r="C3700" s="74">
        <f t="shared" si="25"/>
        <v>304.75</v>
      </c>
    </row>
    <row r="3701" spans="1:3" ht="15">
      <c r="A3701" s="17">
        <v>1422</v>
      </c>
      <c r="B3701" s="73" t="s">
        <v>659</v>
      </c>
      <c r="C3701" s="74">
        <f t="shared" si="25"/>
        <v>304.75</v>
      </c>
    </row>
    <row r="3702" spans="1:3" ht="15">
      <c r="A3702" s="17">
        <v>1423</v>
      </c>
      <c r="B3702" s="73" t="s">
        <v>659</v>
      </c>
      <c r="C3702" s="74">
        <f t="shared" si="25"/>
        <v>304.75</v>
      </c>
    </row>
    <row r="3703" spans="1:3" ht="15">
      <c r="B3703" s="73" t="s">
        <v>659</v>
      </c>
      <c r="C3703" s="74">
        <f t="shared" si="25"/>
        <v>304.75</v>
      </c>
    </row>
    <row r="3704" spans="1:3" ht="15">
      <c r="B3704" s="73" t="s">
        <v>659</v>
      </c>
      <c r="C3704" s="74">
        <f t="shared" si="25"/>
        <v>304.75</v>
      </c>
    </row>
    <row r="3705" spans="1:3" ht="15">
      <c r="B3705" s="73" t="s">
        <v>659</v>
      </c>
      <c r="C3705" s="74">
        <f t="shared" si="25"/>
        <v>304.75</v>
      </c>
    </row>
    <row r="3706" spans="1:3" ht="15">
      <c r="B3706" s="73" t="s">
        <v>659</v>
      </c>
      <c r="C3706" s="74">
        <f t="shared" si="25"/>
        <v>304.75</v>
      </c>
    </row>
    <row r="3707" spans="1:3" ht="15">
      <c r="B3707" s="73" t="s">
        <v>659</v>
      </c>
      <c r="C3707" s="74">
        <f t="shared" si="25"/>
        <v>304.75</v>
      </c>
    </row>
    <row r="3708" spans="1:3" ht="15">
      <c r="B3708" s="73" t="s">
        <v>659</v>
      </c>
      <c r="C3708" s="74">
        <f t="shared" si="25"/>
        <v>304.75</v>
      </c>
    </row>
    <row r="3709" spans="1:3" ht="15">
      <c r="B3709" s="73" t="s">
        <v>659</v>
      </c>
      <c r="C3709" s="74">
        <f t="shared" ref="C3709:C3772" si="26">265*0.15+265</f>
        <v>304.75</v>
      </c>
    </row>
    <row r="3710" spans="1:3" ht="15">
      <c r="B3710" s="73" t="s">
        <v>659</v>
      </c>
      <c r="C3710" s="74">
        <f t="shared" si="26"/>
        <v>304.75</v>
      </c>
    </row>
    <row r="3711" spans="1:3" ht="15">
      <c r="B3711" s="73" t="s">
        <v>659</v>
      </c>
      <c r="C3711" s="74">
        <f t="shared" si="26"/>
        <v>304.75</v>
      </c>
    </row>
    <row r="3712" spans="1:3" ht="15">
      <c r="B3712" s="73" t="s">
        <v>659</v>
      </c>
      <c r="C3712" s="74">
        <f t="shared" si="26"/>
        <v>304.75</v>
      </c>
    </row>
    <row r="3713" spans="2:3" ht="15">
      <c r="B3713" s="73" t="s">
        <v>659</v>
      </c>
      <c r="C3713" s="74">
        <f t="shared" si="26"/>
        <v>304.75</v>
      </c>
    </row>
    <row r="3714" spans="2:3" ht="15">
      <c r="B3714" s="73" t="s">
        <v>659</v>
      </c>
      <c r="C3714" s="74">
        <f t="shared" si="26"/>
        <v>304.75</v>
      </c>
    </row>
    <row r="3715" spans="2:3" ht="15">
      <c r="B3715" s="73" t="s">
        <v>659</v>
      </c>
      <c r="C3715" s="74">
        <f t="shared" si="26"/>
        <v>304.75</v>
      </c>
    </row>
    <row r="3716" spans="2:3" ht="15">
      <c r="B3716" s="73" t="s">
        <v>659</v>
      </c>
      <c r="C3716" s="74">
        <f t="shared" si="26"/>
        <v>304.75</v>
      </c>
    </row>
    <row r="3717" spans="2:3" ht="15">
      <c r="B3717" s="73" t="s">
        <v>659</v>
      </c>
      <c r="C3717" s="74">
        <f t="shared" si="26"/>
        <v>304.75</v>
      </c>
    </row>
    <row r="3718" spans="2:3" ht="15">
      <c r="B3718" s="73" t="s">
        <v>659</v>
      </c>
      <c r="C3718" s="74">
        <f t="shared" si="26"/>
        <v>304.75</v>
      </c>
    </row>
    <row r="3719" spans="2:3" ht="15">
      <c r="B3719" s="73" t="s">
        <v>659</v>
      </c>
      <c r="C3719" s="74">
        <f t="shared" si="26"/>
        <v>304.75</v>
      </c>
    </row>
    <row r="3720" spans="2:3" ht="15">
      <c r="B3720" s="73" t="s">
        <v>659</v>
      </c>
      <c r="C3720" s="74">
        <f t="shared" si="26"/>
        <v>304.75</v>
      </c>
    </row>
    <row r="3721" spans="2:3" ht="15">
      <c r="B3721" s="73" t="s">
        <v>659</v>
      </c>
      <c r="C3721" s="74">
        <f t="shared" si="26"/>
        <v>304.75</v>
      </c>
    </row>
    <row r="3722" spans="2:3" ht="15">
      <c r="B3722" s="73" t="s">
        <v>659</v>
      </c>
      <c r="C3722" s="74">
        <f t="shared" si="26"/>
        <v>304.75</v>
      </c>
    </row>
    <row r="3723" spans="2:3" ht="15">
      <c r="B3723" s="73" t="s">
        <v>659</v>
      </c>
      <c r="C3723" s="74">
        <f t="shared" si="26"/>
        <v>304.75</v>
      </c>
    </row>
    <row r="3724" spans="2:3" ht="15">
      <c r="B3724" s="73" t="s">
        <v>659</v>
      </c>
      <c r="C3724" s="74">
        <f t="shared" si="26"/>
        <v>304.75</v>
      </c>
    </row>
    <row r="3725" spans="2:3" ht="15">
      <c r="B3725" s="73" t="s">
        <v>659</v>
      </c>
      <c r="C3725" s="74">
        <f t="shared" si="26"/>
        <v>304.75</v>
      </c>
    </row>
    <row r="3726" spans="2:3" ht="15">
      <c r="B3726" s="73" t="s">
        <v>659</v>
      </c>
      <c r="C3726" s="74">
        <f t="shared" si="26"/>
        <v>304.75</v>
      </c>
    </row>
    <row r="3727" spans="2:3" ht="15">
      <c r="B3727" s="73" t="s">
        <v>659</v>
      </c>
      <c r="C3727" s="74">
        <f t="shared" si="26"/>
        <v>304.75</v>
      </c>
    </row>
    <row r="3728" spans="2:3" ht="15">
      <c r="B3728" s="73" t="s">
        <v>659</v>
      </c>
      <c r="C3728" s="74">
        <f t="shared" si="26"/>
        <v>304.75</v>
      </c>
    </row>
    <row r="3729" spans="2:3" ht="15">
      <c r="B3729" s="73" t="s">
        <v>659</v>
      </c>
      <c r="C3729" s="74">
        <f t="shared" si="26"/>
        <v>304.75</v>
      </c>
    </row>
    <row r="3730" spans="2:3" ht="15">
      <c r="B3730" s="73" t="s">
        <v>659</v>
      </c>
      <c r="C3730" s="74">
        <f t="shared" si="26"/>
        <v>304.75</v>
      </c>
    </row>
    <row r="3731" spans="2:3" ht="15">
      <c r="B3731" s="73" t="s">
        <v>659</v>
      </c>
      <c r="C3731" s="74">
        <f t="shared" si="26"/>
        <v>304.75</v>
      </c>
    </row>
    <row r="3732" spans="2:3" ht="15">
      <c r="B3732" s="73" t="s">
        <v>659</v>
      </c>
      <c r="C3732" s="74">
        <f t="shared" si="26"/>
        <v>304.75</v>
      </c>
    </row>
    <row r="3733" spans="2:3" ht="15">
      <c r="B3733" s="73" t="s">
        <v>659</v>
      </c>
      <c r="C3733" s="74">
        <f t="shared" si="26"/>
        <v>304.75</v>
      </c>
    </row>
    <row r="3734" spans="2:3" ht="15">
      <c r="B3734" s="73" t="s">
        <v>659</v>
      </c>
      <c r="C3734" s="74">
        <f t="shared" si="26"/>
        <v>304.75</v>
      </c>
    </row>
    <row r="3735" spans="2:3" ht="15">
      <c r="B3735" s="73" t="s">
        <v>659</v>
      </c>
      <c r="C3735" s="74">
        <f t="shared" si="26"/>
        <v>304.75</v>
      </c>
    </row>
    <row r="3736" spans="2:3" ht="15">
      <c r="B3736" s="73" t="s">
        <v>659</v>
      </c>
      <c r="C3736" s="74">
        <f t="shared" si="26"/>
        <v>304.75</v>
      </c>
    </row>
    <row r="3737" spans="2:3" ht="15">
      <c r="B3737" s="73" t="s">
        <v>659</v>
      </c>
      <c r="C3737" s="74">
        <f t="shared" si="26"/>
        <v>304.75</v>
      </c>
    </row>
    <row r="3738" spans="2:3" ht="15">
      <c r="B3738" s="73" t="s">
        <v>659</v>
      </c>
      <c r="C3738" s="74">
        <f t="shared" si="26"/>
        <v>304.75</v>
      </c>
    </row>
    <row r="3739" spans="2:3" ht="15">
      <c r="B3739" s="73" t="s">
        <v>659</v>
      </c>
      <c r="C3739" s="74">
        <f t="shared" si="26"/>
        <v>304.75</v>
      </c>
    </row>
    <row r="3740" spans="2:3" ht="15">
      <c r="B3740" s="73" t="s">
        <v>659</v>
      </c>
      <c r="C3740" s="74">
        <f t="shared" si="26"/>
        <v>304.75</v>
      </c>
    </row>
    <row r="3741" spans="2:3" ht="15">
      <c r="B3741" s="73" t="s">
        <v>659</v>
      </c>
      <c r="C3741" s="74">
        <f t="shared" si="26"/>
        <v>304.75</v>
      </c>
    </row>
    <row r="3742" spans="2:3" ht="15">
      <c r="B3742" s="73" t="s">
        <v>659</v>
      </c>
      <c r="C3742" s="74">
        <f t="shared" si="26"/>
        <v>304.75</v>
      </c>
    </row>
    <row r="3743" spans="2:3" ht="15">
      <c r="B3743" s="73" t="s">
        <v>659</v>
      </c>
      <c r="C3743" s="74">
        <f t="shared" si="26"/>
        <v>304.75</v>
      </c>
    </row>
    <row r="3744" spans="2:3" ht="15">
      <c r="B3744" s="73" t="s">
        <v>659</v>
      </c>
      <c r="C3744" s="74">
        <f t="shared" si="26"/>
        <v>304.75</v>
      </c>
    </row>
    <row r="3745" spans="2:3" ht="15">
      <c r="B3745" s="73" t="s">
        <v>659</v>
      </c>
      <c r="C3745" s="74">
        <f t="shared" si="26"/>
        <v>304.75</v>
      </c>
    </row>
    <row r="3746" spans="2:3" ht="15">
      <c r="B3746" s="73" t="s">
        <v>659</v>
      </c>
      <c r="C3746" s="74">
        <f t="shared" si="26"/>
        <v>304.75</v>
      </c>
    </row>
    <row r="3747" spans="2:3" ht="15">
      <c r="B3747" s="73" t="s">
        <v>659</v>
      </c>
      <c r="C3747" s="74">
        <f t="shared" si="26"/>
        <v>304.75</v>
      </c>
    </row>
    <row r="3748" spans="2:3" ht="15">
      <c r="B3748" s="73" t="s">
        <v>659</v>
      </c>
      <c r="C3748" s="74">
        <f t="shared" si="26"/>
        <v>304.75</v>
      </c>
    </row>
    <row r="3749" spans="2:3" ht="15">
      <c r="B3749" s="73" t="s">
        <v>659</v>
      </c>
      <c r="C3749" s="74">
        <f t="shared" si="26"/>
        <v>304.75</v>
      </c>
    </row>
    <row r="3750" spans="2:3" ht="15">
      <c r="B3750" s="73" t="s">
        <v>659</v>
      </c>
      <c r="C3750" s="74">
        <f t="shared" si="26"/>
        <v>304.75</v>
      </c>
    </row>
    <row r="3751" spans="2:3" ht="15">
      <c r="B3751" s="73" t="s">
        <v>659</v>
      </c>
      <c r="C3751" s="74">
        <f t="shared" si="26"/>
        <v>304.75</v>
      </c>
    </row>
    <row r="3752" spans="2:3" ht="15">
      <c r="B3752" s="73" t="s">
        <v>659</v>
      </c>
      <c r="C3752" s="74">
        <f t="shared" si="26"/>
        <v>304.75</v>
      </c>
    </row>
    <row r="3753" spans="2:3" ht="15">
      <c r="B3753" s="73" t="s">
        <v>659</v>
      </c>
      <c r="C3753" s="74">
        <f t="shared" si="26"/>
        <v>304.75</v>
      </c>
    </row>
    <row r="3754" spans="2:3" ht="15">
      <c r="B3754" s="73" t="s">
        <v>659</v>
      </c>
      <c r="C3754" s="74">
        <f t="shared" si="26"/>
        <v>304.75</v>
      </c>
    </row>
    <row r="3755" spans="2:3" ht="15">
      <c r="B3755" s="73" t="s">
        <v>659</v>
      </c>
      <c r="C3755" s="74">
        <f t="shared" si="26"/>
        <v>304.75</v>
      </c>
    </row>
    <row r="3756" spans="2:3" ht="15">
      <c r="B3756" s="73" t="s">
        <v>659</v>
      </c>
      <c r="C3756" s="74">
        <f t="shared" si="26"/>
        <v>304.75</v>
      </c>
    </row>
    <row r="3757" spans="2:3" ht="15">
      <c r="B3757" s="73" t="s">
        <v>659</v>
      </c>
      <c r="C3757" s="74">
        <f t="shared" si="26"/>
        <v>304.75</v>
      </c>
    </row>
    <row r="3758" spans="2:3" ht="15">
      <c r="B3758" s="73" t="s">
        <v>659</v>
      </c>
      <c r="C3758" s="74">
        <f t="shared" si="26"/>
        <v>304.75</v>
      </c>
    </row>
    <row r="3759" spans="2:3" ht="15">
      <c r="B3759" s="73" t="s">
        <v>659</v>
      </c>
      <c r="C3759" s="74">
        <f t="shared" si="26"/>
        <v>304.75</v>
      </c>
    </row>
    <row r="3760" spans="2:3" ht="15">
      <c r="B3760" s="73" t="s">
        <v>659</v>
      </c>
      <c r="C3760" s="74">
        <f t="shared" si="26"/>
        <v>304.75</v>
      </c>
    </row>
    <row r="3761" spans="2:3" ht="15">
      <c r="B3761" s="73" t="s">
        <v>659</v>
      </c>
      <c r="C3761" s="74">
        <f t="shared" si="26"/>
        <v>304.75</v>
      </c>
    </row>
    <row r="3762" spans="2:3" ht="15">
      <c r="B3762" s="73" t="s">
        <v>659</v>
      </c>
      <c r="C3762" s="74">
        <f t="shared" si="26"/>
        <v>304.75</v>
      </c>
    </row>
    <row r="3763" spans="2:3" ht="15">
      <c r="B3763" s="73" t="s">
        <v>659</v>
      </c>
      <c r="C3763" s="74">
        <f t="shared" si="26"/>
        <v>304.75</v>
      </c>
    </row>
    <row r="3764" spans="2:3" ht="15">
      <c r="B3764" s="73" t="s">
        <v>659</v>
      </c>
      <c r="C3764" s="74">
        <f t="shared" si="26"/>
        <v>304.75</v>
      </c>
    </row>
    <row r="3765" spans="2:3" ht="15">
      <c r="B3765" s="73" t="s">
        <v>659</v>
      </c>
      <c r="C3765" s="74">
        <f t="shared" si="26"/>
        <v>304.75</v>
      </c>
    </row>
    <row r="3766" spans="2:3" ht="15">
      <c r="B3766" s="73" t="s">
        <v>659</v>
      </c>
      <c r="C3766" s="74">
        <f t="shared" si="26"/>
        <v>304.75</v>
      </c>
    </row>
    <row r="3767" spans="2:3" ht="15">
      <c r="B3767" s="73" t="s">
        <v>659</v>
      </c>
      <c r="C3767" s="74">
        <f t="shared" si="26"/>
        <v>304.75</v>
      </c>
    </row>
    <row r="3768" spans="2:3" ht="15">
      <c r="B3768" s="73" t="s">
        <v>659</v>
      </c>
      <c r="C3768" s="74">
        <f t="shared" si="26"/>
        <v>304.75</v>
      </c>
    </row>
    <row r="3769" spans="2:3" ht="15">
      <c r="B3769" s="73" t="s">
        <v>659</v>
      </c>
      <c r="C3769" s="74">
        <f t="shared" si="26"/>
        <v>304.75</v>
      </c>
    </row>
    <row r="3770" spans="2:3" ht="15">
      <c r="B3770" s="73" t="s">
        <v>659</v>
      </c>
      <c r="C3770" s="74">
        <f t="shared" si="26"/>
        <v>304.75</v>
      </c>
    </row>
    <row r="3771" spans="2:3" ht="15">
      <c r="B3771" s="73" t="s">
        <v>659</v>
      </c>
      <c r="C3771" s="74">
        <f t="shared" si="26"/>
        <v>304.75</v>
      </c>
    </row>
    <row r="3772" spans="2:3" ht="15">
      <c r="B3772" s="73" t="s">
        <v>659</v>
      </c>
      <c r="C3772" s="74">
        <f t="shared" si="26"/>
        <v>304.75</v>
      </c>
    </row>
    <row r="3773" spans="2:3" ht="15">
      <c r="B3773" s="73" t="s">
        <v>659</v>
      </c>
      <c r="C3773" s="74">
        <f t="shared" ref="C3773:C3836" si="27">265*0.15+265</f>
        <v>304.75</v>
      </c>
    </row>
    <row r="3774" spans="2:3" ht="15">
      <c r="B3774" s="73" t="s">
        <v>659</v>
      </c>
      <c r="C3774" s="74">
        <f t="shared" si="27"/>
        <v>304.75</v>
      </c>
    </row>
    <row r="3775" spans="2:3" ht="15">
      <c r="B3775" s="73" t="s">
        <v>659</v>
      </c>
      <c r="C3775" s="74">
        <f t="shared" si="27"/>
        <v>304.75</v>
      </c>
    </row>
    <row r="3776" spans="2:3" ht="15">
      <c r="B3776" s="73" t="s">
        <v>659</v>
      </c>
      <c r="C3776" s="74">
        <f t="shared" si="27"/>
        <v>304.75</v>
      </c>
    </row>
    <row r="3777" spans="2:3" ht="15">
      <c r="B3777" s="73" t="s">
        <v>659</v>
      </c>
      <c r="C3777" s="74">
        <f t="shared" si="27"/>
        <v>304.75</v>
      </c>
    </row>
    <row r="3778" spans="2:3" ht="15">
      <c r="B3778" s="73" t="s">
        <v>659</v>
      </c>
      <c r="C3778" s="74">
        <f t="shared" si="27"/>
        <v>304.75</v>
      </c>
    </row>
    <row r="3779" spans="2:3" ht="15">
      <c r="B3779" s="73" t="s">
        <v>659</v>
      </c>
      <c r="C3779" s="74">
        <f t="shared" si="27"/>
        <v>304.75</v>
      </c>
    </row>
    <row r="3780" spans="2:3" ht="15">
      <c r="B3780" s="73" t="s">
        <v>659</v>
      </c>
      <c r="C3780" s="74">
        <f t="shared" si="27"/>
        <v>304.75</v>
      </c>
    </row>
    <row r="3781" spans="2:3" ht="15">
      <c r="B3781" s="73" t="s">
        <v>659</v>
      </c>
      <c r="C3781" s="74">
        <f t="shared" si="27"/>
        <v>304.75</v>
      </c>
    </row>
    <row r="3782" spans="2:3" ht="15">
      <c r="B3782" s="73" t="s">
        <v>659</v>
      </c>
      <c r="C3782" s="74">
        <f t="shared" si="27"/>
        <v>304.75</v>
      </c>
    </row>
    <row r="3783" spans="2:3" ht="15">
      <c r="B3783" s="73" t="s">
        <v>659</v>
      </c>
      <c r="C3783" s="74">
        <f t="shared" si="27"/>
        <v>304.75</v>
      </c>
    </row>
    <row r="3784" spans="2:3" ht="15">
      <c r="B3784" s="73" t="s">
        <v>659</v>
      </c>
      <c r="C3784" s="74">
        <f t="shared" si="27"/>
        <v>304.75</v>
      </c>
    </row>
    <row r="3785" spans="2:3" ht="15">
      <c r="B3785" s="73" t="s">
        <v>659</v>
      </c>
      <c r="C3785" s="74">
        <f t="shared" si="27"/>
        <v>304.75</v>
      </c>
    </row>
    <row r="3786" spans="2:3" ht="15">
      <c r="B3786" s="73" t="s">
        <v>659</v>
      </c>
      <c r="C3786" s="74">
        <f t="shared" si="27"/>
        <v>304.75</v>
      </c>
    </row>
    <row r="3787" spans="2:3" ht="15">
      <c r="B3787" s="73" t="s">
        <v>659</v>
      </c>
      <c r="C3787" s="74">
        <f t="shared" si="27"/>
        <v>304.75</v>
      </c>
    </row>
    <row r="3788" spans="2:3" ht="15">
      <c r="B3788" s="73" t="s">
        <v>659</v>
      </c>
      <c r="C3788" s="74">
        <f t="shared" si="27"/>
        <v>304.75</v>
      </c>
    </row>
    <row r="3789" spans="2:3" ht="15">
      <c r="B3789" s="73" t="s">
        <v>659</v>
      </c>
      <c r="C3789" s="74">
        <f t="shared" si="27"/>
        <v>304.75</v>
      </c>
    </row>
    <row r="3790" spans="2:3" ht="15">
      <c r="B3790" s="73" t="s">
        <v>659</v>
      </c>
      <c r="C3790" s="74">
        <f t="shared" si="27"/>
        <v>304.75</v>
      </c>
    </row>
    <row r="3791" spans="2:3" ht="15">
      <c r="B3791" s="73" t="s">
        <v>659</v>
      </c>
      <c r="C3791" s="74">
        <f t="shared" si="27"/>
        <v>304.75</v>
      </c>
    </row>
    <row r="3792" spans="2:3" ht="15">
      <c r="B3792" s="73" t="s">
        <v>659</v>
      </c>
      <c r="C3792" s="74">
        <f t="shared" si="27"/>
        <v>304.75</v>
      </c>
    </row>
    <row r="3793" spans="2:3" ht="15">
      <c r="B3793" s="73" t="s">
        <v>659</v>
      </c>
      <c r="C3793" s="74">
        <f t="shared" si="27"/>
        <v>304.75</v>
      </c>
    </row>
    <row r="3794" spans="2:3" ht="15">
      <c r="B3794" s="73" t="s">
        <v>659</v>
      </c>
      <c r="C3794" s="74">
        <f t="shared" si="27"/>
        <v>304.75</v>
      </c>
    </row>
    <row r="3795" spans="2:3" ht="15">
      <c r="B3795" s="73" t="s">
        <v>659</v>
      </c>
      <c r="C3795" s="74">
        <f t="shared" si="27"/>
        <v>304.75</v>
      </c>
    </row>
    <row r="3796" spans="2:3" ht="15">
      <c r="B3796" s="73" t="s">
        <v>659</v>
      </c>
      <c r="C3796" s="74">
        <f t="shared" si="27"/>
        <v>304.75</v>
      </c>
    </row>
    <row r="3797" spans="2:3" ht="15">
      <c r="B3797" s="73" t="s">
        <v>659</v>
      </c>
      <c r="C3797" s="74">
        <f t="shared" si="27"/>
        <v>304.75</v>
      </c>
    </row>
    <row r="3798" spans="2:3" ht="15">
      <c r="B3798" s="73" t="s">
        <v>659</v>
      </c>
      <c r="C3798" s="74">
        <f t="shared" si="27"/>
        <v>304.75</v>
      </c>
    </row>
    <row r="3799" spans="2:3" ht="15">
      <c r="B3799" s="73" t="s">
        <v>659</v>
      </c>
      <c r="C3799" s="74">
        <f t="shared" si="27"/>
        <v>304.75</v>
      </c>
    </row>
    <row r="3800" spans="2:3" ht="15">
      <c r="B3800" s="73" t="s">
        <v>659</v>
      </c>
      <c r="C3800" s="74">
        <f t="shared" si="27"/>
        <v>304.75</v>
      </c>
    </row>
    <row r="3801" spans="2:3" ht="15">
      <c r="B3801" s="73" t="s">
        <v>659</v>
      </c>
      <c r="C3801" s="74">
        <f t="shared" si="27"/>
        <v>304.75</v>
      </c>
    </row>
    <row r="3802" spans="2:3" ht="15">
      <c r="B3802" s="73" t="s">
        <v>659</v>
      </c>
      <c r="C3802" s="74">
        <f t="shared" si="27"/>
        <v>304.75</v>
      </c>
    </row>
    <row r="3803" spans="2:3" ht="15">
      <c r="B3803" s="73" t="s">
        <v>659</v>
      </c>
      <c r="C3803" s="74">
        <f t="shared" si="27"/>
        <v>304.75</v>
      </c>
    </row>
    <row r="3804" spans="2:3" ht="15">
      <c r="B3804" s="73" t="s">
        <v>659</v>
      </c>
      <c r="C3804" s="74">
        <f t="shared" si="27"/>
        <v>304.75</v>
      </c>
    </row>
    <row r="3805" spans="2:3" ht="15">
      <c r="B3805" s="73" t="s">
        <v>659</v>
      </c>
      <c r="C3805" s="74">
        <f t="shared" si="27"/>
        <v>304.75</v>
      </c>
    </row>
    <row r="3806" spans="2:3" ht="15">
      <c r="B3806" s="73" t="s">
        <v>659</v>
      </c>
      <c r="C3806" s="74">
        <f t="shared" si="27"/>
        <v>304.75</v>
      </c>
    </row>
    <row r="3807" spans="2:3" ht="15">
      <c r="B3807" s="73" t="s">
        <v>659</v>
      </c>
      <c r="C3807" s="74">
        <f t="shared" si="27"/>
        <v>304.75</v>
      </c>
    </row>
    <row r="3808" spans="2:3" ht="15">
      <c r="B3808" s="73" t="s">
        <v>659</v>
      </c>
      <c r="C3808" s="74">
        <f t="shared" si="27"/>
        <v>304.75</v>
      </c>
    </row>
    <row r="3809" spans="2:3" ht="15">
      <c r="B3809" s="73" t="s">
        <v>659</v>
      </c>
      <c r="C3809" s="74">
        <f t="shared" si="27"/>
        <v>304.75</v>
      </c>
    </row>
    <row r="3810" spans="2:3" ht="15">
      <c r="B3810" s="73" t="s">
        <v>659</v>
      </c>
      <c r="C3810" s="74">
        <f t="shared" si="27"/>
        <v>304.75</v>
      </c>
    </row>
    <row r="3811" spans="2:3" ht="15">
      <c r="B3811" s="73" t="s">
        <v>659</v>
      </c>
      <c r="C3811" s="74">
        <f t="shared" si="27"/>
        <v>304.75</v>
      </c>
    </row>
    <row r="3812" spans="2:3" ht="15">
      <c r="B3812" s="73" t="s">
        <v>659</v>
      </c>
      <c r="C3812" s="74">
        <f t="shared" si="27"/>
        <v>304.75</v>
      </c>
    </row>
    <row r="3813" spans="2:3" ht="15">
      <c r="B3813" s="73" t="s">
        <v>659</v>
      </c>
      <c r="C3813" s="74">
        <f t="shared" si="27"/>
        <v>304.75</v>
      </c>
    </row>
    <row r="3814" spans="2:3" ht="15">
      <c r="B3814" s="73" t="s">
        <v>659</v>
      </c>
      <c r="C3814" s="74">
        <f t="shared" si="27"/>
        <v>304.75</v>
      </c>
    </row>
    <row r="3815" spans="2:3" ht="15">
      <c r="B3815" s="73" t="s">
        <v>659</v>
      </c>
      <c r="C3815" s="74">
        <f t="shared" si="27"/>
        <v>304.75</v>
      </c>
    </row>
    <row r="3816" spans="2:3" ht="15">
      <c r="B3816" s="73" t="s">
        <v>659</v>
      </c>
      <c r="C3816" s="74">
        <f t="shared" si="27"/>
        <v>304.75</v>
      </c>
    </row>
    <row r="3817" spans="2:3" ht="15">
      <c r="B3817" s="73" t="s">
        <v>659</v>
      </c>
      <c r="C3817" s="74">
        <f t="shared" si="27"/>
        <v>304.75</v>
      </c>
    </row>
    <row r="3818" spans="2:3" ht="15">
      <c r="B3818" s="73" t="s">
        <v>659</v>
      </c>
      <c r="C3818" s="74">
        <f t="shared" si="27"/>
        <v>304.75</v>
      </c>
    </row>
    <row r="3819" spans="2:3" ht="15">
      <c r="B3819" s="73" t="s">
        <v>659</v>
      </c>
      <c r="C3819" s="74">
        <f t="shared" si="27"/>
        <v>304.75</v>
      </c>
    </row>
    <row r="3820" spans="2:3" ht="15">
      <c r="B3820" s="73" t="s">
        <v>659</v>
      </c>
      <c r="C3820" s="74">
        <f t="shared" si="27"/>
        <v>304.75</v>
      </c>
    </row>
    <row r="3821" spans="2:3" ht="15">
      <c r="B3821" s="73" t="s">
        <v>659</v>
      </c>
      <c r="C3821" s="74">
        <f t="shared" si="27"/>
        <v>304.75</v>
      </c>
    </row>
    <row r="3822" spans="2:3" ht="15">
      <c r="B3822" s="73" t="s">
        <v>659</v>
      </c>
      <c r="C3822" s="74">
        <f t="shared" si="27"/>
        <v>304.75</v>
      </c>
    </row>
    <row r="3823" spans="2:3" ht="15">
      <c r="B3823" s="73" t="s">
        <v>659</v>
      </c>
      <c r="C3823" s="74">
        <f t="shared" si="27"/>
        <v>304.75</v>
      </c>
    </row>
    <row r="3824" spans="2:3" ht="15">
      <c r="B3824" s="73" t="s">
        <v>659</v>
      </c>
      <c r="C3824" s="74">
        <f t="shared" si="27"/>
        <v>304.75</v>
      </c>
    </row>
    <row r="3825" spans="2:3" ht="15">
      <c r="B3825" s="73" t="s">
        <v>659</v>
      </c>
      <c r="C3825" s="74">
        <f t="shared" si="27"/>
        <v>304.75</v>
      </c>
    </row>
    <row r="3826" spans="2:3" ht="15">
      <c r="B3826" s="73" t="s">
        <v>659</v>
      </c>
      <c r="C3826" s="74">
        <f t="shared" si="27"/>
        <v>304.75</v>
      </c>
    </row>
    <row r="3827" spans="2:3" ht="15">
      <c r="B3827" s="73" t="s">
        <v>659</v>
      </c>
      <c r="C3827" s="74">
        <f t="shared" si="27"/>
        <v>304.75</v>
      </c>
    </row>
    <row r="3828" spans="2:3" ht="15">
      <c r="B3828" s="73" t="s">
        <v>659</v>
      </c>
      <c r="C3828" s="74">
        <f t="shared" si="27"/>
        <v>304.75</v>
      </c>
    </row>
    <row r="3829" spans="2:3" ht="15">
      <c r="B3829" s="73" t="s">
        <v>659</v>
      </c>
      <c r="C3829" s="74">
        <f t="shared" si="27"/>
        <v>304.75</v>
      </c>
    </row>
    <row r="3830" spans="2:3" ht="15">
      <c r="B3830" s="73" t="s">
        <v>659</v>
      </c>
      <c r="C3830" s="74">
        <f t="shared" si="27"/>
        <v>304.75</v>
      </c>
    </row>
    <row r="3831" spans="2:3" ht="15">
      <c r="B3831" s="73" t="s">
        <v>659</v>
      </c>
      <c r="C3831" s="74">
        <f t="shared" si="27"/>
        <v>304.75</v>
      </c>
    </row>
    <row r="3832" spans="2:3" ht="15">
      <c r="B3832" s="73" t="s">
        <v>659</v>
      </c>
      <c r="C3832" s="74">
        <f t="shared" si="27"/>
        <v>304.75</v>
      </c>
    </row>
    <row r="3833" spans="2:3" ht="15">
      <c r="B3833" s="73" t="s">
        <v>659</v>
      </c>
      <c r="C3833" s="74">
        <f t="shared" si="27"/>
        <v>304.75</v>
      </c>
    </row>
    <row r="3834" spans="2:3" ht="15">
      <c r="B3834" s="73" t="s">
        <v>659</v>
      </c>
      <c r="C3834" s="74">
        <f t="shared" si="27"/>
        <v>304.75</v>
      </c>
    </row>
    <row r="3835" spans="2:3" ht="15">
      <c r="B3835" s="73" t="s">
        <v>659</v>
      </c>
      <c r="C3835" s="74">
        <f t="shared" si="27"/>
        <v>304.75</v>
      </c>
    </row>
    <row r="3836" spans="2:3" ht="15">
      <c r="B3836" s="73" t="s">
        <v>659</v>
      </c>
      <c r="C3836" s="74">
        <f t="shared" si="27"/>
        <v>304.75</v>
      </c>
    </row>
    <row r="3837" spans="2:3" ht="15">
      <c r="B3837" s="73" t="s">
        <v>659</v>
      </c>
      <c r="C3837" s="74">
        <f t="shared" ref="C3837:C3900" si="28">265*0.15+265</f>
        <v>304.75</v>
      </c>
    </row>
    <row r="3838" spans="2:3" ht="15">
      <c r="B3838" s="73" t="s">
        <v>659</v>
      </c>
      <c r="C3838" s="74">
        <f t="shared" si="28"/>
        <v>304.75</v>
      </c>
    </row>
    <row r="3839" spans="2:3" ht="15">
      <c r="B3839" s="73" t="s">
        <v>659</v>
      </c>
      <c r="C3839" s="74">
        <f t="shared" si="28"/>
        <v>304.75</v>
      </c>
    </row>
    <row r="3840" spans="2:3" ht="15">
      <c r="B3840" s="73" t="s">
        <v>659</v>
      </c>
      <c r="C3840" s="74">
        <f t="shared" si="28"/>
        <v>304.75</v>
      </c>
    </row>
    <row r="3841" spans="2:3" ht="15">
      <c r="B3841" s="73" t="s">
        <v>659</v>
      </c>
      <c r="C3841" s="74">
        <f t="shared" si="28"/>
        <v>304.75</v>
      </c>
    </row>
    <row r="3842" spans="2:3" ht="15">
      <c r="B3842" s="73" t="s">
        <v>659</v>
      </c>
      <c r="C3842" s="74">
        <f t="shared" si="28"/>
        <v>304.75</v>
      </c>
    </row>
    <row r="3843" spans="2:3" ht="15">
      <c r="B3843" s="73" t="s">
        <v>659</v>
      </c>
      <c r="C3843" s="74">
        <f t="shared" si="28"/>
        <v>304.75</v>
      </c>
    </row>
    <row r="3844" spans="2:3" ht="15">
      <c r="B3844" s="73" t="s">
        <v>659</v>
      </c>
      <c r="C3844" s="74">
        <f t="shared" si="28"/>
        <v>304.75</v>
      </c>
    </row>
    <row r="3845" spans="2:3" ht="15">
      <c r="B3845" s="73" t="s">
        <v>659</v>
      </c>
      <c r="C3845" s="74">
        <f t="shared" si="28"/>
        <v>304.75</v>
      </c>
    </row>
    <row r="3846" spans="2:3" ht="15">
      <c r="B3846" s="73" t="s">
        <v>659</v>
      </c>
      <c r="C3846" s="74">
        <f t="shared" si="28"/>
        <v>304.75</v>
      </c>
    </row>
    <row r="3847" spans="2:3" ht="15">
      <c r="B3847" s="73" t="s">
        <v>659</v>
      </c>
      <c r="C3847" s="74">
        <f t="shared" si="28"/>
        <v>304.75</v>
      </c>
    </row>
    <row r="3848" spans="2:3" ht="15">
      <c r="B3848" s="73" t="s">
        <v>659</v>
      </c>
      <c r="C3848" s="74">
        <f t="shared" si="28"/>
        <v>304.75</v>
      </c>
    </row>
    <row r="3849" spans="2:3" ht="15">
      <c r="B3849" s="73" t="s">
        <v>659</v>
      </c>
      <c r="C3849" s="74">
        <f t="shared" si="28"/>
        <v>304.75</v>
      </c>
    </row>
    <row r="3850" spans="2:3" ht="15">
      <c r="B3850" s="73" t="s">
        <v>659</v>
      </c>
      <c r="C3850" s="74">
        <f t="shared" si="28"/>
        <v>304.75</v>
      </c>
    </row>
    <row r="3851" spans="2:3" ht="15">
      <c r="B3851" s="73" t="s">
        <v>659</v>
      </c>
      <c r="C3851" s="74">
        <f t="shared" si="28"/>
        <v>304.75</v>
      </c>
    </row>
    <row r="3852" spans="2:3" ht="15">
      <c r="B3852" s="73" t="s">
        <v>659</v>
      </c>
      <c r="C3852" s="74">
        <f t="shared" si="28"/>
        <v>304.75</v>
      </c>
    </row>
    <row r="3853" spans="2:3" ht="15">
      <c r="B3853" s="73" t="s">
        <v>659</v>
      </c>
      <c r="C3853" s="74">
        <f t="shared" si="28"/>
        <v>304.75</v>
      </c>
    </row>
    <row r="3854" spans="2:3" ht="15">
      <c r="B3854" s="73" t="s">
        <v>659</v>
      </c>
      <c r="C3854" s="74">
        <f t="shared" si="28"/>
        <v>304.75</v>
      </c>
    </row>
    <row r="3855" spans="2:3" ht="15">
      <c r="B3855" s="73" t="s">
        <v>659</v>
      </c>
      <c r="C3855" s="74">
        <f t="shared" si="28"/>
        <v>304.75</v>
      </c>
    </row>
    <row r="3856" spans="2:3" ht="15">
      <c r="B3856" s="73" t="s">
        <v>659</v>
      </c>
      <c r="C3856" s="74">
        <f t="shared" si="28"/>
        <v>304.75</v>
      </c>
    </row>
    <row r="3857" spans="2:3" ht="15">
      <c r="B3857" s="73" t="s">
        <v>659</v>
      </c>
      <c r="C3857" s="74">
        <f t="shared" si="28"/>
        <v>304.75</v>
      </c>
    </row>
    <row r="3858" spans="2:3" ht="15">
      <c r="B3858" s="73" t="s">
        <v>659</v>
      </c>
      <c r="C3858" s="74">
        <f t="shared" si="28"/>
        <v>304.75</v>
      </c>
    </row>
    <row r="3859" spans="2:3" ht="15">
      <c r="B3859" s="73" t="s">
        <v>659</v>
      </c>
      <c r="C3859" s="74">
        <f t="shared" si="28"/>
        <v>304.75</v>
      </c>
    </row>
    <row r="3860" spans="2:3" ht="15">
      <c r="B3860" s="73" t="s">
        <v>659</v>
      </c>
      <c r="C3860" s="74">
        <f t="shared" si="28"/>
        <v>304.75</v>
      </c>
    </row>
    <row r="3861" spans="2:3" ht="15">
      <c r="B3861" s="73" t="s">
        <v>659</v>
      </c>
      <c r="C3861" s="74">
        <f t="shared" si="28"/>
        <v>304.75</v>
      </c>
    </row>
    <row r="3862" spans="2:3" ht="15">
      <c r="B3862" s="73" t="s">
        <v>659</v>
      </c>
      <c r="C3862" s="74">
        <f t="shared" si="28"/>
        <v>304.75</v>
      </c>
    </row>
    <row r="3863" spans="2:3" ht="15">
      <c r="B3863" s="73" t="s">
        <v>659</v>
      </c>
      <c r="C3863" s="74">
        <f t="shared" si="28"/>
        <v>304.75</v>
      </c>
    </row>
    <row r="3864" spans="2:3" ht="15">
      <c r="B3864" s="73" t="s">
        <v>659</v>
      </c>
      <c r="C3864" s="74">
        <f t="shared" si="28"/>
        <v>304.75</v>
      </c>
    </row>
    <row r="3865" spans="2:3" ht="15">
      <c r="B3865" s="73" t="s">
        <v>659</v>
      </c>
      <c r="C3865" s="74">
        <f t="shared" si="28"/>
        <v>304.75</v>
      </c>
    </row>
    <row r="3866" spans="2:3" ht="15">
      <c r="B3866" s="73" t="s">
        <v>659</v>
      </c>
      <c r="C3866" s="74">
        <f t="shared" si="28"/>
        <v>304.75</v>
      </c>
    </row>
    <row r="3867" spans="2:3" ht="15">
      <c r="B3867" s="73" t="s">
        <v>659</v>
      </c>
      <c r="C3867" s="74">
        <f t="shared" si="28"/>
        <v>304.75</v>
      </c>
    </row>
    <row r="3868" spans="2:3" ht="15">
      <c r="B3868" s="73" t="s">
        <v>659</v>
      </c>
      <c r="C3868" s="74">
        <f t="shared" si="28"/>
        <v>304.75</v>
      </c>
    </row>
    <row r="3869" spans="2:3" ht="15">
      <c r="B3869" s="73" t="s">
        <v>659</v>
      </c>
      <c r="C3869" s="74">
        <f t="shared" si="28"/>
        <v>304.75</v>
      </c>
    </row>
    <row r="3870" spans="2:3" ht="15">
      <c r="B3870" s="73" t="s">
        <v>659</v>
      </c>
      <c r="C3870" s="74">
        <f t="shared" si="28"/>
        <v>304.75</v>
      </c>
    </row>
    <row r="3871" spans="2:3" ht="15">
      <c r="B3871" s="73" t="s">
        <v>659</v>
      </c>
      <c r="C3871" s="74">
        <f t="shared" si="28"/>
        <v>304.75</v>
      </c>
    </row>
    <row r="3872" spans="2:3" ht="15">
      <c r="B3872" s="73" t="s">
        <v>659</v>
      </c>
      <c r="C3872" s="74">
        <f t="shared" si="28"/>
        <v>304.75</v>
      </c>
    </row>
    <row r="3873" spans="2:3" ht="15">
      <c r="B3873" s="73" t="s">
        <v>659</v>
      </c>
      <c r="C3873" s="74">
        <f t="shared" si="28"/>
        <v>304.75</v>
      </c>
    </row>
    <row r="3874" spans="2:3" ht="15">
      <c r="B3874" s="73" t="s">
        <v>659</v>
      </c>
      <c r="C3874" s="74">
        <f t="shared" si="28"/>
        <v>304.75</v>
      </c>
    </row>
    <row r="3875" spans="2:3" ht="15">
      <c r="B3875" s="73" t="s">
        <v>659</v>
      </c>
      <c r="C3875" s="74">
        <f t="shared" si="28"/>
        <v>304.75</v>
      </c>
    </row>
    <row r="3876" spans="2:3" ht="15">
      <c r="B3876" s="73" t="s">
        <v>659</v>
      </c>
      <c r="C3876" s="74">
        <f t="shared" si="28"/>
        <v>304.75</v>
      </c>
    </row>
    <row r="3877" spans="2:3" ht="15">
      <c r="B3877" s="73" t="s">
        <v>659</v>
      </c>
      <c r="C3877" s="74">
        <f t="shared" si="28"/>
        <v>304.75</v>
      </c>
    </row>
    <row r="3878" spans="2:3" ht="15">
      <c r="B3878" s="73" t="s">
        <v>659</v>
      </c>
      <c r="C3878" s="74">
        <f t="shared" si="28"/>
        <v>304.75</v>
      </c>
    </row>
    <row r="3879" spans="2:3" ht="15">
      <c r="B3879" s="73" t="s">
        <v>659</v>
      </c>
      <c r="C3879" s="74">
        <f t="shared" si="28"/>
        <v>304.75</v>
      </c>
    </row>
    <row r="3880" spans="2:3" ht="15">
      <c r="B3880" s="73" t="s">
        <v>659</v>
      </c>
      <c r="C3880" s="74">
        <f t="shared" si="28"/>
        <v>304.75</v>
      </c>
    </row>
    <row r="3881" spans="2:3" ht="15">
      <c r="B3881" s="73" t="s">
        <v>659</v>
      </c>
      <c r="C3881" s="74">
        <f t="shared" si="28"/>
        <v>304.75</v>
      </c>
    </row>
    <row r="3882" spans="2:3" ht="15">
      <c r="B3882" s="73" t="s">
        <v>659</v>
      </c>
      <c r="C3882" s="74">
        <f t="shared" si="28"/>
        <v>304.75</v>
      </c>
    </row>
    <row r="3883" spans="2:3" ht="15">
      <c r="B3883" s="73" t="s">
        <v>659</v>
      </c>
      <c r="C3883" s="74">
        <f t="shared" si="28"/>
        <v>304.75</v>
      </c>
    </row>
    <row r="3884" spans="2:3" ht="15">
      <c r="B3884" s="73" t="s">
        <v>659</v>
      </c>
      <c r="C3884" s="74">
        <f t="shared" si="28"/>
        <v>304.75</v>
      </c>
    </row>
    <row r="3885" spans="2:3" ht="15">
      <c r="B3885" s="73" t="s">
        <v>659</v>
      </c>
      <c r="C3885" s="74">
        <f t="shared" si="28"/>
        <v>304.75</v>
      </c>
    </row>
    <row r="3886" spans="2:3" ht="15">
      <c r="B3886" s="73" t="s">
        <v>659</v>
      </c>
      <c r="C3886" s="74">
        <f t="shared" si="28"/>
        <v>304.75</v>
      </c>
    </row>
    <row r="3887" spans="2:3" ht="15">
      <c r="B3887" s="73" t="s">
        <v>659</v>
      </c>
      <c r="C3887" s="74">
        <f t="shared" si="28"/>
        <v>304.75</v>
      </c>
    </row>
    <row r="3888" spans="2:3" ht="15">
      <c r="B3888" s="73" t="s">
        <v>659</v>
      </c>
      <c r="C3888" s="74">
        <f t="shared" si="28"/>
        <v>304.75</v>
      </c>
    </row>
    <row r="3889" spans="2:3" ht="15">
      <c r="B3889" s="73" t="s">
        <v>659</v>
      </c>
      <c r="C3889" s="74">
        <f t="shared" si="28"/>
        <v>304.75</v>
      </c>
    </row>
    <row r="3890" spans="2:3" ht="15">
      <c r="B3890" s="73" t="s">
        <v>659</v>
      </c>
      <c r="C3890" s="74">
        <f t="shared" si="28"/>
        <v>304.75</v>
      </c>
    </row>
    <row r="3891" spans="2:3" ht="15">
      <c r="B3891" s="73" t="s">
        <v>659</v>
      </c>
      <c r="C3891" s="74">
        <f t="shared" si="28"/>
        <v>304.75</v>
      </c>
    </row>
    <row r="3892" spans="2:3" ht="15">
      <c r="B3892" s="73" t="s">
        <v>659</v>
      </c>
      <c r="C3892" s="74">
        <f t="shared" si="28"/>
        <v>304.75</v>
      </c>
    </row>
    <row r="3893" spans="2:3" ht="15">
      <c r="B3893" s="73" t="s">
        <v>659</v>
      </c>
      <c r="C3893" s="74">
        <f t="shared" si="28"/>
        <v>304.75</v>
      </c>
    </row>
    <row r="3894" spans="2:3" ht="15">
      <c r="B3894" s="73" t="s">
        <v>659</v>
      </c>
      <c r="C3894" s="74">
        <f t="shared" si="28"/>
        <v>304.75</v>
      </c>
    </row>
    <row r="3895" spans="2:3" ht="15">
      <c r="B3895" s="73" t="s">
        <v>659</v>
      </c>
      <c r="C3895" s="74">
        <f t="shared" si="28"/>
        <v>304.75</v>
      </c>
    </row>
    <row r="3896" spans="2:3" ht="15">
      <c r="B3896" s="73" t="s">
        <v>659</v>
      </c>
      <c r="C3896" s="74">
        <f t="shared" si="28"/>
        <v>304.75</v>
      </c>
    </row>
    <row r="3897" spans="2:3" ht="15">
      <c r="B3897" s="73" t="s">
        <v>659</v>
      </c>
      <c r="C3897" s="74">
        <f t="shared" si="28"/>
        <v>304.75</v>
      </c>
    </row>
    <row r="3898" spans="2:3" ht="15">
      <c r="B3898" s="73" t="s">
        <v>659</v>
      </c>
      <c r="C3898" s="74">
        <f t="shared" si="28"/>
        <v>304.75</v>
      </c>
    </row>
    <row r="3899" spans="2:3" ht="15">
      <c r="B3899" s="73" t="s">
        <v>659</v>
      </c>
      <c r="C3899" s="74">
        <f t="shared" si="28"/>
        <v>304.75</v>
      </c>
    </row>
    <row r="3900" spans="2:3" ht="15">
      <c r="B3900" s="73" t="s">
        <v>659</v>
      </c>
      <c r="C3900" s="74">
        <f t="shared" si="28"/>
        <v>304.75</v>
      </c>
    </row>
    <row r="3901" spans="2:3" ht="15">
      <c r="B3901" s="73" t="s">
        <v>659</v>
      </c>
      <c r="C3901" s="74">
        <f t="shared" ref="C3901:C3964" si="29">265*0.15+265</f>
        <v>304.75</v>
      </c>
    </row>
    <row r="3902" spans="2:3" ht="15">
      <c r="B3902" s="73" t="s">
        <v>659</v>
      </c>
      <c r="C3902" s="74">
        <f t="shared" si="29"/>
        <v>304.75</v>
      </c>
    </row>
    <row r="3903" spans="2:3" ht="15">
      <c r="B3903" s="73" t="s">
        <v>659</v>
      </c>
      <c r="C3903" s="74">
        <f t="shared" si="29"/>
        <v>304.75</v>
      </c>
    </row>
    <row r="3904" spans="2:3" ht="15">
      <c r="B3904" s="73" t="s">
        <v>659</v>
      </c>
      <c r="C3904" s="74">
        <f t="shared" si="29"/>
        <v>304.75</v>
      </c>
    </row>
    <row r="3905" spans="2:3" ht="15">
      <c r="B3905" s="73" t="s">
        <v>659</v>
      </c>
      <c r="C3905" s="74">
        <f t="shared" si="29"/>
        <v>304.75</v>
      </c>
    </row>
    <row r="3906" spans="2:3" ht="15">
      <c r="B3906" s="73" t="s">
        <v>659</v>
      </c>
      <c r="C3906" s="74">
        <f t="shared" si="29"/>
        <v>304.75</v>
      </c>
    </row>
    <row r="3907" spans="2:3" ht="15">
      <c r="B3907" s="73" t="s">
        <v>659</v>
      </c>
      <c r="C3907" s="74">
        <f t="shared" si="29"/>
        <v>304.75</v>
      </c>
    </row>
    <row r="3908" spans="2:3" ht="15">
      <c r="B3908" s="73" t="s">
        <v>659</v>
      </c>
      <c r="C3908" s="74">
        <f t="shared" si="29"/>
        <v>304.75</v>
      </c>
    </row>
    <row r="3909" spans="2:3" ht="15">
      <c r="B3909" s="73" t="s">
        <v>659</v>
      </c>
      <c r="C3909" s="74">
        <f t="shared" si="29"/>
        <v>304.75</v>
      </c>
    </row>
    <row r="3910" spans="2:3" ht="15">
      <c r="B3910" s="73" t="s">
        <v>659</v>
      </c>
      <c r="C3910" s="74">
        <f t="shared" si="29"/>
        <v>304.75</v>
      </c>
    </row>
    <row r="3911" spans="2:3" ht="15">
      <c r="B3911" s="73" t="s">
        <v>659</v>
      </c>
      <c r="C3911" s="74">
        <f t="shared" si="29"/>
        <v>304.75</v>
      </c>
    </row>
    <row r="3912" spans="2:3" ht="15">
      <c r="B3912" s="73" t="s">
        <v>659</v>
      </c>
      <c r="C3912" s="74">
        <f t="shared" si="29"/>
        <v>304.75</v>
      </c>
    </row>
    <row r="3913" spans="2:3" ht="15">
      <c r="B3913" s="73" t="s">
        <v>659</v>
      </c>
      <c r="C3913" s="74">
        <f t="shared" si="29"/>
        <v>304.75</v>
      </c>
    </row>
    <row r="3914" spans="2:3" ht="15">
      <c r="B3914" s="73" t="s">
        <v>659</v>
      </c>
      <c r="C3914" s="74">
        <f t="shared" si="29"/>
        <v>304.75</v>
      </c>
    </row>
    <row r="3915" spans="2:3" ht="15">
      <c r="B3915" s="73" t="s">
        <v>659</v>
      </c>
      <c r="C3915" s="74">
        <f t="shared" si="29"/>
        <v>304.75</v>
      </c>
    </row>
    <row r="3916" spans="2:3" ht="15">
      <c r="B3916" s="73" t="s">
        <v>659</v>
      </c>
      <c r="C3916" s="74">
        <f t="shared" si="29"/>
        <v>304.75</v>
      </c>
    </row>
    <row r="3917" spans="2:3" ht="15">
      <c r="B3917" s="73" t="s">
        <v>659</v>
      </c>
      <c r="C3917" s="74">
        <f t="shared" si="29"/>
        <v>304.75</v>
      </c>
    </row>
    <row r="3918" spans="2:3" ht="15">
      <c r="B3918" s="73" t="s">
        <v>659</v>
      </c>
      <c r="C3918" s="74">
        <f t="shared" si="29"/>
        <v>304.75</v>
      </c>
    </row>
    <row r="3919" spans="2:3" ht="15">
      <c r="B3919" s="73" t="s">
        <v>659</v>
      </c>
      <c r="C3919" s="74">
        <f t="shared" si="29"/>
        <v>304.75</v>
      </c>
    </row>
    <row r="3920" spans="2:3" ht="15">
      <c r="B3920" s="73" t="s">
        <v>659</v>
      </c>
      <c r="C3920" s="74">
        <f t="shared" si="29"/>
        <v>304.75</v>
      </c>
    </row>
    <row r="3921" spans="2:3" ht="15">
      <c r="B3921" s="73" t="s">
        <v>659</v>
      </c>
      <c r="C3921" s="74">
        <f t="shared" si="29"/>
        <v>304.75</v>
      </c>
    </row>
    <row r="3922" spans="2:3" ht="15">
      <c r="B3922" s="73" t="s">
        <v>659</v>
      </c>
      <c r="C3922" s="74">
        <f t="shared" si="29"/>
        <v>304.75</v>
      </c>
    </row>
    <row r="3923" spans="2:3" ht="15">
      <c r="B3923" s="73" t="s">
        <v>659</v>
      </c>
      <c r="C3923" s="74">
        <f t="shared" si="29"/>
        <v>304.75</v>
      </c>
    </row>
    <row r="3924" spans="2:3" ht="15">
      <c r="B3924" s="73" t="s">
        <v>659</v>
      </c>
      <c r="C3924" s="74">
        <f t="shared" si="29"/>
        <v>304.75</v>
      </c>
    </row>
    <row r="3925" spans="2:3" ht="15">
      <c r="B3925" s="73" t="s">
        <v>659</v>
      </c>
      <c r="C3925" s="74">
        <f t="shared" si="29"/>
        <v>304.75</v>
      </c>
    </row>
    <row r="3926" spans="2:3" ht="15">
      <c r="B3926" s="73" t="s">
        <v>659</v>
      </c>
      <c r="C3926" s="74">
        <f t="shared" si="29"/>
        <v>304.75</v>
      </c>
    </row>
    <row r="3927" spans="2:3" ht="15">
      <c r="B3927" s="73" t="s">
        <v>659</v>
      </c>
      <c r="C3927" s="74">
        <f t="shared" si="29"/>
        <v>304.75</v>
      </c>
    </row>
    <row r="3928" spans="2:3" ht="15">
      <c r="B3928" s="73" t="s">
        <v>659</v>
      </c>
      <c r="C3928" s="74">
        <f t="shared" si="29"/>
        <v>304.75</v>
      </c>
    </row>
    <row r="3929" spans="2:3" ht="15">
      <c r="B3929" s="73" t="s">
        <v>659</v>
      </c>
      <c r="C3929" s="74">
        <f t="shared" si="29"/>
        <v>304.75</v>
      </c>
    </row>
    <row r="3930" spans="2:3" ht="15">
      <c r="B3930" s="73" t="s">
        <v>659</v>
      </c>
      <c r="C3930" s="74">
        <f t="shared" si="29"/>
        <v>304.75</v>
      </c>
    </row>
    <row r="3931" spans="2:3" ht="15">
      <c r="B3931" s="73" t="s">
        <v>659</v>
      </c>
      <c r="C3931" s="74">
        <f t="shared" si="29"/>
        <v>304.75</v>
      </c>
    </row>
    <row r="3932" spans="2:3" ht="15">
      <c r="B3932" s="73" t="s">
        <v>659</v>
      </c>
      <c r="C3932" s="74">
        <f t="shared" si="29"/>
        <v>304.75</v>
      </c>
    </row>
    <row r="3933" spans="2:3" ht="15">
      <c r="B3933" s="73" t="s">
        <v>659</v>
      </c>
      <c r="C3933" s="74">
        <f t="shared" si="29"/>
        <v>304.75</v>
      </c>
    </row>
    <row r="3934" spans="2:3" ht="15">
      <c r="B3934" s="73" t="s">
        <v>659</v>
      </c>
      <c r="C3934" s="74">
        <f t="shared" si="29"/>
        <v>304.75</v>
      </c>
    </row>
    <row r="3935" spans="2:3" ht="15">
      <c r="B3935" s="73" t="s">
        <v>659</v>
      </c>
      <c r="C3935" s="74">
        <f t="shared" si="29"/>
        <v>304.75</v>
      </c>
    </row>
    <row r="3936" spans="2:3" ht="15">
      <c r="B3936" s="73" t="s">
        <v>659</v>
      </c>
      <c r="C3936" s="74">
        <f t="shared" si="29"/>
        <v>304.75</v>
      </c>
    </row>
    <row r="3937" spans="2:3" ht="15">
      <c r="B3937" s="73" t="s">
        <v>659</v>
      </c>
      <c r="C3937" s="74">
        <f t="shared" si="29"/>
        <v>304.75</v>
      </c>
    </row>
    <row r="3938" spans="2:3" ht="15">
      <c r="B3938" s="73" t="s">
        <v>659</v>
      </c>
      <c r="C3938" s="74">
        <f t="shared" si="29"/>
        <v>304.75</v>
      </c>
    </row>
    <row r="3939" spans="2:3" ht="15">
      <c r="B3939" s="73" t="s">
        <v>659</v>
      </c>
      <c r="C3939" s="74">
        <f t="shared" si="29"/>
        <v>304.75</v>
      </c>
    </row>
    <row r="3940" spans="2:3" ht="15">
      <c r="B3940" s="73" t="s">
        <v>659</v>
      </c>
      <c r="C3940" s="74">
        <f t="shared" si="29"/>
        <v>304.75</v>
      </c>
    </row>
    <row r="3941" spans="2:3" ht="15">
      <c r="B3941" s="73" t="s">
        <v>659</v>
      </c>
      <c r="C3941" s="74">
        <f t="shared" si="29"/>
        <v>304.75</v>
      </c>
    </row>
    <row r="3942" spans="2:3" ht="15">
      <c r="B3942" s="73" t="s">
        <v>659</v>
      </c>
      <c r="C3942" s="74">
        <f t="shared" si="29"/>
        <v>304.75</v>
      </c>
    </row>
    <row r="3943" spans="2:3" ht="15">
      <c r="B3943" s="73" t="s">
        <v>659</v>
      </c>
      <c r="C3943" s="74">
        <f t="shared" si="29"/>
        <v>304.75</v>
      </c>
    </row>
    <row r="3944" spans="2:3" ht="15">
      <c r="B3944" s="73" t="s">
        <v>659</v>
      </c>
      <c r="C3944" s="74">
        <f t="shared" si="29"/>
        <v>304.75</v>
      </c>
    </row>
    <row r="3945" spans="2:3" ht="15">
      <c r="B3945" s="73" t="s">
        <v>659</v>
      </c>
      <c r="C3945" s="74">
        <f t="shared" si="29"/>
        <v>304.75</v>
      </c>
    </row>
    <row r="3946" spans="2:3" ht="15">
      <c r="B3946" s="73" t="s">
        <v>659</v>
      </c>
      <c r="C3946" s="74">
        <f t="shared" si="29"/>
        <v>304.75</v>
      </c>
    </row>
    <row r="3947" spans="2:3" ht="15">
      <c r="B3947" s="73" t="s">
        <v>659</v>
      </c>
      <c r="C3947" s="74">
        <f t="shared" si="29"/>
        <v>304.75</v>
      </c>
    </row>
    <row r="3948" spans="2:3" ht="15">
      <c r="B3948" s="73" t="s">
        <v>659</v>
      </c>
      <c r="C3948" s="74">
        <f t="shared" si="29"/>
        <v>304.75</v>
      </c>
    </row>
    <row r="3949" spans="2:3" ht="15">
      <c r="B3949" s="73" t="s">
        <v>659</v>
      </c>
      <c r="C3949" s="74">
        <f t="shared" si="29"/>
        <v>304.75</v>
      </c>
    </row>
    <row r="3950" spans="2:3" ht="15">
      <c r="B3950" s="73" t="s">
        <v>659</v>
      </c>
      <c r="C3950" s="74">
        <f t="shared" si="29"/>
        <v>304.75</v>
      </c>
    </row>
    <row r="3951" spans="2:3" ht="15">
      <c r="B3951" s="73" t="s">
        <v>659</v>
      </c>
      <c r="C3951" s="74">
        <f t="shared" si="29"/>
        <v>304.75</v>
      </c>
    </row>
    <row r="3952" spans="2:3" ht="15">
      <c r="B3952" s="73" t="s">
        <v>659</v>
      </c>
      <c r="C3952" s="74">
        <f t="shared" si="29"/>
        <v>304.75</v>
      </c>
    </row>
    <row r="3953" spans="2:3" ht="15">
      <c r="B3953" s="73" t="s">
        <v>659</v>
      </c>
      <c r="C3953" s="74">
        <f t="shared" si="29"/>
        <v>304.75</v>
      </c>
    </row>
    <row r="3954" spans="2:3" ht="15">
      <c r="B3954" s="73" t="s">
        <v>659</v>
      </c>
      <c r="C3954" s="74">
        <f t="shared" si="29"/>
        <v>304.75</v>
      </c>
    </row>
    <row r="3955" spans="2:3" ht="15">
      <c r="B3955" s="73" t="s">
        <v>659</v>
      </c>
      <c r="C3955" s="74">
        <f t="shared" si="29"/>
        <v>304.75</v>
      </c>
    </row>
    <row r="3956" spans="2:3" ht="15">
      <c r="B3956" s="73" t="s">
        <v>659</v>
      </c>
      <c r="C3956" s="74">
        <f t="shared" si="29"/>
        <v>304.75</v>
      </c>
    </row>
    <row r="3957" spans="2:3" ht="15">
      <c r="B3957" s="73" t="s">
        <v>659</v>
      </c>
      <c r="C3957" s="74">
        <f t="shared" si="29"/>
        <v>304.75</v>
      </c>
    </row>
    <row r="3958" spans="2:3" ht="15">
      <c r="B3958" s="73" t="s">
        <v>659</v>
      </c>
      <c r="C3958" s="74">
        <f t="shared" si="29"/>
        <v>304.75</v>
      </c>
    </row>
    <row r="3959" spans="2:3" ht="15">
      <c r="B3959" s="73" t="s">
        <v>659</v>
      </c>
      <c r="C3959" s="74">
        <f t="shared" si="29"/>
        <v>304.75</v>
      </c>
    </row>
    <row r="3960" spans="2:3" ht="15">
      <c r="B3960" s="73" t="s">
        <v>659</v>
      </c>
      <c r="C3960" s="74">
        <f t="shared" si="29"/>
        <v>304.75</v>
      </c>
    </row>
    <row r="3961" spans="2:3" ht="15">
      <c r="B3961" s="73" t="s">
        <v>659</v>
      </c>
      <c r="C3961" s="74">
        <f t="shared" si="29"/>
        <v>304.75</v>
      </c>
    </row>
    <row r="3962" spans="2:3" ht="15">
      <c r="B3962" s="73" t="s">
        <v>659</v>
      </c>
      <c r="C3962" s="74">
        <f t="shared" si="29"/>
        <v>304.75</v>
      </c>
    </row>
    <row r="3963" spans="2:3" ht="15">
      <c r="B3963" s="73" t="s">
        <v>659</v>
      </c>
      <c r="C3963" s="74">
        <f t="shared" si="29"/>
        <v>304.75</v>
      </c>
    </row>
    <row r="3964" spans="2:3" ht="15">
      <c r="B3964" s="73" t="s">
        <v>659</v>
      </c>
      <c r="C3964" s="74">
        <f t="shared" si="29"/>
        <v>304.75</v>
      </c>
    </row>
    <row r="3965" spans="2:3" ht="15">
      <c r="B3965" s="73" t="s">
        <v>659</v>
      </c>
      <c r="C3965" s="74">
        <f t="shared" ref="C3965:C4027" si="30">265*0.15+265</f>
        <v>304.75</v>
      </c>
    </row>
    <row r="3966" spans="2:3" ht="15">
      <c r="B3966" s="73" t="s">
        <v>659</v>
      </c>
      <c r="C3966" s="74">
        <f t="shared" si="30"/>
        <v>304.75</v>
      </c>
    </row>
    <row r="3967" spans="2:3" ht="15">
      <c r="B3967" s="73" t="s">
        <v>659</v>
      </c>
      <c r="C3967" s="74">
        <f t="shared" si="30"/>
        <v>304.75</v>
      </c>
    </row>
    <row r="3968" spans="2:3" ht="15">
      <c r="B3968" s="73" t="s">
        <v>659</v>
      </c>
      <c r="C3968" s="74">
        <f t="shared" si="30"/>
        <v>304.75</v>
      </c>
    </row>
    <row r="3969" spans="2:3" ht="15">
      <c r="B3969" s="73" t="s">
        <v>659</v>
      </c>
      <c r="C3969" s="74">
        <f t="shared" si="30"/>
        <v>304.75</v>
      </c>
    </row>
    <row r="3970" spans="2:3" ht="15">
      <c r="B3970" s="73" t="s">
        <v>659</v>
      </c>
      <c r="C3970" s="74">
        <f t="shared" si="30"/>
        <v>304.75</v>
      </c>
    </row>
    <row r="3971" spans="2:3" ht="15">
      <c r="B3971" s="73" t="s">
        <v>659</v>
      </c>
      <c r="C3971" s="74">
        <f t="shared" si="30"/>
        <v>304.75</v>
      </c>
    </row>
    <row r="3972" spans="2:3" ht="15">
      <c r="B3972" s="73" t="s">
        <v>659</v>
      </c>
      <c r="C3972" s="74">
        <f t="shared" si="30"/>
        <v>304.75</v>
      </c>
    </row>
    <row r="3973" spans="2:3" ht="15">
      <c r="B3973" s="73" t="s">
        <v>659</v>
      </c>
      <c r="C3973" s="74">
        <f t="shared" si="30"/>
        <v>304.75</v>
      </c>
    </row>
    <row r="3974" spans="2:3" ht="15">
      <c r="B3974" s="73" t="s">
        <v>659</v>
      </c>
      <c r="C3974" s="74">
        <f t="shared" si="30"/>
        <v>304.75</v>
      </c>
    </row>
    <row r="3975" spans="2:3" ht="15">
      <c r="B3975" s="73" t="s">
        <v>659</v>
      </c>
      <c r="C3975" s="74">
        <f t="shared" si="30"/>
        <v>304.75</v>
      </c>
    </row>
    <row r="3976" spans="2:3" ht="15">
      <c r="B3976" s="73" t="s">
        <v>659</v>
      </c>
      <c r="C3976" s="74">
        <f t="shared" si="30"/>
        <v>304.75</v>
      </c>
    </row>
    <row r="3977" spans="2:3" ht="15">
      <c r="B3977" s="73" t="s">
        <v>659</v>
      </c>
      <c r="C3977" s="74">
        <f t="shared" si="30"/>
        <v>304.75</v>
      </c>
    </row>
    <row r="3978" spans="2:3" ht="15">
      <c r="B3978" s="73" t="s">
        <v>659</v>
      </c>
      <c r="C3978" s="74">
        <f t="shared" si="30"/>
        <v>304.75</v>
      </c>
    </row>
    <row r="3979" spans="2:3" ht="15">
      <c r="B3979" s="73" t="s">
        <v>659</v>
      </c>
      <c r="C3979" s="74">
        <f t="shared" si="30"/>
        <v>304.75</v>
      </c>
    </row>
    <row r="3980" spans="2:3" ht="15">
      <c r="B3980" s="73" t="s">
        <v>659</v>
      </c>
      <c r="C3980" s="74">
        <f t="shared" si="30"/>
        <v>304.75</v>
      </c>
    </row>
    <row r="3981" spans="2:3" ht="15">
      <c r="B3981" s="73" t="s">
        <v>659</v>
      </c>
      <c r="C3981" s="74">
        <f t="shared" si="30"/>
        <v>304.75</v>
      </c>
    </row>
    <row r="3982" spans="2:3" ht="15">
      <c r="B3982" s="73" t="s">
        <v>659</v>
      </c>
      <c r="C3982" s="74">
        <f t="shared" si="30"/>
        <v>304.75</v>
      </c>
    </row>
    <row r="3983" spans="2:3" ht="15">
      <c r="B3983" s="73" t="s">
        <v>659</v>
      </c>
      <c r="C3983" s="74">
        <f t="shared" si="30"/>
        <v>304.75</v>
      </c>
    </row>
    <row r="3984" spans="2:3" ht="15">
      <c r="B3984" s="73" t="s">
        <v>659</v>
      </c>
      <c r="C3984" s="74">
        <f t="shared" si="30"/>
        <v>304.75</v>
      </c>
    </row>
    <row r="3985" spans="2:3" ht="15">
      <c r="B3985" s="73" t="s">
        <v>659</v>
      </c>
      <c r="C3985" s="74">
        <f t="shared" si="30"/>
        <v>304.75</v>
      </c>
    </row>
    <row r="3986" spans="2:3" ht="15">
      <c r="B3986" s="73" t="s">
        <v>659</v>
      </c>
      <c r="C3986" s="74">
        <f t="shared" si="30"/>
        <v>304.75</v>
      </c>
    </row>
    <row r="3987" spans="2:3" ht="15">
      <c r="B3987" s="73" t="s">
        <v>659</v>
      </c>
      <c r="C3987" s="74">
        <f t="shared" si="30"/>
        <v>304.75</v>
      </c>
    </row>
    <row r="3988" spans="2:3" ht="15">
      <c r="B3988" s="73" t="s">
        <v>659</v>
      </c>
      <c r="C3988" s="74">
        <f t="shared" si="30"/>
        <v>304.75</v>
      </c>
    </row>
    <row r="3989" spans="2:3" ht="15">
      <c r="B3989" s="73" t="s">
        <v>659</v>
      </c>
      <c r="C3989" s="74">
        <f t="shared" si="30"/>
        <v>304.75</v>
      </c>
    </row>
    <row r="3990" spans="2:3" ht="15">
      <c r="B3990" s="73" t="s">
        <v>659</v>
      </c>
      <c r="C3990" s="74">
        <f t="shared" si="30"/>
        <v>304.75</v>
      </c>
    </row>
    <row r="3991" spans="2:3" ht="15">
      <c r="B3991" s="73" t="s">
        <v>659</v>
      </c>
      <c r="C3991" s="74">
        <f t="shared" si="30"/>
        <v>304.75</v>
      </c>
    </row>
    <row r="3992" spans="2:3" ht="15">
      <c r="B3992" s="73" t="s">
        <v>659</v>
      </c>
      <c r="C3992" s="74">
        <f t="shared" si="30"/>
        <v>304.75</v>
      </c>
    </row>
    <row r="3993" spans="2:3" ht="15">
      <c r="B3993" s="73" t="s">
        <v>659</v>
      </c>
      <c r="C3993" s="74">
        <f t="shared" si="30"/>
        <v>304.75</v>
      </c>
    </row>
    <row r="3994" spans="2:3" ht="15">
      <c r="B3994" s="73" t="s">
        <v>659</v>
      </c>
      <c r="C3994" s="74">
        <f t="shared" si="30"/>
        <v>304.75</v>
      </c>
    </row>
    <row r="3995" spans="2:3" ht="15">
      <c r="B3995" s="73" t="s">
        <v>659</v>
      </c>
      <c r="C3995" s="74">
        <f t="shared" si="30"/>
        <v>304.75</v>
      </c>
    </row>
    <row r="3996" spans="2:3" ht="15">
      <c r="B3996" s="73" t="s">
        <v>659</v>
      </c>
      <c r="C3996" s="74">
        <f t="shared" si="30"/>
        <v>304.75</v>
      </c>
    </row>
    <row r="3997" spans="2:3" ht="15">
      <c r="B3997" s="73" t="s">
        <v>659</v>
      </c>
      <c r="C3997" s="74">
        <f t="shared" si="30"/>
        <v>304.75</v>
      </c>
    </row>
    <row r="3998" spans="2:3" ht="15">
      <c r="B3998" s="73" t="s">
        <v>659</v>
      </c>
      <c r="C3998" s="74">
        <f t="shared" si="30"/>
        <v>304.75</v>
      </c>
    </row>
    <row r="3999" spans="2:3" ht="15">
      <c r="B3999" s="73" t="s">
        <v>659</v>
      </c>
      <c r="C3999" s="74">
        <f t="shared" si="30"/>
        <v>304.75</v>
      </c>
    </row>
    <row r="4000" spans="2:3" ht="15">
      <c r="B4000" s="73" t="s">
        <v>659</v>
      </c>
      <c r="C4000" s="74">
        <f t="shared" si="30"/>
        <v>304.75</v>
      </c>
    </row>
    <row r="4001" spans="2:3" ht="15">
      <c r="B4001" s="73" t="s">
        <v>659</v>
      </c>
      <c r="C4001" s="74">
        <f t="shared" si="30"/>
        <v>304.75</v>
      </c>
    </row>
    <row r="4002" spans="2:3" ht="15">
      <c r="B4002" s="73" t="s">
        <v>659</v>
      </c>
      <c r="C4002" s="74">
        <f t="shared" si="30"/>
        <v>304.75</v>
      </c>
    </row>
    <row r="4003" spans="2:3" ht="15">
      <c r="B4003" s="73" t="s">
        <v>659</v>
      </c>
      <c r="C4003" s="74">
        <f t="shared" si="30"/>
        <v>304.75</v>
      </c>
    </row>
    <row r="4004" spans="2:3" ht="15">
      <c r="B4004" s="73" t="s">
        <v>659</v>
      </c>
      <c r="C4004" s="74">
        <f t="shared" si="30"/>
        <v>304.75</v>
      </c>
    </row>
    <row r="4005" spans="2:3" ht="15">
      <c r="B4005" s="73" t="s">
        <v>659</v>
      </c>
      <c r="C4005" s="74">
        <f t="shared" si="30"/>
        <v>304.75</v>
      </c>
    </row>
    <row r="4006" spans="2:3" ht="15">
      <c r="B4006" s="73" t="s">
        <v>659</v>
      </c>
      <c r="C4006" s="74">
        <f t="shared" si="30"/>
        <v>304.75</v>
      </c>
    </row>
    <row r="4007" spans="2:3" ht="15">
      <c r="B4007" s="73" t="s">
        <v>659</v>
      </c>
      <c r="C4007" s="74">
        <f t="shared" si="30"/>
        <v>304.75</v>
      </c>
    </row>
    <row r="4008" spans="2:3" ht="15">
      <c r="B4008" s="73" t="s">
        <v>659</v>
      </c>
      <c r="C4008" s="74">
        <f t="shared" si="30"/>
        <v>304.75</v>
      </c>
    </row>
    <row r="4009" spans="2:3" ht="15">
      <c r="B4009" s="73" t="s">
        <v>659</v>
      </c>
      <c r="C4009" s="74">
        <f t="shared" si="30"/>
        <v>304.75</v>
      </c>
    </row>
    <row r="4010" spans="2:3" ht="15">
      <c r="B4010" s="73" t="s">
        <v>659</v>
      </c>
      <c r="C4010" s="74">
        <f t="shared" si="30"/>
        <v>304.75</v>
      </c>
    </row>
    <row r="4011" spans="2:3" ht="15">
      <c r="B4011" s="73" t="s">
        <v>659</v>
      </c>
      <c r="C4011" s="74">
        <f t="shared" si="30"/>
        <v>304.75</v>
      </c>
    </row>
    <row r="4012" spans="2:3" ht="15">
      <c r="B4012" s="73" t="s">
        <v>659</v>
      </c>
      <c r="C4012" s="74">
        <f t="shared" si="30"/>
        <v>304.75</v>
      </c>
    </row>
    <row r="4013" spans="2:3" ht="15">
      <c r="B4013" s="73" t="s">
        <v>659</v>
      </c>
      <c r="C4013" s="74">
        <f t="shared" si="30"/>
        <v>304.75</v>
      </c>
    </row>
    <row r="4014" spans="2:3" ht="15">
      <c r="B4014" s="73" t="s">
        <v>659</v>
      </c>
      <c r="C4014" s="74">
        <f t="shared" si="30"/>
        <v>304.75</v>
      </c>
    </row>
    <row r="4015" spans="2:3" ht="15">
      <c r="B4015" s="73" t="s">
        <v>659</v>
      </c>
      <c r="C4015" s="74">
        <f t="shared" si="30"/>
        <v>304.75</v>
      </c>
    </row>
    <row r="4016" spans="2:3" ht="15">
      <c r="B4016" s="73" t="s">
        <v>659</v>
      </c>
      <c r="C4016" s="74">
        <f t="shared" si="30"/>
        <v>304.75</v>
      </c>
    </row>
    <row r="4017" spans="2:3" ht="15">
      <c r="B4017" s="73" t="s">
        <v>659</v>
      </c>
      <c r="C4017" s="74">
        <f t="shared" si="30"/>
        <v>304.75</v>
      </c>
    </row>
    <row r="4018" spans="2:3" ht="15">
      <c r="B4018" s="73" t="s">
        <v>659</v>
      </c>
      <c r="C4018" s="74">
        <f t="shared" si="30"/>
        <v>304.75</v>
      </c>
    </row>
    <row r="4019" spans="2:3" ht="15">
      <c r="B4019" s="73" t="s">
        <v>659</v>
      </c>
      <c r="C4019" s="74">
        <f t="shared" si="30"/>
        <v>304.75</v>
      </c>
    </row>
    <row r="4020" spans="2:3" ht="15">
      <c r="B4020" s="73" t="s">
        <v>659</v>
      </c>
      <c r="C4020" s="74">
        <f t="shared" si="30"/>
        <v>304.75</v>
      </c>
    </row>
    <row r="4021" spans="2:3" ht="15">
      <c r="B4021" s="73" t="s">
        <v>659</v>
      </c>
      <c r="C4021" s="74">
        <f t="shared" si="30"/>
        <v>304.75</v>
      </c>
    </row>
    <row r="4022" spans="2:3" ht="15">
      <c r="B4022" s="73" t="s">
        <v>659</v>
      </c>
      <c r="C4022" s="74">
        <f t="shared" si="30"/>
        <v>304.75</v>
      </c>
    </row>
    <row r="4023" spans="2:3" ht="15">
      <c r="B4023" s="73" t="s">
        <v>659</v>
      </c>
      <c r="C4023" s="74">
        <f t="shared" si="30"/>
        <v>304.75</v>
      </c>
    </row>
    <row r="4024" spans="2:3" ht="15">
      <c r="B4024" s="73" t="s">
        <v>659</v>
      </c>
      <c r="C4024" s="74">
        <f t="shared" si="30"/>
        <v>304.75</v>
      </c>
    </row>
    <row r="4025" spans="2:3" ht="15">
      <c r="B4025" s="73" t="s">
        <v>659</v>
      </c>
      <c r="C4025" s="74">
        <f t="shared" si="30"/>
        <v>304.75</v>
      </c>
    </row>
    <row r="4026" spans="2:3" ht="15">
      <c r="B4026" s="73" t="s">
        <v>659</v>
      </c>
      <c r="C4026" s="74">
        <f t="shared" si="30"/>
        <v>304.75</v>
      </c>
    </row>
    <row r="4027" spans="2:3" ht="15">
      <c r="B4027" s="73" t="s">
        <v>659</v>
      </c>
      <c r="C4027" s="74">
        <f t="shared" si="30"/>
        <v>304.75</v>
      </c>
    </row>
    <row r="4028" spans="2:3" ht="15">
      <c r="B4028" s="73" t="s">
        <v>660</v>
      </c>
      <c r="C4028" s="74">
        <f>1800*0.15+1800</f>
        <v>2070</v>
      </c>
    </row>
    <row r="4029" spans="2:3" ht="15">
      <c r="B4029" s="73" t="s">
        <v>660</v>
      </c>
      <c r="C4029" s="74">
        <f t="shared" ref="C4029:C4057" si="31">1800*0.15+1800</f>
        <v>2070</v>
      </c>
    </row>
    <row r="4030" spans="2:3" ht="15">
      <c r="B4030" s="73" t="s">
        <v>660</v>
      </c>
      <c r="C4030" s="74">
        <f t="shared" si="31"/>
        <v>2070</v>
      </c>
    </row>
    <row r="4031" spans="2:3" ht="15">
      <c r="B4031" s="73" t="s">
        <v>660</v>
      </c>
      <c r="C4031" s="74">
        <f t="shared" si="31"/>
        <v>2070</v>
      </c>
    </row>
    <row r="4032" spans="2:3" ht="15">
      <c r="B4032" s="73" t="s">
        <v>660</v>
      </c>
      <c r="C4032" s="74">
        <f t="shared" si="31"/>
        <v>2070</v>
      </c>
    </row>
    <row r="4033" spans="2:3" ht="15">
      <c r="B4033" s="73" t="s">
        <v>660</v>
      </c>
      <c r="C4033" s="74">
        <f t="shared" si="31"/>
        <v>2070</v>
      </c>
    </row>
    <row r="4034" spans="2:3" ht="15">
      <c r="B4034" s="73" t="s">
        <v>660</v>
      </c>
      <c r="C4034" s="74">
        <f t="shared" si="31"/>
        <v>2070</v>
      </c>
    </row>
    <row r="4035" spans="2:3" ht="15">
      <c r="B4035" s="73" t="s">
        <v>660</v>
      </c>
      <c r="C4035" s="74">
        <f t="shared" si="31"/>
        <v>2070</v>
      </c>
    </row>
    <row r="4036" spans="2:3" ht="15">
      <c r="B4036" s="73" t="s">
        <v>660</v>
      </c>
      <c r="C4036" s="74">
        <f t="shared" si="31"/>
        <v>2070</v>
      </c>
    </row>
    <row r="4037" spans="2:3" ht="15">
      <c r="B4037" s="73" t="s">
        <v>660</v>
      </c>
      <c r="C4037" s="74">
        <f t="shared" si="31"/>
        <v>2070</v>
      </c>
    </row>
    <row r="4038" spans="2:3" ht="15">
      <c r="B4038" s="73" t="s">
        <v>660</v>
      </c>
      <c r="C4038" s="74">
        <f t="shared" si="31"/>
        <v>2070</v>
      </c>
    </row>
    <row r="4039" spans="2:3" ht="15">
      <c r="B4039" s="73" t="s">
        <v>660</v>
      </c>
      <c r="C4039" s="74">
        <f t="shared" si="31"/>
        <v>2070</v>
      </c>
    </row>
    <row r="4040" spans="2:3" ht="15">
      <c r="B4040" s="73" t="s">
        <v>660</v>
      </c>
      <c r="C4040" s="74">
        <f t="shared" si="31"/>
        <v>2070</v>
      </c>
    </row>
    <row r="4041" spans="2:3" ht="15">
      <c r="B4041" s="73" t="s">
        <v>660</v>
      </c>
      <c r="C4041" s="74">
        <f t="shared" si="31"/>
        <v>2070</v>
      </c>
    </row>
    <row r="4042" spans="2:3" ht="15">
      <c r="B4042" s="73" t="s">
        <v>660</v>
      </c>
      <c r="C4042" s="74">
        <f t="shared" si="31"/>
        <v>2070</v>
      </c>
    </row>
    <row r="4043" spans="2:3" ht="15">
      <c r="B4043" s="73" t="s">
        <v>660</v>
      </c>
      <c r="C4043" s="74">
        <f t="shared" si="31"/>
        <v>2070</v>
      </c>
    </row>
    <row r="4044" spans="2:3" ht="15">
      <c r="B4044" s="73" t="s">
        <v>660</v>
      </c>
      <c r="C4044" s="74">
        <f t="shared" si="31"/>
        <v>2070</v>
      </c>
    </row>
    <row r="4045" spans="2:3" ht="15">
      <c r="B4045" s="73" t="s">
        <v>660</v>
      </c>
      <c r="C4045" s="74">
        <f t="shared" si="31"/>
        <v>2070</v>
      </c>
    </row>
    <row r="4046" spans="2:3" ht="15">
      <c r="B4046" s="73" t="s">
        <v>660</v>
      </c>
      <c r="C4046" s="74">
        <f t="shared" si="31"/>
        <v>2070</v>
      </c>
    </row>
    <row r="4047" spans="2:3" ht="15">
      <c r="B4047" s="73" t="s">
        <v>660</v>
      </c>
      <c r="C4047" s="74">
        <f t="shared" si="31"/>
        <v>2070</v>
      </c>
    </row>
    <row r="4048" spans="2:3" ht="15">
      <c r="B4048" s="73" t="s">
        <v>660</v>
      </c>
      <c r="C4048" s="74">
        <f t="shared" si="31"/>
        <v>2070</v>
      </c>
    </row>
    <row r="4049" spans="2:3" ht="15">
      <c r="B4049" s="73" t="s">
        <v>660</v>
      </c>
      <c r="C4049" s="74">
        <f t="shared" si="31"/>
        <v>2070</v>
      </c>
    </row>
    <row r="4050" spans="2:3" ht="15">
      <c r="B4050" s="73" t="s">
        <v>660</v>
      </c>
      <c r="C4050" s="74">
        <f t="shared" si="31"/>
        <v>2070</v>
      </c>
    </row>
    <row r="4051" spans="2:3" ht="15">
      <c r="B4051" s="73" t="s">
        <v>660</v>
      </c>
      <c r="C4051" s="74">
        <f t="shared" si="31"/>
        <v>2070</v>
      </c>
    </row>
    <row r="4052" spans="2:3" ht="15">
      <c r="B4052" s="73" t="s">
        <v>660</v>
      </c>
      <c r="C4052" s="74">
        <f t="shared" si="31"/>
        <v>2070</v>
      </c>
    </row>
    <row r="4053" spans="2:3" ht="15">
      <c r="B4053" s="73" t="s">
        <v>660</v>
      </c>
      <c r="C4053" s="74">
        <f t="shared" si="31"/>
        <v>2070</v>
      </c>
    </row>
    <row r="4054" spans="2:3" ht="15">
      <c r="B4054" s="73" t="s">
        <v>660</v>
      </c>
      <c r="C4054" s="74">
        <f t="shared" si="31"/>
        <v>2070</v>
      </c>
    </row>
    <row r="4055" spans="2:3" ht="15">
      <c r="B4055" s="73" t="s">
        <v>660</v>
      </c>
      <c r="C4055" s="74">
        <f t="shared" si="31"/>
        <v>2070</v>
      </c>
    </row>
    <row r="4056" spans="2:3" ht="15">
      <c r="B4056" s="73" t="s">
        <v>660</v>
      </c>
      <c r="C4056" s="74">
        <f t="shared" si="31"/>
        <v>2070</v>
      </c>
    </row>
    <row r="4057" spans="2:3" ht="15">
      <c r="B4057" s="73" t="s">
        <v>660</v>
      </c>
      <c r="C4057" s="74">
        <f t="shared" si="31"/>
        <v>2070</v>
      </c>
    </row>
    <row r="4058" spans="2:3" ht="30">
      <c r="B4058" s="73" t="s">
        <v>661</v>
      </c>
      <c r="C4058" s="74">
        <f>1700*0.15+1700</f>
        <v>1955</v>
      </c>
    </row>
    <row r="4059" spans="2:3" ht="30">
      <c r="B4059" s="73" t="s">
        <v>661</v>
      </c>
      <c r="C4059" s="74">
        <f t="shared" ref="C4059:C4122" si="32">1700*0.15+1700</f>
        <v>1955</v>
      </c>
    </row>
    <row r="4060" spans="2:3" ht="30">
      <c r="B4060" s="73" t="s">
        <v>661</v>
      </c>
      <c r="C4060" s="74">
        <f t="shared" si="32"/>
        <v>1955</v>
      </c>
    </row>
    <row r="4061" spans="2:3" ht="30">
      <c r="B4061" s="73" t="s">
        <v>661</v>
      </c>
      <c r="C4061" s="74">
        <f t="shared" si="32"/>
        <v>1955</v>
      </c>
    </row>
    <row r="4062" spans="2:3" ht="30">
      <c r="B4062" s="73" t="s">
        <v>661</v>
      </c>
      <c r="C4062" s="74">
        <f t="shared" si="32"/>
        <v>1955</v>
      </c>
    </row>
    <row r="4063" spans="2:3" ht="30">
      <c r="B4063" s="73" t="s">
        <v>661</v>
      </c>
      <c r="C4063" s="74">
        <f t="shared" si="32"/>
        <v>1955</v>
      </c>
    </row>
    <row r="4064" spans="2:3" ht="30">
      <c r="B4064" s="73" t="s">
        <v>661</v>
      </c>
      <c r="C4064" s="74">
        <f t="shared" si="32"/>
        <v>1955</v>
      </c>
    </row>
    <row r="4065" spans="2:3" ht="30">
      <c r="B4065" s="73" t="s">
        <v>661</v>
      </c>
      <c r="C4065" s="74">
        <f t="shared" si="32"/>
        <v>1955</v>
      </c>
    </row>
    <row r="4066" spans="2:3" ht="30">
      <c r="B4066" s="73" t="s">
        <v>661</v>
      </c>
      <c r="C4066" s="74">
        <f t="shared" si="32"/>
        <v>1955</v>
      </c>
    </row>
    <row r="4067" spans="2:3" ht="30">
      <c r="B4067" s="73" t="s">
        <v>661</v>
      </c>
      <c r="C4067" s="74">
        <f t="shared" si="32"/>
        <v>1955</v>
      </c>
    </row>
    <row r="4068" spans="2:3" ht="30">
      <c r="B4068" s="73" t="s">
        <v>661</v>
      </c>
      <c r="C4068" s="74">
        <f t="shared" si="32"/>
        <v>1955</v>
      </c>
    </row>
    <row r="4069" spans="2:3" ht="30">
      <c r="B4069" s="73" t="s">
        <v>661</v>
      </c>
      <c r="C4069" s="74">
        <f t="shared" si="32"/>
        <v>1955</v>
      </c>
    </row>
    <row r="4070" spans="2:3" ht="30">
      <c r="B4070" s="73" t="s">
        <v>661</v>
      </c>
      <c r="C4070" s="74">
        <f t="shared" si="32"/>
        <v>1955</v>
      </c>
    </row>
    <row r="4071" spans="2:3" ht="30">
      <c r="B4071" s="73" t="s">
        <v>661</v>
      </c>
      <c r="C4071" s="74">
        <f t="shared" si="32"/>
        <v>1955</v>
      </c>
    </row>
    <row r="4072" spans="2:3" ht="30">
      <c r="B4072" s="73" t="s">
        <v>661</v>
      </c>
      <c r="C4072" s="74">
        <f t="shared" si="32"/>
        <v>1955</v>
      </c>
    </row>
    <row r="4073" spans="2:3" ht="30">
      <c r="B4073" s="73" t="s">
        <v>661</v>
      </c>
      <c r="C4073" s="74">
        <f t="shared" si="32"/>
        <v>1955</v>
      </c>
    </row>
    <row r="4074" spans="2:3" ht="30">
      <c r="B4074" s="73" t="s">
        <v>661</v>
      </c>
      <c r="C4074" s="74">
        <f t="shared" si="32"/>
        <v>1955</v>
      </c>
    </row>
    <row r="4075" spans="2:3" ht="30">
      <c r="B4075" s="73" t="s">
        <v>661</v>
      </c>
      <c r="C4075" s="74">
        <f t="shared" si="32"/>
        <v>1955</v>
      </c>
    </row>
    <row r="4076" spans="2:3" ht="30">
      <c r="B4076" s="73" t="s">
        <v>661</v>
      </c>
      <c r="C4076" s="74">
        <f t="shared" si="32"/>
        <v>1955</v>
      </c>
    </row>
    <row r="4077" spans="2:3" ht="30">
      <c r="B4077" s="73" t="s">
        <v>661</v>
      </c>
      <c r="C4077" s="74">
        <f t="shared" si="32"/>
        <v>1955</v>
      </c>
    </row>
    <row r="4078" spans="2:3" ht="30">
      <c r="B4078" s="73" t="s">
        <v>661</v>
      </c>
      <c r="C4078" s="74">
        <f t="shared" si="32"/>
        <v>1955</v>
      </c>
    </row>
    <row r="4079" spans="2:3" ht="30">
      <c r="B4079" s="73" t="s">
        <v>661</v>
      </c>
      <c r="C4079" s="74">
        <f t="shared" si="32"/>
        <v>1955</v>
      </c>
    </row>
    <row r="4080" spans="2:3" ht="30">
      <c r="B4080" s="73" t="s">
        <v>661</v>
      </c>
      <c r="C4080" s="74">
        <f t="shared" si="32"/>
        <v>1955</v>
      </c>
    </row>
    <row r="4081" spans="2:3" ht="30">
      <c r="B4081" s="73" t="s">
        <v>661</v>
      </c>
      <c r="C4081" s="74">
        <f t="shared" si="32"/>
        <v>1955</v>
      </c>
    </row>
    <row r="4082" spans="2:3" ht="30">
      <c r="B4082" s="73" t="s">
        <v>661</v>
      </c>
      <c r="C4082" s="74">
        <f t="shared" si="32"/>
        <v>1955</v>
      </c>
    </row>
    <row r="4083" spans="2:3" ht="30">
      <c r="B4083" s="73" t="s">
        <v>661</v>
      </c>
      <c r="C4083" s="74">
        <f t="shared" si="32"/>
        <v>1955</v>
      </c>
    </row>
    <row r="4084" spans="2:3" ht="30">
      <c r="B4084" s="73" t="s">
        <v>661</v>
      </c>
      <c r="C4084" s="74">
        <f t="shared" si="32"/>
        <v>1955</v>
      </c>
    </row>
    <row r="4085" spans="2:3" ht="30">
      <c r="B4085" s="73" t="s">
        <v>661</v>
      </c>
      <c r="C4085" s="74">
        <f t="shared" si="32"/>
        <v>1955</v>
      </c>
    </row>
    <row r="4086" spans="2:3" ht="30">
      <c r="B4086" s="73" t="s">
        <v>661</v>
      </c>
      <c r="C4086" s="74">
        <f t="shared" si="32"/>
        <v>1955</v>
      </c>
    </row>
    <row r="4087" spans="2:3" ht="30">
      <c r="B4087" s="73" t="s">
        <v>661</v>
      </c>
      <c r="C4087" s="74">
        <f t="shared" si="32"/>
        <v>1955</v>
      </c>
    </row>
    <row r="4088" spans="2:3" ht="30">
      <c r="B4088" s="73" t="s">
        <v>661</v>
      </c>
      <c r="C4088" s="74">
        <f t="shared" si="32"/>
        <v>1955</v>
      </c>
    </row>
    <row r="4089" spans="2:3" ht="30">
      <c r="B4089" s="73" t="s">
        <v>661</v>
      </c>
      <c r="C4089" s="74">
        <f t="shared" si="32"/>
        <v>1955</v>
      </c>
    </row>
    <row r="4090" spans="2:3" ht="30">
      <c r="B4090" s="73" t="s">
        <v>661</v>
      </c>
      <c r="C4090" s="74">
        <f t="shared" si="32"/>
        <v>1955</v>
      </c>
    </row>
    <row r="4091" spans="2:3" ht="30">
      <c r="B4091" s="73" t="s">
        <v>661</v>
      </c>
      <c r="C4091" s="74">
        <f t="shared" si="32"/>
        <v>1955</v>
      </c>
    </row>
    <row r="4092" spans="2:3" ht="30">
      <c r="B4092" s="73" t="s">
        <v>661</v>
      </c>
      <c r="C4092" s="74">
        <f t="shared" si="32"/>
        <v>1955</v>
      </c>
    </row>
    <row r="4093" spans="2:3" ht="30">
      <c r="B4093" s="73" t="s">
        <v>661</v>
      </c>
      <c r="C4093" s="74">
        <f t="shared" si="32"/>
        <v>1955</v>
      </c>
    </row>
    <row r="4094" spans="2:3" ht="30">
      <c r="B4094" s="73" t="s">
        <v>661</v>
      </c>
      <c r="C4094" s="74">
        <f t="shared" si="32"/>
        <v>1955</v>
      </c>
    </row>
    <row r="4095" spans="2:3" ht="30">
      <c r="B4095" s="73" t="s">
        <v>661</v>
      </c>
      <c r="C4095" s="74">
        <f t="shared" si="32"/>
        <v>1955</v>
      </c>
    </row>
    <row r="4096" spans="2:3" ht="30">
      <c r="B4096" s="73" t="s">
        <v>661</v>
      </c>
      <c r="C4096" s="74">
        <f t="shared" si="32"/>
        <v>1955</v>
      </c>
    </row>
    <row r="4097" spans="2:3" ht="30">
      <c r="B4097" s="73" t="s">
        <v>661</v>
      </c>
      <c r="C4097" s="74">
        <f t="shared" si="32"/>
        <v>1955</v>
      </c>
    </row>
    <row r="4098" spans="2:3" ht="30">
      <c r="B4098" s="73" t="s">
        <v>661</v>
      </c>
      <c r="C4098" s="74">
        <f t="shared" si="32"/>
        <v>1955</v>
      </c>
    </row>
    <row r="4099" spans="2:3" ht="30">
      <c r="B4099" s="73" t="s">
        <v>661</v>
      </c>
      <c r="C4099" s="74">
        <f t="shared" si="32"/>
        <v>1955</v>
      </c>
    </row>
    <row r="4100" spans="2:3" ht="30">
      <c r="B4100" s="73" t="s">
        <v>661</v>
      </c>
      <c r="C4100" s="74">
        <f t="shared" si="32"/>
        <v>1955</v>
      </c>
    </row>
    <row r="4101" spans="2:3" ht="30">
      <c r="B4101" s="73" t="s">
        <v>661</v>
      </c>
      <c r="C4101" s="74">
        <f t="shared" si="32"/>
        <v>1955</v>
      </c>
    </row>
    <row r="4102" spans="2:3" ht="30">
      <c r="B4102" s="73" t="s">
        <v>661</v>
      </c>
      <c r="C4102" s="74">
        <f t="shared" si="32"/>
        <v>1955</v>
      </c>
    </row>
    <row r="4103" spans="2:3" ht="30">
      <c r="B4103" s="73" t="s">
        <v>661</v>
      </c>
      <c r="C4103" s="74">
        <f t="shared" si="32"/>
        <v>1955</v>
      </c>
    </row>
    <row r="4104" spans="2:3" ht="30">
      <c r="B4104" s="73" t="s">
        <v>661</v>
      </c>
      <c r="C4104" s="74">
        <f t="shared" si="32"/>
        <v>1955</v>
      </c>
    </row>
    <row r="4105" spans="2:3" ht="30">
      <c r="B4105" s="73" t="s">
        <v>661</v>
      </c>
      <c r="C4105" s="74">
        <f t="shared" si="32"/>
        <v>1955</v>
      </c>
    </row>
    <row r="4106" spans="2:3" ht="30">
      <c r="B4106" s="73" t="s">
        <v>661</v>
      </c>
      <c r="C4106" s="74">
        <f t="shared" si="32"/>
        <v>1955</v>
      </c>
    </row>
    <row r="4107" spans="2:3" ht="30">
      <c r="B4107" s="73" t="s">
        <v>661</v>
      </c>
      <c r="C4107" s="74">
        <f t="shared" si="32"/>
        <v>1955</v>
      </c>
    </row>
    <row r="4108" spans="2:3" ht="30">
      <c r="B4108" s="73" t="s">
        <v>661</v>
      </c>
      <c r="C4108" s="74">
        <f t="shared" si="32"/>
        <v>1955</v>
      </c>
    </row>
    <row r="4109" spans="2:3" ht="30">
      <c r="B4109" s="73" t="s">
        <v>661</v>
      </c>
      <c r="C4109" s="74">
        <f t="shared" si="32"/>
        <v>1955</v>
      </c>
    </row>
    <row r="4110" spans="2:3" ht="30">
      <c r="B4110" s="73" t="s">
        <v>661</v>
      </c>
      <c r="C4110" s="74">
        <f t="shared" si="32"/>
        <v>1955</v>
      </c>
    </row>
    <row r="4111" spans="2:3" ht="30">
      <c r="B4111" s="73" t="s">
        <v>661</v>
      </c>
      <c r="C4111" s="74">
        <f t="shared" si="32"/>
        <v>1955</v>
      </c>
    </row>
    <row r="4112" spans="2:3" ht="30">
      <c r="B4112" s="73" t="s">
        <v>661</v>
      </c>
      <c r="C4112" s="74">
        <f t="shared" si="32"/>
        <v>1955</v>
      </c>
    </row>
    <row r="4113" spans="2:3" ht="30">
      <c r="B4113" s="73" t="s">
        <v>661</v>
      </c>
      <c r="C4113" s="74">
        <f t="shared" si="32"/>
        <v>1955</v>
      </c>
    </row>
    <row r="4114" spans="2:3" ht="30">
      <c r="B4114" s="73" t="s">
        <v>661</v>
      </c>
      <c r="C4114" s="74">
        <f t="shared" si="32"/>
        <v>1955</v>
      </c>
    </row>
    <row r="4115" spans="2:3" ht="30">
      <c r="B4115" s="73" t="s">
        <v>661</v>
      </c>
      <c r="C4115" s="74">
        <f t="shared" si="32"/>
        <v>1955</v>
      </c>
    </row>
    <row r="4116" spans="2:3" ht="30">
      <c r="B4116" s="73" t="s">
        <v>661</v>
      </c>
      <c r="C4116" s="74">
        <f t="shared" si="32"/>
        <v>1955</v>
      </c>
    </row>
    <row r="4117" spans="2:3" ht="30">
      <c r="B4117" s="73" t="s">
        <v>661</v>
      </c>
      <c r="C4117" s="74">
        <f t="shared" si="32"/>
        <v>1955</v>
      </c>
    </row>
    <row r="4118" spans="2:3" ht="30">
      <c r="B4118" s="73" t="s">
        <v>661</v>
      </c>
      <c r="C4118" s="74">
        <f t="shared" si="32"/>
        <v>1955</v>
      </c>
    </row>
    <row r="4119" spans="2:3" ht="30">
      <c r="B4119" s="73" t="s">
        <v>661</v>
      </c>
      <c r="C4119" s="74">
        <f t="shared" si="32"/>
        <v>1955</v>
      </c>
    </row>
    <row r="4120" spans="2:3" ht="30">
      <c r="B4120" s="73" t="s">
        <v>661</v>
      </c>
      <c r="C4120" s="74">
        <f t="shared" si="32"/>
        <v>1955</v>
      </c>
    </row>
    <row r="4121" spans="2:3" ht="30">
      <c r="B4121" s="73" t="s">
        <v>661</v>
      </c>
      <c r="C4121" s="74">
        <f t="shared" si="32"/>
        <v>1955</v>
      </c>
    </row>
    <row r="4122" spans="2:3" ht="30">
      <c r="B4122" s="73" t="s">
        <v>661</v>
      </c>
      <c r="C4122" s="74">
        <f t="shared" si="32"/>
        <v>1955</v>
      </c>
    </row>
    <row r="4123" spans="2:3" ht="30">
      <c r="B4123" s="73" t="s">
        <v>661</v>
      </c>
      <c r="C4123" s="74">
        <f t="shared" ref="C4123:C4186" si="33">1700*0.15+1700</f>
        <v>1955</v>
      </c>
    </row>
    <row r="4124" spans="2:3" ht="30">
      <c r="B4124" s="73" t="s">
        <v>661</v>
      </c>
      <c r="C4124" s="74">
        <f t="shared" si="33"/>
        <v>1955</v>
      </c>
    </row>
    <row r="4125" spans="2:3" ht="30">
      <c r="B4125" s="73" t="s">
        <v>661</v>
      </c>
      <c r="C4125" s="74">
        <f t="shared" si="33"/>
        <v>1955</v>
      </c>
    </row>
    <row r="4126" spans="2:3" ht="30">
      <c r="B4126" s="73" t="s">
        <v>661</v>
      </c>
      <c r="C4126" s="74">
        <f t="shared" si="33"/>
        <v>1955</v>
      </c>
    </row>
    <row r="4127" spans="2:3" ht="30">
      <c r="B4127" s="73" t="s">
        <v>661</v>
      </c>
      <c r="C4127" s="74">
        <f t="shared" si="33"/>
        <v>1955</v>
      </c>
    </row>
    <row r="4128" spans="2:3" ht="30">
      <c r="B4128" s="73" t="s">
        <v>661</v>
      </c>
      <c r="C4128" s="74">
        <f t="shared" si="33"/>
        <v>1955</v>
      </c>
    </row>
    <row r="4129" spans="2:3" ht="30">
      <c r="B4129" s="73" t="s">
        <v>661</v>
      </c>
      <c r="C4129" s="74">
        <f t="shared" si="33"/>
        <v>1955</v>
      </c>
    </row>
    <row r="4130" spans="2:3" ht="30">
      <c r="B4130" s="73" t="s">
        <v>661</v>
      </c>
      <c r="C4130" s="74">
        <f t="shared" si="33"/>
        <v>1955</v>
      </c>
    </row>
    <row r="4131" spans="2:3" ht="30">
      <c r="B4131" s="73" t="s">
        <v>661</v>
      </c>
      <c r="C4131" s="74">
        <f t="shared" si="33"/>
        <v>1955</v>
      </c>
    </row>
    <row r="4132" spans="2:3" ht="30">
      <c r="B4132" s="73" t="s">
        <v>661</v>
      </c>
      <c r="C4132" s="74">
        <f t="shared" si="33"/>
        <v>1955</v>
      </c>
    </row>
    <row r="4133" spans="2:3" ht="30">
      <c r="B4133" s="73" t="s">
        <v>661</v>
      </c>
      <c r="C4133" s="74">
        <f t="shared" si="33"/>
        <v>1955</v>
      </c>
    </row>
    <row r="4134" spans="2:3" ht="30">
      <c r="B4134" s="73" t="s">
        <v>661</v>
      </c>
      <c r="C4134" s="74">
        <f t="shared" si="33"/>
        <v>1955</v>
      </c>
    </row>
    <row r="4135" spans="2:3" ht="30">
      <c r="B4135" s="73" t="s">
        <v>661</v>
      </c>
      <c r="C4135" s="74">
        <f t="shared" si="33"/>
        <v>1955</v>
      </c>
    </row>
    <row r="4136" spans="2:3" ht="30">
      <c r="B4136" s="73" t="s">
        <v>661</v>
      </c>
      <c r="C4136" s="74">
        <f t="shared" si="33"/>
        <v>1955</v>
      </c>
    </row>
    <row r="4137" spans="2:3" ht="30">
      <c r="B4137" s="73" t="s">
        <v>661</v>
      </c>
      <c r="C4137" s="74">
        <f t="shared" si="33"/>
        <v>1955</v>
      </c>
    </row>
    <row r="4138" spans="2:3" ht="30">
      <c r="B4138" s="73" t="s">
        <v>661</v>
      </c>
      <c r="C4138" s="74">
        <f t="shared" si="33"/>
        <v>1955</v>
      </c>
    </row>
    <row r="4139" spans="2:3" ht="30">
      <c r="B4139" s="73" t="s">
        <v>661</v>
      </c>
      <c r="C4139" s="74">
        <f t="shared" si="33"/>
        <v>1955</v>
      </c>
    </row>
    <row r="4140" spans="2:3" ht="30">
      <c r="B4140" s="73" t="s">
        <v>661</v>
      </c>
      <c r="C4140" s="74">
        <f t="shared" si="33"/>
        <v>1955</v>
      </c>
    </row>
    <row r="4141" spans="2:3" ht="30">
      <c r="B4141" s="73" t="s">
        <v>661</v>
      </c>
      <c r="C4141" s="74">
        <f t="shared" si="33"/>
        <v>1955</v>
      </c>
    </row>
    <row r="4142" spans="2:3" ht="30">
      <c r="B4142" s="73" t="s">
        <v>661</v>
      </c>
      <c r="C4142" s="74">
        <f t="shared" si="33"/>
        <v>1955</v>
      </c>
    </row>
    <row r="4143" spans="2:3" ht="30">
      <c r="B4143" s="73" t="s">
        <v>661</v>
      </c>
      <c r="C4143" s="74">
        <f t="shared" si="33"/>
        <v>1955</v>
      </c>
    </row>
    <row r="4144" spans="2:3" ht="30">
      <c r="B4144" s="73" t="s">
        <v>661</v>
      </c>
      <c r="C4144" s="74">
        <f t="shared" si="33"/>
        <v>1955</v>
      </c>
    </row>
    <row r="4145" spans="2:3" ht="30">
      <c r="B4145" s="73" t="s">
        <v>661</v>
      </c>
      <c r="C4145" s="74">
        <f t="shared" si="33"/>
        <v>1955</v>
      </c>
    </row>
    <row r="4146" spans="2:3" ht="30">
      <c r="B4146" s="73" t="s">
        <v>661</v>
      </c>
      <c r="C4146" s="74">
        <f t="shared" si="33"/>
        <v>1955</v>
      </c>
    </row>
    <row r="4147" spans="2:3" ht="30">
      <c r="B4147" s="73" t="s">
        <v>661</v>
      </c>
      <c r="C4147" s="74">
        <f t="shared" si="33"/>
        <v>1955</v>
      </c>
    </row>
    <row r="4148" spans="2:3" ht="30">
      <c r="B4148" s="73" t="s">
        <v>661</v>
      </c>
      <c r="C4148" s="74">
        <f t="shared" si="33"/>
        <v>1955</v>
      </c>
    </row>
    <row r="4149" spans="2:3" ht="30">
      <c r="B4149" s="73" t="s">
        <v>661</v>
      </c>
      <c r="C4149" s="74">
        <f t="shared" si="33"/>
        <v>1955</v>
      </c>
    </row>
    <row r="4150" spans="2:3" ht="30">
      <c r="B4150" s="73" t="s">
        <v>661</v>
      </c>
      <c r="C4150" s="74">
        <f t="shared" si="33"/>
        <v>1955</v>
      </c>
    </row>
    <row r="4151" spans="2:3" ht="30">
      <c r="B4151" s="73" t="s">
        <v>661</v>
      </c>
      <c r="C4151" s="74">
        <f t="shared" si="33"/>
        <v>1955</v>
      </c>
    </row>
    <row r="4152" spans="2:3" ht="30">
      <c r="B4152" s="73" t="s">
        <v>661</v>
      </c>
      <c r="C4152" s="74">
        <f t="shared" si="33"/>
        <v>1955</v>
      </c>
    </row>
    <row r="4153" spans="2:3" ht="30">
      <c r="B4153" s="73" t="s">
        <v>661</v>
      </c>
      <c r="C4153" s="74">
        <f t="shared" si="33"/>
        <v>1955</v>
      </c>
    </row>
    <row r="4154" spans="2:3" ht="30">
      <c r="B4154" s="73" t="s">
        <v>661</v>
      </c>
      <c r="C4154" s="74">
        <f t="shared" si="33"/>
        <v>1955</v>
      </c>
    </row>
    <row r="4155" spans="2:3" ht="30">
      <c r="B4155" s="73" t="s">
        <v>661</v>
      </c>
      <c r="C4155" s="74">
        <f t="shared" si="33"/>
        <v>1955</v>
      </c>
    </row>
    <row r="4156" spans="2:3" ht="30">
      <c r="B4156" s="73" t="s">
        <v>661</v>
      </c>
      <c r="C4156" s="74">
        <f t="shared" si="33"/>
        <v>1955</v>
      </c>
    </row>
    <row r="4157" spans="2:3" ht="30">
      <c r="B4157" s="73" t="s">
        <v>661</v>
      </c>
      <c r="C4157" s="74">
        <f t="shared" si="33"/>
        <v>1955</v>
      </c>
    </row>
    <row r="4158" spans="2:3" ht="30">
      <c r="B4158" s="73" t="s">
        <v>661</v>
      </c>
      <c r="C4158" s="74">
        <f t="shared" si="33"/>
        <v>1955</v>
      </c>
    </row>
    <row r="4159" spans="2:3" ht="30">
      <c r="B4159" s="73" t="s">
        <v>661</v>
      </c>
      <c r="C4159" s="74">
        <f t="shared" si="33"/>
        <v>1955</v>
      </c>
    </row>
    <row r="4160" spans="2:3" ht="30">
      <c r="B4160" s="73" t="s">
        <v>661</v>
      </c>
      <c r="C4160" s="74">
        <f t="shared" si="33"/>
        <v>1955</v>
      </c>
    </row>
    <row r="4161" spans="2:3" ht="30">
      <c r="B4161" s="73" t="s">
        <v>661</v>
      </c>
      <c r="C4161" s="74">
        <f t="shared" si="33"/>
        <v>1955</v>
      </c>
    </row>
    <row r="4162" spans="2:3" ht="30">
      <c r="B4162" s="73" t="s">
        <v>661</v>
      </c>
      <c r="C4162" s="74">
        <f t="shared" si="33"/>
        <v>1955</v>
      </c>
    </row>
    <row r="4163" spans="2:3" ht="30">
      <c r="B4163" s="73" t="s">
        <v>661</v>
      </c>
      <c r="C4163" s="74">
        <f t="shared" si="33"/>
        <v>1955</v>
      </c>
    </row>
    <row r="4164" spans="2:3" ht="30">
      <c r="B4164" s="73" t="s">
        <v>661</v>
      </c>
      <c r="C4164" s="74">
        <f t="shared" si="33"/>
        <v>1955</v>
      </c>
    </row>
    <row r="4165" spans="2:3" ht="30">
      <c r="B4165" s="73" t="s">
        <v>661</v>
      </c>
      <c r="C4165" s="74">
        <f t="shared" si="33"/>
        <v>1955</v>
      </c>
    </row>
    <row r="4166" spans="2:3" ht="30">
      <c r="B4166" s="73" t="s">
        <v>661</v>
      </c>
      <c r="C4166" s="74">
        <f t="shared" si="33"/>
        <v>1955</v>
      </c>
    </row>
    <row r="4167" spans="2:3" ht="30">
      <c r="B4167" s="73" t="s">
        <v>661</v>
      </c>
      <c r="C4167" s="74">
        <f t="shared" si="33"/>
        <v>1955</v>
      </c>
    </row>
    <row r="4168" spans="2:3" ht="30">
      <c r="B4168" s="73" t="s">
        <v>661</v>
      </c>
      <c r="C4168" s="74">
        <f t="shared" si="33"/>
        <v>1955</v>
      </c>
    </row>
    <row r="4169" spans="2:3" ht="30">
      <c r="B4169" s="73" t="s">
        <v>661</v>
      </c>
      <c r="C4169" s="74">
        <f t="shared" si="33"/>
        <v>1955</v>
      </c>
    </row>
    <row r="4170" spans="2:3" ht="30">
      <c r="B4170" s="73" t="s">
        <v>661</v>
      </c>
      <c r="C4170" s="74">
        <f t="shared" si="33"/>
        <v>1955</v>
      </c>
    </row>
    <row r="4171" spans="2:3" ht="30">
      <c r="B4171" s="73" t="s">
        <v>661</v>
      </c>
      <c r="C4171" s="74">
        <f t="shared" si="33"/>
        <v>1955</v>
      </c>
    </row>
    <row r="4172" spans="2:3" ht="30">
      <c r="B4172" s="73" t="s">
        <v>661</v>
      </c>
      <c r="C4172" s="74">
        <f t="shared" si="33"/>
        <v>1955</v>
      </c>
    </row>
    <row r="4173" spans="2:3" ht="30">
      <c r="B4173" s="73" t="s">
        <v>661</v>
      </c>
      <c r="C4173" s="74">
        <f t="shared" si="33"/>
        <v>1955</v>
      </c>
    </row>
    <row r="4174" spans="2:3" ht="30">
      <c r="B4174" s="73" t="s">
        <v>661</v>
      </c>
      <c r="C4174" s="74">
        <f t="shared" si="33"/>
        <v>1955</v>
      </c>
    </row>
    <row r="4175" spans="2:3" ht="30">
      <c r="B4175" s="73" t="s">
        <v>661</v>
      </c>
      <c r="C4175" s="74">
        <f t="shared" si="33"/>
        <v>1955</v>
      </c>
    </row>
    <row r="4176" spans="2:3" ht="30">
      <c r="B4176" s="73" t="s">
        <v>661</v>
      </c>
      <c r="C4176" s="74">
        <f t="shared" si="33"/>
        <v>1955</v>
      </c>
    </row>
    <row r="4177" spans="2:3" ht="30">
      <c r="B4177" s="73" t="s">
        <v>661</v>
      </c>
      <c r="C4177" s="74">
        <f t="shared" si="33"/>
        <v>1955</v>
      </c>
    </row>
    <row r="4178" spans="2:3" ht="30">
      <c r="B4178" s="73" t="s">
        <v>661</v>
      </c>
      <c r="C4178" s="74">
        <f t="shared" si="33"/>
        <v>1955</v>
      </c>
    </row>
    <row r="4179" spans="2:3" ht="30">
      <c r="B4179" s="73" t="s">
        <v>661</v>
      </c>
      <c r="C4179" s="74">
        <f t="shared" si="33"/>
        <v>1955</v>
      </c>
    </row>
    <row r="4180" spans="2:3" ht="30">
      <c r="B4180" s="73" t="s">
        <v>661</v>
      </c>
      <c r="C4180" s="74">
        <f t="shared" si="33"/>
        <v>1955</v>
      </c>
    </row>
    <row r="4181" spans="2:3" ht="30">
      <c r="B4181" s="73" t="s">
        <v>661</v>
      </c>
      <c r="C4181" s="74">
        <f t="shared" si="33"/>
        <v>1955</v>
      </c>
    </row>
    <row r="4182" spans="2:3" ht="30">
      <c r="B4182" s="73" t="s">
        <v>661</v>
      </c>
      <c r="C4182" s="74">
        <f t="shared" si="33"/>
        <v>1955</v>
      </c>
    </row>
    <row r="4183" spans="2:3" ht="30">
      <c r="B4183" s="73" t="s">
        <v>661</v>
      </c>
      <c r="C4183" s="74">
        <f t="shared" si="33"/>
        <v>1955</v>
      </c>
    </row>
    <row r="4184" spans="2:3" ht="30">
      <c r="B4184" s="73" t="s">
        <v>661</v>
      </c>
      <c r="C4184" s="74">
        <f t="shared" si="33"/>
        <v>1955</v>
      </c>
    </row>
    <row r="4185" spans="2:3" ht="30">
      <c r="B4185" s="73" t="s">
        <v>661</v>
      </c>
      <c r="C4185" s="74">
        <f t="shared" si="33"/>
        <v>1955</v>
      </c>
    </row>
    <row r="4186" spans="2:3" ht="30">
      <c r="B4186" s="73" t="s">
        <v>661</v>
      </c>
      <c r="C4186" s="74">
        <f t="shared" si="33"/>
        <v>1955</v>
      </c>
    </row>
    <row r="4187" spans="2:3" ht="30">
      <c r="B4187" s="73" t="s">
        <v>661</v>
      </c>
      <c r="C4187" s="74">
        <f t="shared" ref="C4187:C4250" si="34">1700*0.15+1700</f>
        <v>1955</v>
      </c>
    </row>
    <row r="4188" spans="2:3" ht="30">
      <c r="B4188" s="73" t="s">
        <v>661</v>
      </c>
      <c r="C4188" s="74">
        <f t="shared" si="34"/>
        <v>1955</v>
      </c>
    </row>
    <row r="4189" spans="2:3" ht="30">
      <c r="B4189" s="73" t="s">
        <v>661</v>
      </c>
      <c r="C4189" s="74">
        <f t="shared" si="34"/>
        <v>1955</v>
      </c>
    </row>
    <row r="4190" spans="2:3" ht="30">
      <c r="B4190" s="73" t="s">
        <v>661</v>
      </c>
      <c r="C4190" s="74">
        <f t="shared" si="34"/>
        <v>1955</v>
      </c>
    </row>
    <row r="4191" spans="2:3" ht="30">
      <c r="B4191" s="73" t="s">
        <v>661</v>
      </c>
      <c r="C4191" s="74">
        <f t="shared" si="34"/>
        <v>1955</v>
      </c>
    </row>
    <row r="4192" spans="2:3" ht="30">
      <c r="B4192" s="73" t="s">
        <v>661</v>
      </c>
      <c r="C4192" s="74">
        <f t="shared" si="34"/>
        <v>1955</v>
      </c>
    </row>
    <row r="4193" spans="2:3" ht="30">
      <c r="B4193" s="73" t="s">
        <v>661</v>
      </c>
      <c r="C4193" s="74">
        <f t="shared" si="34"/>
        <v>1955</v>
      </c>
    </row>
    <row r="4194" spans="2:3" ht="30">
      <c r="B4194" s="73" t="s">
        <v>661</v>
      </c>
      <c r="C4194" s="74">
        <f t="shared" si="34"/>
        <v>1955</v>
      </c>
    </row>
    <row r="4195" spans="2:3" ht="30">
      <c r="B4195" s="73" t="s">
        <v>661</v>
      </c>
      <c r="C4195" s="74">
        <f t="shared" si="34"/>
        <v>1955</v>
      </c>
    </row>
    <row r="4196" spans="2:3" ht="30">
      <c r="B4196" s="73" t="s">
        <v>661</v>
      </c>
      <c r="C4196" s="74">
        <f t="shared" si="34"/>
        <v>1955</v>
      </c>
    </row>
    <row r="4197" spans="2:3" ht="30">
      <c r="B4197" s="73" t="s">
        <v>661</v>
      </c>
      <c r="C4197" s="74">
        <f t="shared" si="34"/>
        <v>1955</v>
      </c>
    </row>
    <row r="4198" spans="2:3" ht="30">
      <c r="B4198" s="73" t="s">
        <v>661</v>
      </c>
      <c r="C4198" s="74">
        <f t="shared" si="34"/>
        <v>1955</v>
      </c>
    </row>
    <row r="4199" spans="2:3" ht="30">
      <c r="B4199" s="73" t="s">
        <v>661</v>
      </c>
      <c r="C4199" s="74">
        <f t="shared" si="34"/>
        <v>1955</v>
      </c>
    </row>
    <row r="4200" spans="2:3" ht="30">
      <c r="B4200" s="73" t="s">
        <v>661</v>
      </c>
      <c r="C4200" s="74">
        <f t="shared" si="34"/>
        <v>1955</v>
      </c>
    </row>
    <row r="4201" spans="2:3" ht="30">
      <c r="B4201" s="73" t="s">
        <v>661</v>
      </c>
      <c r="C4201" s="74">
        <f t="shared" si="34"/>
        <v>1955</v>
      </c>
    </row>
    <row r="4202" spans="2:3" ht="30">
      <c r="B4202" s="73" t="s">
        <v>661</v>
      </c>
      <c r="C4202" s="74">
        <f t="shared" si="34"/>
        <v>1955</v>
      </c>
    </row>
    <row r="4203" spans="2:3" ht="30">
      <c r="B4203" s="73" t="s">
        <v>661</v>
      </c>
      <c r="C4203" s="74">
        <f t="shared" si="34"/>
        <v>1955</v>
      </c>
    </row>
    <row r="4204" spans="2:3" ht="30">
      <c r="B4204" s="73" t="s">
        <v>661</v>
      </c>
      <c r="C4204" s="74">
        <f t="shared" si="34"/>
        <v>1955</v>
      </c>
    </row>
    <row r="4205" spans="2:3" ht="30">
      <c r="B4205" s="73" t="s">
        <v>661</v>
      </c>
      <c r="C4205" s="74">
        <f t="shared" si="34"/>
        <v>1955</v>
      </c>
    </row>
    <row r="4206" spans="2:3" ht="30">
      <c r="B4206" s="73" t="s">
        <v>661</v>
      </c>
      <c r="C4206" s="74">
        <f t="shared" si="34"/>
        <v>1955</v>
      </c>
    </row>
    <row r="4207" spans="2:3" ht="30">
      <c r="B4207" s="73" t="s">
        <v>661</v>
      </c>
      <c r="C4207" s="74">
        <f t="shared" si="34"/>
        <v>1955</v>
      </c>
    </row>
    <row r="4208" spans="2:3" ht="30">
      <c r="B4208" s="73" t="s">
        <v>661</v>
      </c>
      <c r="C4208" s="74">
        <f t="shared" si="34"/>
        <v>1955</v>
      </c>
    </row>
    <row r="4209" spans="2:3" ht="30">
      <c r="B4209" s="73" t="s">
        <v>661</v>
      </c>
      <c r="C4209" s="74">
        <f t="shared" si="34"/>
        <v>1955</v>
      </c>
    </row>
    <row r="4210" spans="2:3" ht="30">
      <c r="B4210" s="73" t="s">
        <v>661</v>
      </c>
      <c r="C4210" s="74">
        <f t="shared" si="34"/>
        <v>1955</v>
      </c>
    </row>
    <row r="4211" spans="2:3" ht="30">
      <c r="B4211" s="73" t="s">
        <v>661</v>
      </c>
      <c r="C4211" s="74">
        <f t="shared" si="34"/>
        <v>1955</v>
      </c>
    </row>
    <row r="4212" spans="2:3" ht="30">
      <c r="B4212" s="73" t="s">
        <v>661</v>
      </c>
      <c r="C4212" s="74">
        <f t="shared" si="34"/>
        <v>1955</v>
      </c>
    </row>
    <row r="4213" spans="2:3" ht="30">
      <c r="B4213" s="73" t="s">
        <v>661</v>
      </c>
      <c r="C4213" s="74">
        <f t="shared" si="34"/>
        <v>1955</v>
      </c>
    </row>
    <row r="4214" spans="2:3" ht="30">
      <c r="B4214" s="73" t="s">
        <v>661</v>
      </c>
      <c r="C4214" s="74">
        <f t="shared" si="34"/>
        <v>1955</v>
      </c>
    </row>
    <row r="4215" spans="2:3" ht="30">
      <c r="B4215" s="73" t="s">
        <v>661</v>
      </c>
      <c r="C4215" s="74">
        <f t="shared" si="34"/>
        <v>1955</v>
      </c>
    </row>
    <row r="4216" spans="2:3" ht="30">
      <c r="B4216" s="73" t="s">
        <v>661</v>
      </c>
      <c r="C4216" s="74">
        <f t="shared" si="34"/>
        <v>1955</v>
      </c>
    </row>
    <row r="4217" spans="2:3" ht="30">
      <c r="B4217" s="73" t="s">
        <v>661</v>
      </c>
      <c r="C4217" s="74">
        <f t="shared" si="34"/>
        <v>1955</v>
      </c>
    </row>
    <row r="4218" spans="2:3" ht="30">
      <c r="B4218" s="73" t="s">
        <v>661</v>
      </c>
      <c r="C4218" s="74">
        <f t="shared" si="34"/>
        <v>1955</v>
      </c>
    </row>
    <row r="4219" spans="2:3" ht="30">
      <c r="B4219" s="73" t="s">
        <v>661</v>
      </c>
      <c r="C4219" s="74">
        <f t="shared" si="34"/>
        <v>1955</v>
      </c>
    </row>
    <row r="4220" spans="2:3" ht="30">
      <c r="B4220" s="73" t="s">
        <v>661</v>
      </c>
      <c r="C4220" s="74">
        <f t="shared" si="34"/>
        <v>1955</v>
      </c>
    </row>
    <row r="4221" spans="2:3" ht="30">
      <c r="B4221" s="73" t="s">
        <v>661</v>
      </c>
      <c r="C4221" s="74">
        <f t="shared" si="34"/>
        <v>1955</v>
      </c>
    </row>
    <row r="4222" spans="2:3" ht="30">
      <c r="B4222" s="73" t="s">
        <v>661</v>
      </c>
      <c r="C4222" s="74">
        <f t="shared" si="34"/>
        <v>1955</v>
      </c>
    </row>
    <row r="4223" spans="2:3" ht="30">
      <c r="B4223" s="73" t="s">
        <v>661</v>
      </c>
      <c r="C4223" s="74">
        <f t="shared" si="34"/>
        <v>1955</v>
      </c>
    </row>
    <row r="4224" spans="2:3" ht="30">
      <c r="B4224" s="73" t="s">
        <v>661</v>
      </c>
      <c r="C4224" s="74">
        <f t="shared" si="34"/>
        <v>1955</v>
      </c>
    </row>
    <row r="4225" spans="2:3" ht="30">
      <c r="B4225" s="73" t="s">
        <v>661</v>
      </c>
      <c r="C4225" s="74">
        <f t="shared" si="34"/>
        <v>1955</v>
      </c>
    </row>
    <row r="4226" spans="2:3" ht="30">
      <c r="B4226" s="73" t="s">
        <v>661</v>
      </c>
      <c r="C4226" s="74">
        <f t="shared" si="34"/>
        <v>1955</v>
      </c>
    </row>
    <row r="4227" spans="2:3" ht="30">
      <c r="B4227" s="73" t="s">
        <v>661</v>
      </c>
      <c r="C4227" s="74">
        <f t="shared" si="34"/>
        <v>1955</v>
      </c>
    </row>
    <row r="4228" spans="2:3" ht="30">
      <c r="B4228" s="73" t="s">
        <v>661</v>
      </c>
      <c r="C4228" s="74">
        <f t="shared" si="34"/>
        <v>1955</v>
      </c>
    </row>
    <row r="4229" spans="2:3" ht="30">
      <c r="B4229" s="73" t="s">
        <v>661</v>
      </c>
      <c r="C4229" s="74">
        <f t="shared" si="34"/>
        <v>1955</v>
      </c>
    </row>
    <row r="4230" spans="2:3" ht="30">
      <c r="B4230" s="73" t="s">
        <v>661</v>
      </c>
      <c r="C4230" s="74">
        <f t="shared" si="34"/>
        <v>1955</v>
      </c>
    </row>
    <row r="4231" spans="2:3" ht="30">
      <c r="B4231" s="73" t="s">
        <v>661</v>
      </c>
      <c r="C4231" s="74">
        <f t="shared" si="34"/>
        <v>1955</v>
      </c>
    </row>
    <row r="4232" spans="2:3" ht="30">
      <c r="B4232" s="73" t="s">
        <v>661</v>
      </c>
      <c r="C4232" s="74">
        <f t="shared" si="34"/>
        <v>1955</v>
      </c>
    </row>
    <row r="4233" spans="2:3" ht="30">
      <c r="B4233" s="73" t="s">
        <v>661</v>
      </c>
      <c r="C4233" s="74">
        <f t="shared" si="34"/>
        <v>1955</v>
      </c>
    </row>
    <row r="4234" spans="2:3" ht="30">
      <c r="B4234" s="73" t="s">
        <v>661</v>
      </c>
      <c r="C4234" s="74">
        <f t="shared" si="34"/>
        <v>1955</v>
      </c>
    </row>
    <row r="4235" spans="2:3" ht="30">
      <c r="B4235" s="73" t="s">
        <v>661</v>
      </c>
      <c r="C4235" s="74">
        <f t="shared" si="34"/>
        <v>1955</v>
      </c>
    </row>
    <row r="4236" spans="2:3" ht="30">
      <c r="B4236" s="73" t="s">
        <v>661</v>
      </c>
      <c r="C4236" s="74">
        <f t="shared" si="34"/>
        <v>1955</v>
      </c>
    </row>
    <row r="4237" spans="2:3" ht="30">
      <c r="B4237" s="73" t="s">
        <v>661</v>
      </c>
      <c r="C4237" s="74">
        <f t="shared" si="34"/>
        <v>1955</v>
      </c>
    </row>
    <row r="4238" spans="2:3" ht="30">
      <c r="B4238" s="73" t="s">
        <v>661</v>
      </c>
      <c r="C4238" s="74">
        <f t="shared" si="34"/>
        <v>1955</v>
      </c>
    </row>
    <row r="4239" spans="2:3" ht="30">
      <c r="B4239" s="73" t="s">
        <v>661</v>
      </c>
      <c r="C4239" s="74">
        <f t="shared" si="34"/>
        <v>1955</v>
      </c>
    </row>
    <row r="4240" spans="2:3" ht="30">
      <c r="B4240" s="73" t="s">
        <v>661</v>
      </c>
      <c r="C4240" s="74">
        <f t="shared" si="34"/>
        <v>1955</v>
      </c>
    </row>
    <row r="4241" spans="2:3" ht="30">
      <c r="B4241" s="73" t="s">
        <v>661</v>
      </c>
      <c r="C4241" s="74">
        <f t="shared" si="34"/>
        <v>1955</v>
      </c>
    </row>
    <row r="4242" spans="2:3" ht="30">
      <c r="B4242" s="73" t="s">
        <v>661</v>
      </c>
      <c r="C4242" s="74">
        <f t="shared" si="34"/>
        <v>1955</v>
      </c>
    </row>
    <row r="4243" spans="2:3" ht="30">
      <c r="B4243" s="73" t="s">
        <v>661</v>
      </c>
      <c r="C4243" s="74">
        <f t="shared" si="34"/>
        <v>1955</v>
      </c>
    </row>
    <row r="4244" spans="2:3" ht="30">
      <c r="B4244" s="73" t="s">
        <v>661</v>
      </c>
      <c r="C4244" s="74">
        <f t="shared" si="34"/>
        <v>1955</v>
      </c>
    </row>
    <row r="4245" spans="2:3" ht="30">
      <c r="B4245" s="73" t="s">
        <v>661</v>
      </c>
      <c r="C4245" s="74">
        <f t="shared" si="34"/>
        <v>1955</v>
      </c>
    </row>
    <row r="4246" spans="2:3" ht="30">
      <c r="B4246" s="73" t="s">
        <v>661</v>
      </c>
      <c r="C4246" s="74">
        <f t="shared" si="34"/>
        <v>1955</v>
      </c>
    </row>
    <row r="4247" spans="2:3" ht="30">
      <c r="B4247" s="73" t="s">
        <v>661</v>
      </c>
      <c r="C4247" s="74">
        <f t="shared" si="34"/>
        <v>1955</v>
      </c>
    </row>
    <row r="4248" spans="2:3" ht="30">
      <c r="B4248" s="73" t="s">
        <v>661</v>
      </c>
      <c r="C4248" s="74">
        <f t="shared" si="34"/>
        <v>1955</v>
      </c>
    </row>
    <row r="4249" spans="2:3" ht="30">
      <c r="B4249" s="73" t="s">
        <v>661</v>
      </c>
      <c r="C4249" s="74">
        <f t="shared" si="34"/>
        <v>1955</v>
      </c>
    </row>
    <row r="4250" spans="2:3" ht="30">
      <c r="B4250" s="73" t="s">
        <v>661</v>
      </c>
      <c r="C4250" s="74">
        <f t="shared" si="34"/>
        <v>1955</v>
      </c>
    </row>
    <row r="4251" spans="2:3" ht="30">
      <c r="B4251" s="73" t="s">
        <v>661</v>
      </c>
      <c r="C4251" s="74">
        <f t="shared" ref="C4251:C4273" si="35">1700*0.15+1700</f>
        <v>1955</v>
      </c>
    </row>
    <row r="4252" spans="2:3" ht="30">
      <c r="B4252" s="73" t="s">
        <v>661</v>
      </c>
      <c r="C4252" s="74">
        <f t="shared" si="35"/>
        <v>1955</v>
      </c>
    </row>
    <row r="4253" spans="2:3" ht="30">
      <c r="B4253" s="73" t="s">
        <v>661</v>
      </c>
      <c r="C4253" s="74">
        <f t="shared" si="35"/>
        <v>1955</v>
      </c>
    </row>
    <row r="4254" spans="2:3" ht="30">
      <c r="B4254" s="73" t="s">
        <v>661</v>
      </c>
      <c r="C4254" s="74">
        <f t="shared" si="35"/>
        <v>1955</v>
      </c>
    </row>
    <row r="4255" spans="2:3" ht="30">
      <c r="B4255" s="73" t="s">
        <v>661</v>
      </c>
      <c r="C4255" s="74">
        <f t="shared" si="35"/>
        <v>1955</v>
      </c>
    </row>
    <row r="4256" spans="2:3" ht="30">
      <c r="B4256" s="73" t="s">
        <v>661</v>
      </c>
      <c r="C4256" s="74">
        <f t="shared" si="35"/>
        <v>1955</v>
      </c>
    </row>
    <row r="4257" spans="2:3" ht="30">
      <c r="B4257" s="73" t="s">
        <v>661</v>
      </c>
      <c r="C4257" s="74">
        <f t="shared" si="35"/>
        <v>1955</v>
      </c>
    </row>
    <row r="4258" spans="2:3" ht="30">
      <c r="B4258" s="73" t="s">
        <v>661</v>
      </c>
      <c r="C4258" s="74">
        <f t="shared" si="35"/>
        <v>1955</v>
      </c>
    </row>
    <row r="4259" spans="2:3" ht="30">
      <c r="B4259" s="73" t="s">
        <v>661</v>
      </c>
      <c r="C4259" s="74">
        <f t="shared" si="35"/>
        <v>1955</v>
      </c>
    </row>
    <row r="4260" spans="2:3" ht="30">
      <c r="B4260" s="73" t="s">
        <v>661</v>
      </c>
      <c r="C4260" s="74">
        <f t="shared" si="35"/>
        <v>1955</v>
      </c>
    </row>
    <row r="4261" spans="2:3" ht="30">
      <c r="B4261" s="73" t="s">
        <v>661</v>
      </c>
      <c r="C4261" s="74">
        <f t="shared" si="35"/>
        <v>1955</v>
      </c>
    </row>
    <row r="4262" spans="2:3" ht="30">
      <c r="B4262" s="73" t="s">
        <v>661</v>
      </c>
      <c r="C4262" s="74">
        <f t="shared" si="35"/>
        <v>1955</v>
      </c>
    </row>
    <row r="4263" spans="2:3" ht="30">
      <c r="B4263" s="73" t="s">
        <v>661</v>
      </c>
      <c r="C4263" s="74">
        <f t="shared" si="35"/>
        <v>1955</v>
      </c>
    </row>
    <row r="4264" spans="2:3" ht="30">
      <c r="B4264" s="73" t="s">
        <v>661</v>
      </c>
      <c r="C4264" s="74">
        <f t="shared" si="35"/>
        <v>1955</v>
      </c>
    </row>
    <row r="4265" spans="2:3" ht="30">
      <c r="B4265" s="73" t="s">
        <v>661</v>
      </c>
      <c r="C4265" s="74">
        <f t="shared" si="35"/>
        <v>1955</v>
      </c>
    </row>
    <row r="4266" spans="2:3" ht="30">
      <c r="B4266" s="73" t="s">
        <v>661</v>
      </c>
      <c r="C4266" s="74">
        <f t="shared" si="35"/>
        <v>1955</v>
      </c>
    </row>
    <row r="4267" spans="2:3" ht="30">
      <c r="B4267" s="73" t="s">
        <v>661</v>
      </c>
      <c r="C4267" s="74">
        <f t="shared" si="35"/>
        <v>1955</v>
      </c>
    </row>
    <row r="4268" spans="2:3" ht="30">
      <c r="B4268" s="73" t="s">
        <v>661</v>
      </c>
      <c r="C4268" s="74">
        <f t="shared" si="35"/>
        <v>1955</v>
      </c>
    </row>
    <row r="4269" spans="2:3" ht="30">
      <c r="B4269" s="73" t="s">
        <v>661</v>
      </c>
      <c r="C4269" s="74">
        <f t="shared" si="35"/>
        <v>1955</v>
      </c>
    </row>
    <row r="4270" spans="2:3" ht="30">
      <c r="B4270" s="73" t="s">
        <v>661</v>
      </c>
      <c r="C4270" s="74">
        <f t="shared" si="35"/>
        <v>1955</v>
      </c>
    </row>
    <row r="4271" spans="2:3" ht="30">
      <c r="B4271" s="73" t="s">
        <v>661</v>
      </c>
      <c r="C4271" s="74">
        <f t="shared" si="35"/>
        <v>1955</v>
      </c>
    </row>
    <row r="4272" spans="2:3" ht="30">
      <c r="B4272" s="73" t="s">
        <v>661</v>
      </c>
      <c r="C4272" s="74">
        <f t="shared" si="35"/>
        <v>1955</v>
      </c>
    </row>
    <row r="4273" spans="2:3" ht="30">
      <c r="B4273" s="73" t="s">
        <v>661</v>
      </c>
      <c r="C4273" s="74">
        <f t="shared" si="35"/>
        <v>1955</v>
      </c>
    </row>
    <row r="4274" spans="2:3" ht="30">
      <c r="B4274" s="73" t="s">
        <v>662</v>
      </c>
      <c r="C4274" s="74">
        <f>4200*0.15+4200</f>
        <v>4830</v>
      </c>
    </row>
    <row r="4275" spans="2:3" ht="30">
      <c r="B4275" s="73" t="s">
        <v>662</v>
      </c>
      <c r="C4275" s="74">
        <f>4200*0.15+4200</f>
        <v>4830</v>
      </c>
    </row>
    <row r="4276" spans="2:3" ht="30">
      <c r="B4276" s="73" t="s">
        <v>663</v>
      </c>
      <c r="C4276" s="74">
        <f>521.73*0.15+521.73</f>
        <v>599.98950000000002</v>
      </c>
    </row>
    <row r="4277" spans="2:3" ht="30">
      <c r="B4277" s="73" t="s">
        <v>663</v>
      </c>
      <c r="C4277" s="74">
        <f t="shared" ref="C4277:C4340" si="36">521.73*0.15+521.73</f>
        <v>599.98950000000002</v>
      </c>
    </row>
    <row r="4278" spans="2:3" ht="30">
      <c r="B4278" s="73" t="s">
        <v>663</v>
      </c>
      <c r="C4278" s="74">
        <f t="shared" si="36"/>
        <v>599.98950000000002</v>
      </c>
    </row>
    <row r="4279" spans="2:3" ht="30">
      <c r="B4279" s="73" t="s">
        <v>663</v>
      </c>
      <c r="C4279" s="74">
        <f t="shared" si="36"/>
        <v>599.98950000000002</v>
      </c>
    </row>
    <row r="4280" spans="2:3" ht="30">
      <c r="B4280" s="73" t="s">
        <v>663</v>
      </c>
      <c r="C4280" s="74">
        <f t="shared" si="36"/>
        <v>599.98950000000002</v>
      </c>
    </row>
    <row r="4281" spans="2:3" ht="30">
      <c r="B4281" s="73" t="s">
        <v>663</v>
      </c>
      <c r="C4281" s="74">
        <f t="shared" si="36"/>
        <v>599.98950000000002</v>
      </c>
    </row>
    <row r="4282" spans="2:3" ht="30">
      <c r="B4282" s="73" t="s">
        <v>663</v>
      </c>
      <c r="C4282" s="74">
        <f t="shared" si="36"/>
        <v>599.98950000000002</v>
      </c>
    </row>
    <row r="4283" spans="2:3" ht="30">
      <c r="B4283" s="73" t="s">
        <v>663</v>
      </c>
      <c r="C4283" s="74">
        <f t="shared" si="36"/>
        <v>599.98950000000002</v>
      </c>
    </row>
    <row r="4284" spans="2:3" ht="30">
      <c r="B4284" s="73" t="s">
        <v>663</v>
      </c>
      <c r="C4284" s="74">
        <f t="shared" si="36"/>
        <v>599.98950000000002</v>
      </c>
    </row>
    <row r="4285" spans="2:3" ht="30">
      <c r="B4285" s="73" t="s">
        <v>663</v>
      </c>
      <c r="C4285" s="74">
        <f t="shared" si="36"/>
        <v>599.98950000000002</v>
      </c>
    </row>
    <row r="4286" spans="2:3" ht="30">
      <c r="B4286" s="73" t="s">
        <v>663</v>
      </c>
      <c r="C4286" s="74">
        <f t="shared" si="36"/>
        <v>599.98950000000002</v>
      </c>
    </row>
    <row r="4287" spans="2:3" ht="30">
      <c r="B4287" s="73" t="s">
        <v>663</v>
      </c>
      <c r="C4287" s="74">
        <f t="shared" si="36"/>
        <v>599.98950000000002</v>
      </c>
    </row>
    <row r="4288" spans="2:3" ht="30">
      <c r="B4288" s="73" t="s">
        <v>663</v>
      </c>
      <c r="C4288" s="74">
        <f t="shared" si="36"/>
        <v>599.98950000000002</v>
      </c>
    </row>
    <row r="4289" spans="2:3" ht="30">
      <c r="B4289" s="73" t="s">
        <v>663</v>
      </c>
      <c r="C4289" s="74">
        <f t="shared" si="36"/>
        <v>599.98950000000002</v>
      </c>
    </row>
    <row r="4290" spans="2:3" ht="30">
      <c r="B4290" s="73" t="s">
        <v>663</v>
      </c>
      <c r="C4290" s="74">
        <f t="shared" si="36"/>
        <v>599.98950000000002</v>
      </c>
    </row>
    <row r="4291" spans="2:3" ht="30">
      <c r="B4291" s="73" t="s">
        <v>663</v>
      </c>
      <c r="C4291" s="74">
        <f t="shared" si="36"/>
        <v>599.98950000000002</v>
      </c>
    </row>
    <row r="4292" spans="2:3" ht="30">
      <c r="B4292" s="73" t="s">
        <v>663</v>
      </c>
      <c r="C4292" s="74">
        <f t="shared" si="36"/>
        <v>599.98950000000002</v>
      </c>
    </row>
    <row r="4293" spans="2:3" ht="30">
      <c r="B4293" s="73" t="s">
        <v>663</v>
      </c>
      <c r="C4293" s="74">
        <f t="shared" si="36"/>
        <v>599.98950000000002</v>
      </c>
    </row>
    <row r="4294" spans="2:3" ht="30">
      <c r="B4294" s="73" t="s">
        <v>663</v>
      </c>
      <c r="C4294" s="74">
        <f t="shared" si="36"/>
        <v>599.98950000000002</v>
      </c>
    </row>
    <row r="4295" spans="2:3" ht="30">
      <c r="B4295" s="73" t="s">
        <v>663</v>
      </c>
      <c r="C4295" s="74">
        <f t="shared" si="36"/>
        <v>599.98950000000002</v>
      </c>
    </row>
    <row r="4296" spans="2:3" ht="30">
      <c r="B4296" s="73" t="s">
        <v>663</v>
      </c>
      <c r="C4296" s="74">
        <f t="shared" si="36"/>
        <v>599.98950000000002</v>
      </c>
    </row>
    <row r="4297" spans="2:3" ht="30">
      <c r="B4297" s="73" t="s">
        <v>663</v>
      </c>
      <c r="C4297" s="74">
        <f t="shared" si="36"/>
        <v>599.98950000000002</v>
      </c>
    </row>
    <row r="4298" spans="2:3" ht="30">
      <c r="B4298" s="73" t="s">
        <v>663</v>
      </c>
      <c r="C4298" s="74">
        <f t="shared" si="36"/>
        <v>599.98950000000002</v>
      </c>
    </row>
    <row r="4299" spans="2:3" ht="30">
      <c r="B4299" s="73" t="s">
        <v>663</v>
      </c>
      <c r="C4299" s="74">
        <f t="shared" si="36"/>
        <v>599.98950000000002</v>
      </c>
    </row>
    <row r="4300" spans="2:3" ht="30">
      <c r="B4300" s="73" t="s">
        <v>663</v>
      </c>
      <c r="C4300" s="74">
        <f t="shared" si="36"/>
        <v>599.98950000000002</v>
      </c>
    </row>
    <row r="4301" spans="2:3" ht="30">
      <c r="B4301" s="73" t="s">
        <v>663</v>
      </c>
      <c r="C4301" s="74">
        <f t="shared" si="36"/>
        <v>599.98950000000002</v>
      </c>
    </row>
    <row r="4302" spans="2:3" ht="30">
      <c r="B4302" s="73" t="s">
        <v>663</v>
      </c>
      <c r="C4302" s="74">
        <f t="shared" si="36"/>
        <v>599.98950000000002</v>
      </c>
    </row>
    <row r="4303" spans="2:3" ht="30">
      <c r="B4303" s="73" t="s">
        <v>663</v>
      </c>
      <c r="C4303" s="74">
        <f t="shared" si="36"/>
        <v>599.98950000000002</v>
      </c>
    </row>
    <row r="4304" spans="2:3" ht="30">
      <c r="B4304" s="73" t="s">
        <v>663</v>
      </c>
      <c r="C4304" s="74">
        <f t="shared" si="36"/>
        <v>599.98950000000002</v>
      </c>
    </row>
    <row r="4305" spans="2:3" ht="30">
      <c r="B4305" s="73" t="s">
        <v>663</v>
      </c>
      <c r="C4305" s="74">
        <f t="shared" si="36"/>
        <v>599.98950000000002</v>
      </c>
    </row>
    <row r="4306" spans="2:3" ht="30">
      <c r="B4306" s="73" t="s">
        <v>663</v>
      </c>
      <c r="C4306" s="74">
        <f t="shared" si="36"/>
        <v>599.98950000000002</v>
      </c>
    </row>
    <row r="4307" spans="2:3" ht="30">
      <c r="B4307" s="73" t="s">
        <v>663</v>
      </c>
      <c r="C4307" s="74">
        <f t="shared" si="36"/>
        <v>599.98950000000002</v>
      </c>
    </row>
    <row r="4308" spans="2:3" ht="30">
      <c r="B4308" s="73" t="s">
        <v>663</v>
      </c>
      <c r="C4308" s="74">
        <f t="shared" si="36"/>
        <v>599.98950000000002</v>
      </c>
    </row>
    <row r="4309" spans="2:3" ht="30">
      <c r="B4309" s="73" t="s">
        <v>663</v>
      </c>
      <c r="C4309" s="74">
        <f t="shared" si="36"/>
        <v>599.98950000000002</v>
      </c>
    </row>
    <row r="4310" spans="2:3" ht="30">
      <c r="B4310" s="73" t="s">
        <v>663</v>
      </c>
      <c r="C4310" s="74">
        <f t="shared" si="36"/>
        <v>599.98950000000002</v>
      </c>
    </row>
    <row r="4311" spans="2:3" ht="30">
      <c r="B4311" s="73" t="s">
        <v>663</v>
      </c>
      <c r="C4311" s="74">
        <f t="shared" si="36"/>
        <v>599.98950000000002</v>
      </c>
    </row>
    <row r="4312" spans="2:3" ht="30">
      <c r="B4312" s="73" t="s">
        <v>663</v>
      </c>
      <c r="C4312" s="74">
        <f t="shared" si="36"/>
        <v>599.98950000000002</v>
      </c>
    </row>
    <row r="4313" spans="2:3" ht="30">
      <c r="B4313" s="73" t="s">
        <v>663</v>
      </c>
      <c r="C4313" s="74">
        <f t="shared" si="36"/>
        <v>599.98950000000002</v>
      </c>
    </row>
    <row r="4314" spans="2:3" ht="30">
      <c r="B4314" s="73" t="s">
        <v>663</v>
      </c>
      <c r="C4314" s="74">
        <f t="shared" si="36"/>
        <v>599.98950000000002</v>
      </c>
    </row>
    <row r="4315" spans="2:3" ht="30">
      <c r="B4315" s="73" t="s">
        <v>663</v>
      </c>
      <c r="C4315" s="74">
        <f t="shared" si="36"/>
        <v>599.98950000000002</v>
      </c>
    </row>
    <row r="4316" spans="2:3" ht="30">
      <c r="B4316" s="73" t="s">
        <v>663</v>
      </c>
      <c r="C4316" s="74">
        <f t="shared" si="36"/>
        <v>599.98950000000002</v>
      </c>
    </row>
    <row r="4317" spans="2:3" ht="30">
      <c r="B4317" s="73" t="s">
        <v>663</v>
      </c>
      <c r="C4317" s="74">
        <f t="shared" si="36"/>
        <v>599.98950000000002</v>
      </c>
    </row>
    <row r="4318" spans="2:3" ht="30">
      <c r="B4318" s="73" t="s">
        <v>663</v>
      </c>
      <c r="C4318" s="74">
        <f t="shared" si="36"/>
        <v>599.98950000000002</v>
      </c>
    </row>
    <row r="4319" spans="2:3" ht="30">
      <c r="B4319" s="73" t="s">
        <v>663</v>
      </c>
      <c r="C4319" s="74">
        <f t="shared" si="36"/>
        <v>599.98950000000002</v>
      </c>
    </row>
    <row r="4320" spans="2:3" ht="30">
      <c r="B4320" s="73" t="s">
        <v>663</v>
      </c>
      <c r="C4320" s="74">
        <f t="shared" si="36"/>
        <v>599.98950000000002</v>
      </c>
    </row>
    <row r="4321" spans="2:3" ht="30">
      <c r="B4321" s="73" t="s">
        <v>663</v>
      </c>
      <c r="C4321" s="74">
        <f t="shared" si="36"/>
        <v>599.98950000000002</v>
      </c>
    </row>
    <row r="4322" spans="2:3" ht="30">
      <c r="B4322" s="73" t="s">
        <v>663</v>
      </c>
      <c r="C4322" s="74">
        <f t="shared" si="36"/>
        <v>599.98950000000002</v>
      </c>
    </row>
    <row r="4323" spans="2:3" ht="30">
      <c r="B4323" s="73" t="s">
        <v>663</v>
      </c>
      <c r="C4323" s="74">
        <f t="shared" si="36"/>
        <v>599.98950000000002</v>
      </c>
    </row>
    <row r="4324" spans="2:3" ht="30">
      <c r="B4324" s="73" t="s">
        <v>663</v>
      </c>
      <c r="C4324" s="74">
        <f t="shared" si="36"/>
        <v>599.98950000000002</v>
      </c>
    </row>
    <row r="4325" spans="2:3" ht="30">
      <c r="B4325" s="73" t="s">
        <v>663</v>
      </c>
      <c r="C4325" s="74">
        <f t="shared" si="36"/>
        <v>599.98950000000002</v>
      </c>
    </row>
    <row r="4326" spans="2:3" ht="30">
      <c r="B4326" s="73" t="s">
        <v>663</v>
      </c>
      <c r="C4326" s="74">
        <f t="shared" si="36"/>
        <v>599.98950000000002</v>
      </c>
    </row>
    <row r="4327" spans="2:3" ht="30">
      <c r="B4327" s="73" t="s">
        <v>663</v>
      </c>
      <c r="C4327" s="74">
        <f t="shared" si="36"/>
        <v>599.98950000000002</v>
      </c>
    </row>
    <row r="4328" spans="2:3" ht="30">
      <c r="B4328" s="73" t="s">
        <v>663</v>
      </c>
      <c r="C4328" s="74">
        <f t="shared" si="36"/>
        <v>599.98950000000002</v>
      </c>
    </row>
    <row r="4329" spans="2:3" ht="30">
      <c r="B4329" s="73" t="s">
        <v>663</v>
      </c>
      <c r="C4329" s="74">
        <f t="shared" si="36"/>
        <v>599.98950000000002</v>
      </c>
    </row>
    <row r="4330" spans="2:3" ht="30">
      <c r="B4330" s="73" t="s">
        <v>663</v>
      </c>
      <c r="C4330" s="74">
        <f t="shared" si="36"/>
        <v>599.98950000000002</v>
      </c>
    </row>
    <row r="4331" spans="2:3" ht="30">
      <c r="B4331" s="73" t="s">
        <v>663</v>
      </c>
      <c r="C4331" s="74">
        <f t="shared" si="36"/>
        <v>599.98950000000002</v>
      </c>
    </row>
    <row r="4332" spans="2:3" ht="30">
      <c r="B4332" s="73" t="s">
        <v>663</v>
      </c>
      <c r="C4332" s="74">
        <f t="shared" si="36"/>
        <v>599.98950000000002</v>
      </c>
    </row>
    <row r="4333" spans="2:3" ht="30">
      <c r="B4333" s="73" t="s">
        <v>663</v>
      </c>
      <c r="C4333" s="74">
        <f t="shared" si="36"/>
        <v>599.98950000000002</v>
      </c>
    </row>
    <row r="4334" spans="2:3" ht="30">
      <c r="B4334" s="73" t="s">
        <v>663</v>
      </c>
      <c r="C4334" s="74">
        <f t="shared" si="36"/>
        <v>599.98950000000002</v>
      </c>
    </row>
    <row r="4335" spans="2:3" ht="30">
      <c r="B4335" s="73" t="s">
        <v>663</v>
      </c>
      <c r="C4335" s="74">
        <f t="shared" si="36"/>
        <v>599.98950000000002</v>
      </c>
    </row>
    <row r="4336" spans="2:3" ht="30">
      <c r="B4336" s="73" t="s">
        <v>663</v>
      </c>
      <c r="C4336" s="74">
        <f t="shared" si="36"/>
        <v>599.98950000000002</v>
      </c>
    </row>
    <row r="4337" spans="2:3" ht="30">
      <c r="B4337" s="73" t="s">
        <v>663</v>
      </c>
      <c r="C4337" s="74">
        <f t="shared" si="36"/>
        <v>599.98950000000002</v>
      </c>
    </row>
    <row r="4338" spans="2:3" ht="30">
      <c r="B4338" s="73" t="s">
        <v>663</v>
      </c>
      <c r="C4338" s="74">
        <f t="shared" si="36"/>
        <v>599.98950000000002</v>
      </c>
    </row>
    <row r="4339" spans="2:3" ht="30">
      <c r="B4339" s="73" t="s">
        <v>663</v>
      </c>
      <c r="C4339" s="74">
        <f t="shared" si="36"/>
        <v>599.98950000000002</v>
      </c>
    </row>
    <row r="4340" spans="2:3" ht="30">
      <c r="B4340" s="73" t="s">
        <v>663</v>
      </c>
      <c r="C4340" s="74">
        <f t="shared" si="36"/>
        <v>599.98950000000002</v>
      </c>
    </row>
    <row r="4341" spans="2:3" ht="30">
      <c r="B4341" s="73" t="s">
        <v>663</v>
      </c>
      <c r="C4341" s="74">
        <f t="shared" ref="C4341:C4355" si="37">521.73*0.15+521.73</f>
        <v>599.98950000000002</v>
      </c>
    </row>
    <row r="4342" spans="2:3" ht="30">
      <c r="B4342" s="73" t="s">
        <v>663</v>
      </c>
      <c r="C4342" s="74">
        <f t="shared" si="37"/>
        <v>599.98950000000002</v>
      </c>
    </row>
    <row r="4343" spans="2:3" ht="30">
      <c r="B4343" s="73" t="s">
        <v>663</v>
      </c>
      <c r="C4343" s="74">
        <f t="shared" si="37"/>
        <v>599.98950000000002</v>
      </c>
    </row>
    <row r="4344" spans="2:3" ht="30">
      <c r="B4344" s="73" t="s">
        <v>663</v>
      </c>
      <c r="C4344" s="74">
        <f t="shared" si="37"/>
        <v>599.98950000000002</v>
      </c>
    </row>
    <row r="4345" spans="2:3" ht="30">
      <c r="B4345" s="73" t="s">
        <v>663</v>
      </c>
      <c r="C4345" s="74">
        <f t="shared" si="37"/>
        <v>599.98950000000002</v>
      </c>
    </row>
    <row r="4346" spans="2:3" ht="30">
      <c r="B4346" s="73" t="s">
        <v>663</v>
      </c>
      <c r="C4346" s="74">
        <f t="shared" si="37"/>
        <v>599.98950000000002</v>
      </c>
    </row>
    <row r="4347" spans="2:3" ht="30">
      <c r="B4347" s="73" t="s">
        <v>663</v>
      </c>
      <c r="C4347" s="74">
        <f t="shared" si="37"/>
        <v>599.98950000000002</v>
      </c>
    </row>
    <row r="4348" spans="2:3" ht="30">
      <c r="B4348" s="73" t="s">
        <v>663</v>
      </c>
      <c r="C4348" s="74">
        <f t="shared" si="37"/>
        <v>599.98950000000002</v>
      </c>
    </row>
    <row r="4349" spans="2:3" ht="30">
      <c r="B4349" s="73" t="s">
        <v>663</v>
      </c>
      <c r="C4349" s="74">
        <f t="shared" si="37"/>
        <v>599.98950000000002</v>
      </c>
    </row>
    <row r="4350" spans="2:3" ht="30">
      <c r="B4350" s="73" t="s">
        <v>663</v>
      </c>
      <c r="C4350" s="74">
        <f t="shared" si="37"/>
        <v>599.98950000000002</v>
      </c>
    </row>
    <row r="4351" spans="2:3" ht="30">
      <c r="B4351" s="73" t="s">
        <v>663</v>
      </c>
      <c r="C4351" s="74">
        <f t="shared" si="37"/>
        <v>599.98950000000002</v>
      </c>
    </row>
    <row r="4352" spans="2:3" ht="30">
      <c r="B4352" s="73" t="s">
        <v>663</v>
      </c>
      <c r="C4352" s="74">
        <f t="shared" si="37"/>
        <v>599.98950000000002</v>
      </c>
    </row>
    <row r="4353" spans="2:3" ht="30">
      <c r="B4353" s="73" t="s">
        <v>663</v>
      </c>
      <c r="C4353" s="74">
        <f t="shared" si="37"/>
        <v>599.98950000000002</v>
      </c>
    </row>
    <row r="4354" spans="2:3" ht="30">
      <c r="B4354" s="73" t="s">
        <v>663</v>
      </c>
      <c r="C4354" s="74">
        <f t="shared" si="37"/>
        <v>599.98950000000002</v>
      </c>
    </row>
    <row r="4355" spans="2:3" ht="30">
      <c r="B4355" s="73" t="s">
        <v>663</v>
      </c>
      <c r="C4355" s="74">
        <f t="shared" si="37"/>
        <v>599.98950000000002</v>
      </c>
    </row>
    <row r="4356" spans="2:3" ht="15">
      <c r="B4356" s="73" t="s">
        <v>664</v>
      </c>
      <c r="C4356" s="74">
        <f>695.65*0.15+695.65</f>
        <v>799.99749999999995</v>
      </c>
    </row>
    <row r="4357" spans="2:3" ht="15">
      <c r="B4357" s="73" t="s">
        <v>664</v>
      </c>
      <c r="C4357" s="74">
        <f t="shared" ref="C4357:C4367" si="38">695.65*0.15+695.65</f>
        <v>799.99749999999995</v>
      </c>
    </row>
    <row r="4358" spans="2:3" ht="15">
      <c r="B4358" s="73" t="s">
        <v>664</v>
      </c>
      <c r="C4358" s="74">
        <f t="shared" si="38"/>
        <v>799.99749999999995</v>
      </c>
    </row>
    <row r="4359" spans="2:3" ht="15">
      <c r="B4359" s="73" t="s">
        <v>664</v>
      </c>
      <c r="C4359" s="74">
        <f t="shared" si="38"/>
        <v>799.99749999999995</v>
      </c>
    </row>
    <row r="4360" spans="2:3" ht="15">
      <c r="B4360" s="73" t="s">
        <v>664</v>
      </c>
      <c r="C4360" s="74">
        <f t="shared" si="38"/>
        <v>799.99749999999995</v>
      </c>
    </row>
    <row r="4361" spans="2:3" ht="15">
      <c r="B4361" s="73" t="s">
        <v>664</v>
      </c>
      <c r="C4361" s="74">
        <f t="shared" si="38"/>
        <v>799.99749999999995</v>
      </c>
    </row>
    <row r="4362" spans="2:3" ht="15">
      <c r="B4362" s="73" t="s">
        <v>664</v>
      </c>
      <c r="C4362" s="74">
        <f t="shared" si="38"/>
        <v>799.99749999999995</v>
      </c>
    </row>
    <row r="4363" spans="2:3" ht="15">
      <c r="B4363" s="73" t="s">
        <v>664</v>
      </c>
      <c r="C4363" s="74">
        <f t="shared" si="38"/>
        <v>799.99749999999995</v>
      </c>
    </row>
    <row r="4364" spans="2:3" ht="15">
      <c r="B4364" s="73" t="s">
        <v>664</v>
      </c>
      <c r="C4364" s="74">
        <f t="shared" si="38"/>
        <v>799.99749999999995</v>
      </c>
    </row>
    <row r="4365" spans="2:3" ht="15">
      <c r="B4365" s="73" t="s">
        <v>664</v>
      </c>
      <c r="C4365" s="74">
        <f t="shared" si="38"/>
        <v>799.99749999999995</v>
      </c>
    </row>
    <row r="4366" spans="2:3" ht="15">
      <c r="B4366" s="73" t="s">
        <v>664</v>
      </c>
      <c r="C4366" s="74">
        <f t="shared" si="38"/>
        <v>799.99749999999995</v>
      </c>
    </row>
    <row r="4367" spans="2:3" ht="15">
      <c r="B4367" s="73" t="s">
        <v>664</v>
      </c>
      <c r="C4367" s="74">
        <f t="shared" si="38"/>
        <v>799.99749999999995</v>
      </c>
    </row>
    <row r="4368" spans="2:3" ht="15">
      <c r="B4368" s="76" t="s">
        <v>665</v>
      </c>
      <c r="C4368" s="74">
        <f>868.7*0.15+868.7</f>
        <v>999.00500000000011</v>
      </c>
    </row>
    <row r="4369" spans="2:3" ht="30">
      <c r="B4369" s="73" t="s">
        <v>666</v>
      </c>
      <c r="C4369" s="74">
        <f>2088*0.15+2088</f>
        <v>2401.1999999999998</v>
      </c>
    </row>
    <row r="4370" spans="2:3" ht="30">
      <c r="B4370" s="73" t="s">
        <v>666</v>
      </c>
      <c r="C4370" s="74">
        <f>2088*0.15+2088</f>
        <v>2401.1999999999998</v>
      </c>
    </row>
    <row r="4371" spans="2:3" ht="15">
      <c r="B4371" s="73" t="s">
        <v>667</v>
      </c>
      <c r="C4371" s="74">
        <f>955.66*0.15+955.66</f>
        <v>1099.009</v>
      </c>
    </row>
    <row r="4372" spans="2:3" ht="15">
      <c r="B4372" s="73" t="s">
        <v>667</v>
      </c>
      <c r="C4372" s="74">
        <f>955.66*0.15+955.66</f>
        <v>1099.009</v>
      </c>
    </row>
    <row r="4373" spans="2:3" ht="30">
      <c r="B4373" s="73" t="s">
        <v>668</v>
      </c>
      <c r="C4373" s="74">
        <f>1725*0.15+1725</f>
        <v>1983.75</v>
      </c>
    </row>
    <row r="4374" spans="2:3" ht="15">
      <c r="B4374" s="73" t="s">
        <v>669</v>
      </c>
    </row>
    <row r="4375" spans="2:3" ht="30">
      <c r="B4375" s="73" t="s">
        <v>670</v>
      </c>
      <c r="C4375" s="74">
        <f>380*0.15+380</f>
        <v>437</v>
      </c>
    </row>
    <row r="4376" spans="2:3" ht="30">
      <c r="B4376" s="73" t="s">
        <v>670</v>
      </c>
      <c r="C4376" s="74">
        <f t="shared" ref="C4376:C4399" si="39">380*0.15+380</f>
        <v>437</v>
      </c>
    </row>
    <row r="4377" spans="2:3" ht="30">
      <c r="B4377" s="73" t="s">
        <v>670</v>
      </c>
      <c r="C4377" s="74">
        <f t="shared" si="39"/>
        <v>437</v>
      </c>
    </row>
    <row r="4378" spans="2:3" ht="30">
      <c r="B4378" s="73" t="s">
        <v>670</v>
      </c>
      <c r="C4378" s="74">
        <f t="shared" si="39"/>
        <v>437</v>
      </c>
    </row>
    <row r="4379" spans="2:3" ht="30">
      <c r="B4379" s="73" t="s">
        <v>670</v>
      </c>
      <c r="C4379" s="74">
        <f t="shared" si="39"/>
        <v>437</v>
      </c>
    </row>
    <row r="4380" spans="2:3" ht="30">
      <c r="B4380" s="73" t="s">
        <v>670</v>
      </c>
      <c r="C4380" s="74">
        <f t="shared" si="39"/>
        <v>437</v>
      </c>
    </row>
    <row r="4381" spans="2:3" ht="30">
      <c r="B4381" s="73" t="s">
        <v>670</v>
      </c>
      <c r="C4381" s="74">
        <f t="shared" si="39"/>
        <v>437</v>
      </c>
    </row>
    <row r="4382" spans="2:3" ht="30">
      <c r="B4382" s="73" t="s">
        <v>670</v>
      </c>
      <c r="C4382" s="74">
        <f t="shared" si="39"/>
        <v>437</v>
      </c>
    </row>
    <row r="4383" spans="2:3" ht="30">
      <c r="B4383" s="73" t="s">
        <v>670</v>
      </c>
      <c r="C4383" s="74">
        <f t="shared" si="39"/>
        <v>437</v>
      </c>
    </row>
    <row r="4384" spans="2:3" ht="30">
      <c r="B4384" s="73" t="s">
        <v>670</v>
      </c>
      <c r="C4384" s="74">
        <f t="shared" si="39"/>
        <v>437</v>
      </c>
    </row>
    <row r="4385" spans="2:3" ht="30">
      <c r="B4385" s="73" t="s">
        <v>670</v>
      </c>
      <c r="C4385" s="74">
        <f t="shared" si="39"/>
        <v>437</v>
      </c>
    </row>
    <row r="4386" spans="2:3" ht="30">
      <c r="B4386" s="73" t="s">
        <v>670</v>
      </c>
      <c r="C4386" s="74">
        <f t="shared" si="39"/>
        <v>437</v>
      </c>
    </row>
    <row r="4387" spans="2:3" ht="30">
      <c r="B4387" s="73" t="s">
        <v>670</v>
      </c>
      <c r="C4387" s="74">
        <f t="shared" si="39"/>
        <v>437</v>
      </c>
    </row>
    <row r="4388" spans="2:3" ht="30">
      <c r="B4388" s="73" t="s">
        <v>670</v>
      </c>
      <c r="C4388" s="74">
        <f t="shared" si="39"/>
        <v>437</v>
      </c>
    </row>
    <row r="4389" spans="2:3" ht="30">
      <c r="B4389" s="73" t="s">
        <v>670</v>
      </c>
      <c r="C4389" s="74">
        <f t="shared" si="39"/>
        <v>437</v>
      </c>
    </row>
    <row r="4390" spans="2:3" ht="30">
      <c r="B4390" s="73" t="s">
        <v>670</v>
      </c>
      <c r="C4390" s="74">
        <f t="shared" si="39"/>
        <v>437</v>
      </c>
    </row>
    <row r="4391" spans="2:3" ht="30">
      <c r="B4391" s="73" t="s">
        <v>670</v>
      </c>
      <c r="C4391" s="74">
        <f t="shared" si="39"/>
        <v>437</v>
      </c>
    </row>
    <row r="4392" spans="2:3" ht="30">
      <c r="B4392" s="73" t="s">
        <v>670</v>
      </c>
      <c r="C4392" s="74">
        <f t="shared" si="39"/>
        <v>437</v>
      </c>
    </row>
    <row r="4393" spans="2:3" ht="30">
      <c r="B4393" s="73" t="s">
        <v>670</v>
      </c>
      <c r="C4393" s="74">
        <f t="shared" si="39"/>
        <v>437</v>
      </c>
    </row>
    <row r="4394" spans="2:3" ht="30">
      <c r="B4394" s="73" t="s">
        <v>670</v>
      </c>
      <c r="C4394" s="74">
        <f t="shared" si="39"/>
        <v>437</v>
      </c>
    </row>
    <row r="4395" spans="2:3" ht="30">
      <c r="B4395" s="73" t="s">
        <v>670</v>
      </c>
      <c r="C4395" s="74">
        <f t="shared" si="39"/>
        <v>437</v>
      </c>
    </row>
    <row r="4396" spans="2:3" ht="30">
      <c r="B4396" s="73" t="s">
        <v>670</v>
      </c>
      <c r="C4396" s="74">
        <f t="shared" si="39"/>
        <v>437</v>
      </c>
    </row>
    <row r="4397" spans="2:3" ht="30">
      <c r="B4397" s="73" t="s">
        <v>670</v>
      </c>
      <c r="C4397" s="74">
        <f t="shared" si="39"/>
        <v>437</v>
      </c>
    </row>
    <row r="4398" spans="2:3" ht="30">
      <c r="B4398" s="73" t="s">
        <v>670</v>
      </c>
      <c r="C4398" s="74">
        <f t="shared" si="39"/>
        <v>437</v>
      </c>
    </row>
    <row r="4399" spans="2:3" ht="30">
      <c r="B4399" s="73" t="s">
        <v>670</v>
      </c>
      <c r="C4399" s="74">
        <f t="shared" si="39"/>
        <v>437</v>
      </c>
    </row>
    <row r="4400" spans="2:3" ht="15">
      <c r="B4400" s="73" t="s">
        <v>671</v>
      </c>
      <c r="C4400" s="74">
        <f>3382.61*0.15+3382.61</f>
        <v>3890.0015000000003</v>
      </c>
    </row>
    <row r="4401" spans="2:3" ht="15">
      <c r="B4401" s="73" t="s">
        <v>672</v>
      </c>
      <c r="C4401" s="74">
        <f>773.91*0.15+773.91</f>
        <v>889.99649999999997</v>
      </c>
    </row>
    <row r="4402" spans="2:3" ht="15">
      <c r="B4402" s="73" t="s">
        <v>673</v>
      </c>
      <c r="C4402" s="74">
        <f>764.35*0.15+764.35</f>
        <v>879.00250000000005</v>
      </c>
    </row>
    <row r="4403" spans="2:3" ht="15">
      <c r="B4403" s="73" t="s">
        <v>674</v>
      </c>
      <c r="C4403" s="74">
        <f>456.52*0.15+456.52</f>
        <v>524.99799999999993</v>
      </c>
    </row>
    <row r="4404" spans="2:3" ht="15">
      <c r="B4404" s="73" t="s">
        <v>675</v>
      </c>
      <c r="C4404" s="74">
        <v>1388.56</v>
      </c>
    </row>
    <row r="4405" spans="2:3" ht="15">
      <c r="B4405" s="73" t="s">
        <v>676</v>
      </c>
      <c r="C4405" s="74">
        <v>1319</v>
      </c>
    </row>
    <row r="4406" spans="2:3" ht="15">
      <c r="B4406" s="73" t="s">
        <v>676</v>
      </c>
      <c r="C4406" s="74">
        <v>1319</v>
      </c>
    </row>
    <row r="4407" spans="2:3" ht="15">
      <c r="B4407" s="73" t="s">
        <v>676</v>
      </c>
      <c r="C4407" s="74">
        <v>1319</v>
      </c>
    </row>
    <row r="4408" spans="2:3" ht="15">
      <c r="B4408" s="73" t="s">
        <v>677</v>
      </c>
      <c r="C4408" s="74">
        <v>968.76</v>
      </c>
    </row>
    <row r="4409" spans="2:3" ht="15">
      <c r="B4409" s="73" t="s">
        <v>678</v>
      </c>
      <c r="C4409" s="74">
        <v>462.02</v>
      </c>
    </row>
    <row r="4410" spans="2:3" ht="15">
      <c r="B4410" s="73" t="s">
        <v>678</v>
      </c>
      <c r="C4410" s="74">
        <v>462.02</v>
      </c>
    </row>
    <row r="4411" spans="2:3" ht="15">
      <c r="B4411" s="73" t="s">
        <v>678</v>
      </c>
      <c r="C4411" s="74">
        <v>462.02</v>
      </c>
    </row>
    <row r="4412" spans="2:3" ht="15">
      <c r="B4412" s="73" t="s">
        <v>678</v>
      </c>
      <c r="C4412" s="74">
        <v>462.02</v>
      </c>
    </row>
    <row r="4413" spans="2:3" ht="15">
      <c r="B4413" s="73" t="s">
        <v>678</v>
      </c>
      <c r="C4413" s="74">
        <v>462.02</v>
      </c>
    </row>
    <row r="4414" spans="2:3" ht="15">
      <c r="B4414" s="73" t="s">
        <v>678</v>
      </c>
      <c r="C4414" s="74">
        <v>462.02</v>
      </c>
    </row>
    <row r="4415" spans="2:3" ht="15">
      <c r="B4415" s="73" t="s">
        <v>678</v>
      </c>
      <c r="C4415" s="74">
        <v>462.02</v>
      </c>
    </row>
    <row r="4416" spans="2:3" ht="15">
      <c r="B4416" s="73" t="s">
        <v>678</v>
      </c>
      <c r="C4416" s="74">
        <v>462.02</v>
      </c>
    </row>
    <row r="4417" spans="2:3" ht="15">
      <c r="B4417" s="73" t="s">
        <v>678</v>
      </c>
      <c r="C4417" s="74">
        <v>462.02</v>
      </c>
    </row>
    <row r="4418" spans="2:3" ht="15">
      <c r="B4418" s="73" t="s">
        <v>678</v>
      </c>
      <c r="C4418" s="74">
        <v>462.02</v>
      </c>
    </row>
    <row r="4419" spans="2:3" ht="15">
      <c r="B4419" s="73" t="s">
        <v>679</v>
      </c>
      <c r="C4419" s="74">
        <v>145</v>
      </c>
    </row>
    <row r="4420" spans="2:3" ht="15">
      <c r="B4420" s="73" t="s">
        <v>679</v>
      </c>
      <c r="C4420" s="74">
        <v>145</v>
      </c>
    </row>
    <row r="4421" spans="2:3" ht="15">
      <c r="B4421" s="73" t="s">
        <v>679</v>
      </c>
      <c r="C4421" s="74">
        <v>145</v>
      </c>
    </row>
    <row r="4422" spans="2:3" ht="15">
      <c r="B4422" s="73" t="s">
        <v>679</v>
      </c>
      <c r="C4422" s="74">
        <v>145</v>
      </c>
    </row>
    <row r="4423" spans="2:3" ht="15">
      <c r="B4423" s="73" t="s">
        <v>679</v>
      </c>
      <c r="C4423" s="74">
        <v>145</v>
      </c>
    </row>
    <row r="4424" spans="2:3" ht="15">
      <c r="B4424" s="73" t="s">
        <v>679</v>
      </c>
      <c r="C4424" s="74">
        <v>145</v>
      </c>
    </row>
    <row r="4425" spans="2:3" ht="15">
      <c r="B4425" s="73" t="s">
        <v>679</v>
      </c>
      <c r="C4425" s="74">
        <v>145</v>
      </c>
    </row>
    <row r="4426" spans="2:3" ht="15">
      <c r="B4426" s="73" t="s">
        <v>679</v>
      </c>
      <c r="C4426" s="74">
        <v>145</v>
      </c>
    </row>
    <row r="4427" spans="2:3" ht="15">
      <c r="B4427" s="73" t="s">
        <v>679</v>
      </c>
      <c r="C4427" s="74">
        <v>145</v>
      </c>
    </row>
    <row r="4428" spans="2:3" ht="15">
      <c r="B4428" s="73" t="s">
        <v>679</v>
      </c>
      <c r="C4428" s="74">
        <v>145</v>
      </c>
    </row>
    <row r="4429" spans="2:3" ht="15">
      <c r="B4429" s="73" t="s">
        <v>679</v>
      </c>
      <c r="C4429" s="74">
        <v>145</v>
      </c>
    </row>
    <row r="4430" spans="2:3" ht="15">
      <c r="B4430" s="73" t="s">
        <v>679</v>
      </c>
      <c r="C4430" s="74">
        <v>145</v>
      </c>
    </row>
    <row r="4431" spans="2:3" ht="15">
      <c r="B4431" s="73" t="s">
        <v>679</v>
      </c>
      <c r="C4431" s="74">
        <v>145</v>
      </c>
    </row>
    <row r="4432" spans="2:3" ht="15">
      <c r="B4432" s="73" t="s">
        <v>679</v>
      </c>
      <c r="C4432" s="74">
        <v>145</v>
      </c>
    </row>
    <row r="4433" spans="2:3" ht="15">
      <c r="B4433" s="73" t="s">
        <v>679</v>
      </c>
      <c r="C4433" s="74">
        <v>145</v>
      </c>
    </row>
    <row r="4434" spans="2:3" ht="15">
      <c r="B4434" s="73" t="s">
        <v>679</v>
      </c>
      <c r="C4434" s="74">
        <v>145</v>
      </c>
    </row>
    <row r="4435" spans="2:3" ht="15">
      <c r="B4435" s="73" t="s">
        <v>679</v>
      </c>
      <c r="C4435" s="74">
        <v>145</v>
      </c>
    </row>
    <row r="4436" spans="2:3" ht="15">
      <c r="B4436" s="73" t="s">
        <v>679</v>
      </c>
      <c r="C4436" s="74">
        <v>145</v>
      </c>
    </row>
    <row r="4437" spans="2:3" ht="15">
      <c r="B4437" s="73" t="s">
        <v>679</v>
      </c>
      <c r="C4437" s="74">
        <v>145</v>
      </c>
    </row>
    <row r="4438" spans="2:3" ht="15">
      <c r="B4438" s="73" t="s">
        <v>679</v>
      </c>
      <c r="C4438" s="74">
        <v>145</v>
      </c>
    </row>
    <row r="4439" spans="2:3" ht="15">
      <c r="B4439" s="73" t="s">
        <v>679</v>
      </c>
      <c r="C4439" s="74">
        <v>145</v>
      </c>
    </row>
    <row r="4440" spans="2:3" ht="15">
      <c r="B4440" s="73" t="s">
        <v>679</v>
      </c>
      <c r="C4440" s="74">
        <v>145</v>
      </c>
    </row>
    <row r="4441" spans="2:3" ht="15">
      <c r="B4441" s="73" t="s">
        <v>679</v>
      </c>
      <c r="C4441" s="74">
        <v>145</v>
      </c>
    </row>
    <row r="4442" spans="2:3" ht="15">
      <c r="B4442" s="73" t="s">
        <v>679</v>
      </c>
      <c r="C4442" s="74">
        <v>145</v>
      </c>
    </row>
    <row r="4443" spans="2:3" ht="15">
      <c r="B4443" s="73" t="s">
        <v>679</v>
      </c>
      <c r="C4443" s="74">
        <v>145</v>
      </c>
    </row>
    <row r="4444" spans="2:3" ht="15">
      <c r="B4444" s="73" t="s">
        <v>679</v>
      </c>
      <c r="C4444" s="74">
        <v>145</v>
      </c>
    </row>
    <row r="4445" spans="2:3" ht="15">
      <c r="B4445" s="73" t="s">
        <v>679</v>
      </c>
      <c r="C4445" s="74">
        <v>145</v>
      </c>
    </row>
    <row r="4446" spans="2:3" ht="15">
      <c r="B4446" s="73" t="s">
        <v>679</v>
      </c>
      <c r="C4446" s="74">
        <v>145</v>
      </c>
    </row>
    <row r="4447" spans="2:3" ht="15">
      <c r="B4447" s="73" t="s">
        <v>679</v>
      </c>
      <c r="C4447" s="74">
        <v>145</v>
      </c>
    </row>
    <row r="4448" spans="2:3" ht="15">
      <c r="B4448" s="73" t="s">
        <v>679</v>
      </c>
      <c r="C4448" s="74">
        <v>145</v>
      </c>
    </row>
    <row r="4449" spans="2:3" ht="15">
      <c r="B4449" s="73" t="s">
        <v>679</v>
      </c>
      <c r="C4449" s="74">
        <v>145</v>
      </c>
    </row>
    <row r="4450" spans="2:3" ht="15">
      <c r="B4450" s="73" t="s">
        <v>679</v>
      </c>
      <c r="C4450" s="74">
        <v>145</v>
      </c>
    </row>
    <row r="4451" spans="2:3" ht="15">
      <c r="B4451" s="73" t="s">
        <v>679</v>
      </c>
      <c r="C4451" s="74">
        <v>145</v>
      </c>
    </row>
    <row r="4452" spans="2:3" ht="15">
      <c r="B4452" s="73" t="s">
        <v>679</v>
      </c>
      <c r="C4452" s="74">
        <v>145</v>
      </c>
    </row>
    <row r="4453" spans="2:3" ht="15">
      <c r="B4453" s="73" t="s">
        <v>679</v>
      </c>
      <c r="C4453" s="74">
        <v>145</v>
      </c>
    </row>
    <row r="4454" spans="2:3" ht="15">
      <c r="B4454" s="73" t="s">
        <v>679</v>
      </c>
      <c r="C4454" s="74">
        <v>145</v>
      </c>
    </row>
    <row r="4455" spans="2:3" ht="15">
      <c r="B4455" s="73" t="s">
        <v>679</v>
      </c>
      <c r="C4455" s="74">
        <v>145</v>
      </c>
    </row>
    <row r="4456" spans="2:3" ht="15">
      <c r="B4456" s="73" t="s">
        <v>679</v>
      </c>
      <c r="C4456" s="74">
        <v>145</v>
      </c>
    </row>
    <row r="4457" spans="2:3" ht="15">
      <c r="B4457" s="73" t="s">
        <v>679</v>
      </c>
      <c r="C4457" s="74">
        <v>145</v>
      </c>
    </row>
    <row r="4458" spans="2:3" ht="15">
      <c r="B4458" s="73" t="s">
        <v>679</v>
      </c>
      <c r="C4458" s="74">
        <v>145</v>
      </c>
    </row>
    <row r="4459" spans="2:3" ht="15">
      <c r="B4459" s="73" t="s">
        <v>680</v>
      </c>
      <c r="C4459" s="74">
        <v>91.24</v>
      </c>
    </row>
    <row r="4460" spans="2:3" ht="15">
      <c r="B4460" s="73" t="s">
        <v>680</v>
      </c>
      <c r="C4460" s="74">
        <v>91.24</v>
      </c>
    </row>
    <row r="4461" spans="2:3" ht="15">
      <c r="B4461" s="73" t="s">
        <v>680</v>
      </c>
      <c r="C4461" s="74">
        <v>91.24</v>
      </c>
    </row>
    <row r="4462" spans="2:3" ht="15">
      <c r="B4462" s="73" t="s">
        <v>680</v>
      </c>
      <c r="C4462" s="74">
        <v>91.24</v>
      </c>
    </row>
    <row r="4463" spans="2:3" ht="15">
      <c r="B4463" s="73" t="s">
        <v>680</v>
      </c>
      <c r="C4463" s="74">
        <v>91.24</v>
      </c>
    </row>
    <row r="4464" spans="2:3" ht="15">
      <c r="B4464" s="73" t="s">
        <v>680</v>
      </c>
      <c r="C4464" s="74">
        <v>91.24</v>
      </c>
    </row>
    <row r="4465" spans="2:3" ht="15">
      <c r="B4465" s="73" t="s">
        <v>680</v>
      </c>
      <c r="C4465" s="74">
        <v>91.24</v>
      </c>
    </row>
    <row r="4466" spans="2:3" ht="15">
      <c r="B4466" s="73" t="s">
        <v>680</v>
      </c>
      <c r="C4466" s="74">
        <v>91.24</v>
      </c>
    </row>
    <row r="4467" spans="2:3" ht="15">
      <c r="B4467" s="73" t="s">
        <v>680</v>
      </c>
      <c r="C4467" s="74">
        <v>91.24</v>
      </c>
    </row>
    <row r="4468" spans="2:3" ht="15">
      <c r="B4468" s="73" t="s">
        <v>680</v>
      </c>
      <c r="C4468" s="74">
        <v>91.24</v>
      </c>
    </row>
    <row r="4469" spans="2:3" ht="15">
      <c r="B4469" s="73" t="s">
        <v>680</v>
      </c>
      <c r="C4469" s="74">
        <v>91.24</v>
      </c>
    </row>
    <row r="4470" spans="2:3" ht="15">
      <c r="B4470" s="73" t="s">
        <v>680</v>
      </c>
      <c r="C4470" s="74">
        <v>91.24</v>
      </c>
    </row>
    <row r="4471" spans="2:3" ht="15">
      <c r="B4471" s="73" t="s">
        <v>680</v>
      </c>
      <c r="C4471" s="74">
        <v>91.24</v>
      </c>
    </row>
    <row r="4472" spans="2:3" ht="15">
      <c r="B4472" s="73" t="s">
        <v>680</v>
      </c>
      <c r="C4472" s="74">
        <v>91.24</v>
      </c>
    </row>
    <row r="4473" spans="2:3" ht="15">
      <c r="B4473" s="73" t="s">
        <v>680</v>
      </c>
      <c r="C4473" s="74">
        <v>91.24</v>
      </c>
    </row>
    <row r="4474" spans="2:3" ht="15">
      <c r="B4474" s="73" t="s">
        <v>680</v>
      </c>
      <c r="C4474" s="74">
        <v>91.24</v>
      </c>
    </row>
    <row r="4475" spans="2:3" ht="15">
      <c r="B4475" s="73" t="s">
        <v>680</v>
      </c>
      <c r="C4475" s="74">
        <v>91.24</v>
      </c>
    </row>
    <row r="4476" spans="2:3" ht="15">
      <c r="B4476" s="73" t="s">
        <v>680</v>
      </c>
      <c r="C4476" s="74">
        <v>91.24</v>
      </c>
    </row>
    <row r="4477" spans="2:3" ht="15">
      <c r="B4477" s="73" t="s">
        <v>680</v>
      </c>
      <c r="C4477" s="74">
        <v>91.24</v>
      </c>
    </row>
    <row r="4478" spans="2:3" ht="15">
      <c r="B4478" s="73" t="s">
        <v>680</v>
      </c>
      <c r="C4478" s="74">
        <v>91.24</v>
      </c>
    </row>
    <row r="4479" spans="2:3" ht="15">
      <c r="B4479" s="73" t="s">
        <v>681</v>
      </c>
      <c r="C4479" s="74">
        <v>1381.36</v>
      </c>
    </row>
    <row r="4480" spans="2:3" ht="15">
      <c r="B4480" s="73" t="s">
        <v>681</v>
      </c>
      <c r="C4480" s="74">
        <v>1381.36</v>
      </c>
    </row>
    <row r="4481" spans="2:3" ht="15">
      <c r="B4481" s="73" t="s">
        <v>681</v>
      </c>
      <c r="C4481" s="74">
        <v>1381.36</v>
      </c>
    </row>
    <row r="4482" spans="2:3" ht="15">
      <c r="B4482" s="73" t="s">
        <v>681</v>
      </c>
      <c r="C4482" s="74">
        <v>1381.36</v>
      </c>
    </row>
    <row r="4483" spans="2:3" ht="15">
      <c r="B4483" s="73" t="s">
        <v>681</v>
      </c>
      <c r="C4483" s="74">
        <v>1381.36</v>
      </c>
    </row>
    <row r="4484" spans="2:3" ht="15">
      <c r="B4484" s="73" t="s">
        <v>681</v>
      </c>
      <c r="C4484" s="74">
        <v>1381.36</v>
      </c>
    </row>
    <row r="4485" spans="2:3" ht="15">
      <c r="B4485" s="73" t="s">
        <v>681</v>
      </c>
      <c r="C4485" s="74">
        <v>1381.36</v>
      </c>
    </row>
    <row r="4486" spans="2:3" ht="15">
      <c r="B4486" s="73" t="s">
        <v>681</v>
      </c>
      <c r="C4486" s="74">
        <v>1381.36</v>
      </c>
    </row>
    <row r="4487" spans="2:3" ht="15">
      <c r="B4487" s="73" t="s">
        <v>681</v>
      </c>
      <c r="C4487" s="74">
        <v>1381.36</v>
      </c>
    </row>
    <row r="4488" spans="2:3" ht="15">
      <c r="B4488" s="73" t="s">
        <v>681</v>
      </c>
      <c r="C4488" s="74">
        <v>1381.36</v>
      </c>
    </row>
    <row r="4489" spans="2:3" ht="15">
      <c r="B4489" s="73" t="s">
        <v>681</v>
      </c>
      <c r="C4489" s="74">
        <v>1381.36</v>
      </c>
    </row>
    <row r="4490" spans="2:3" ht="15">
      <c r="B4490" s="73" t="s">
        <v>681</v>
      </c>
      <c r="C4490" s="74">
        <v>1381.36</v>
      </c>
    </row>
    <row r="4491" spans="2:3" ht="15">
      <c r="B4491" s="73" t="s">
        <v>681</v>
      </c>
      <c r="C4491" s="74">
        <v>1381.36</v>
      </c>
    </row>
    <row r="4492" spans="2:3" ht="15">
      <c r="B4492" s="73" t="s">
        <v>681</v>
      </c>
      <c r="C4492" s="74">
        <v>1381.36</v>
      </c>
    </row>
    <row r="4493" spans="2:3" ht="15">
      <c r="B4493" s="73" t="s">
        <v>681</v>
      </c>
      <c r="C4493" s="74">
        <v>1381.36</v>
      </c>
    </row>
    <row r="4494" spans="2:3" ht="15">
      <c r="B4494" s="73" t="s">
        <v>681</v>
      </c>
      <c r="C4494" s="74">
        <v>1381.36</v>
      </c>
    </row>
    <row r="4495" spans="2:3" ht="15">
      <c r="B4495" s="73" t="s">
        <v>681</v>
      </c>
      <c r="C4495" s="74">
        <v>1381.36</v>
      </c>
    </row>
    <row r="4496" spans="2:3" ht="15">
      <c r="B4496" s="73" t="s">
        <v>681</v>
      </c>
      <c r="C4496" s="74">
        <v>1381.36</v>
      </c>
    </row>
    <row r="4497" spans="2:3" ht="15">
      <c r="B4497" s="73" t="s">
        <v>681</v>
      </c>
      <c r="C4497" s="74">
        <v>1381.36</v>
      </c>
    </row>
    <row r="4498" spans="2:3" ht="15">
      <c r="B4498" s="73" t="s">
        <v>681</v>
      </c>
      <c r="C4498" s="74">
        <v>1381.36</v>
      </c>
    </row>
    <row r="4499" spans="2:3" ht="15">
      <c r="B4499" s="73" t="s">
        <v>681</v>
      </c>
      <c r="C4499" s="74">
        <v>1381.36</v>
      </c>
    </row>
    <row r="4500" spans="2:3" ht="15">
      <c r="B4500" s="73" t="s">
        <v>681</v>
      </c>
      <c r="C4500" s="74">
        <v>1381.36</v>
      </c>
    </row>
    <row r="4501" spans="2:3" ht="15">
      <c r="B4501" s="73" t="s">
        <v>681</v>
      </c>
      <c r="C4501" s="74">
        <v>1381.36</v>
      </c>
    </row>
    <row r="4502" spans="2:3" ht="15">
      <c r="B4502" s="73" t="s">
        <v>681</v>
      </c>
      <c r="C4502" s="74">
        <v>1381.36</v>
      </c>
    </row>
    <row r="4503" spans="2:3" ht="15">
      <c r="B4503" s="73" t="s">
        <v>681</v>
      </c>
      <c r="C4503" s="74">
        <v>1381.36</v>
      </c>
    </row>
    <row r="4504" spans="2:3" ht="15">
      <c r="B4504" s="73" t="s">
        <v>681</v>
      </c>
      <c r="C4504" s="74">
        <v>1381.36</v>
      </c>
    </row>
    <row r="4505" spans="2:3" ht="15">
      <c r="B4505" s="73" t="s">
        <v>681</v>
      </c>
      <c r="C4505" s="74">
        <v>1381.36</v>
      </c>
    </row>
    <row r="4506" spans="2:3" ht="15">
      <c r="B4506" s="73" t="s">
        <v>681</v>
      </c>
      <c r="C4506" s="74">
        <v>1381.36</v>
      </c>
    </row>
    <row r="4507" spans="2:3" ht="15">
      <c r="B4507" s="73" t="s">
        <v>681</v>
      </c>
      <c r="C4507" s="74">
        <v>1381.36</v>
      </c>
    </row>
    <row r="4508" spans="2:3" ht="15">
      <c r="B4508" s="73" t="s">
        <v>681</v>
      </c>
      <c r="C4508" s="74">
        <v>1381.36</v>
      </c>
    </row>
    <row r="4509" spans="2:3" ht="15">
      <c r="B4509" s="73" t="s">
        <v>681</v>
      </c>
      <c r="C4509" s="74">
        <v>1381.36</v>
      </c>
    </row>
    <row r="4510" spans="2:3" ht="15">
      <c r="B4510" s="73" t="s">
        <v>681</v>
      </c>
      <c r="C4510" s="74">
        <v>1381.36</v>
      </c>
    </row>
    <row r="4511" spans="2:3" ht="15">
      <c r="B4511" s="73" t="s">
        <v>681</v>
      </c>
      <c r="C4511" s="74">
        <v>1381.36</v>
      </c>
    </row>
    <row r="4512" spans="2:3" ht="15">
      <c r="B4512" s="73" t="s">
        <v>681</v>
      </c>
      <c r="C4512" s="74">
        <v>1381.36</v>
      </c>
    </row>
    <row r="4513" spans="2:4" ht="15">
      <c r="B4513" s="73" t="s">
        <v>682</v>
      </c>
      <c r="C4513" s="74">
        <v>281</v>
      </c>
      <c r="D4513" s="77"/>
    </row>
    <row r="4514" spans="2:4" ht="15">
      <c r="B4514" s="73" t="s">
        <v>682</v>
      </c>
      <c r="C4514" s="74">
        <v>281</v>
      </c>
      <c r="D4514" s="77"/>
    </row>
    <row r="4515" spans="2:4" ht="15">
      <c r="B4515" s="73" t="s">
        <v>682</v>
      </c>
      <c r="C4515" s="74">
        <v>281</v>
      </c>
      <c r="D4515" s="77"/>
    </row>
    <row r="4516" spans="2:4" ht="15">
      <c r="B4516" s="73" t="s">
        <v>682</v>
      </c>
      <c r="C4516" s="74">
        <v>281</v>
      </c>
      <c r="D4516" s="77"/>
    </row>
    <row r="4517" spans="2:4" ht="15">
      <c r="B4517" s="73" t="s">
        <v>682</v>
      </c>
      <c r="C4517" s="74">
        <v>281</v>
      </c>
    </row>
    <row r="4518" spans="2:4" ht="15">
      <c r="B4518" s="73" t="s">
        <v>682</v>
      </c>
      <c r="C4518" s="74">
        <v>281</v>
      </c>
    </row>
    <row r="4519" spans="2:4" ht="15">
      <c r="B4519" s="73" t="s">
        <v>682</v>
      </c>
      <c r="C4519" s="74">
        <v>281</v>
      </c>
    </row>
    <row r="4520" spans="2:4" ht="15">
      <c r="B4520" s="73" t="s">
        <v>682</v>
      </c>
      <c r="C4520" s="74">
        <v>281</v>
      </c>
    </row>
    <row r="4521" spans="2:4" ht="15">
      <c r="B4521" s="73" t="s">
        <v>682</v>
      </c>
      <c r="C4521" s="74">
        <v>281</v>
      </c>
    </row>
    <row r="4522" spans="2:4" ht="15">
      <c r="B4522" s="73" t="s">
        <v>682</v>
      </c>
      <c r="C4522" s="74">
        <v>281</v>
      </c>
    </row>
    <row r="4523" spans="2:4" ht="15">
      <c r="B4523" s="73" t="s">
        <v>682</v>
      </c>
      <c r="C4523" s="74">
        <v>281</v>
      </c>
    </row>
    <row r="4524" spans="2:4" ht="15">
      <c r="B4524" s="73" t="s">
        <v>682</v>
      </c>
      <c r="C4524" s="74">
        <v>281</v>
      </c>
    </row>
    <row r="4525" spans="2:4" ht="15">
      <c r="B4525" s="73" t="s">
        <v>682</v>
      </c>
      <c r="C4525" s="74">
        <v>281</v>
      </c>
    </row>
    <row r="4526" spans="2:4" ht="15">
      <c r="B4526" s="73" t="s">
        <v>682</v>
      </c>
      <c r="C4526" s="74">
        <v>281</v>
      </c>
    </row>
    <row r="4527" spans="2:4" ht="15">
      <c r="B4527" s="73" t="s">
        <v>682</v>
      </c>
      <c r="C4527" s="74">
        <v>281</v>
      </c>
    </row>
    <row r="4528" spans="2:4" ht="15">
      <c r="B4528" s="73" t="s">
        <v>682</v>
      </c>
      <c r="C4528" s="74">
        <v>281</v>
      </c>
    </row>
    <row r="4529" spans="2:3" ht="15">
      <c r="B4529" s="73" t="s">
        <v>682</v>
      </c>
      <c r="C4529" s="74">
        <v>281</v>
      </c>
    </row>
    <row r="4530" spans="2:3" ht="15">
      <c r="B4530" s="73" t="s">
        <v>682</v>
      </c>
      <c r="C4530" s="74">
        <v>281</v>
      </c>
    </row>
    <row r="4531" spans="2:3" ht="15">
      <c r="B4531" s="73" t="s">
        <v>682</v>
      </c>
      <c r="C4531" s="74">
        <v>281</v>
      </c>
    </row>
    <row r="4532" spans="2:3" ht="15">
      <c r="B4532" s="73" t="s">
        <v>682</v>
      </c>
      <c r="C4532" s="74">
        <v>281</v>
      </c>
    </row>
    <row r="4533" spans="2:3" ht="15">
      <c r="B4533" s="73" t="s">
        <v>682</v>
      </c>
      <c r="C4533" s="74">
        <v>281</v>
      </c>
    </row>
    <row r="4534" spans="2:3" ht="15">
      <c r="B4534" s="73" t="s">
        <v>682</v>
      </c>
      <c r="C4534" s="74">
        <v>281</v>
      </c>
    </row>
    <row r="4535" spans="2:3" ht="15">
      <c r="B4535" s="73" t="s">
        <v>682</v>
      </c>
      <c r="C4535" s="74">
        <v>281</v>
      </c>
    </row>
    <row r="4536" spans="2:3" ht="15">
      <c r="B4536" s="73" t="s">
        <v>682</v>
      </c>
      <c r="C4536" s="74">
        <v>281</v>
      </c>
    </row>
    <row r="4537" spans="2:3" ht="15">
      <c r="B4537" s="73" t="s">
        <v>682</v>
      </c>
      <c r="C4537" s="74">
        <v>281</v>
      </c>
    </row>
    <row r="4538" spans="2:3" ht="15">
      <c r="B4538" s="73" t="s">
        <v>682</v>
      </c>
      <c r="C4538" s="74">
        <v>281</v>
      </c>
    </row>
    <row r="4539" spans="2:3" ht="15">
      <c r="B4539" s="73" t="s">
        <v>682</v>
      </c>
      <c r="C4539" s="74">
        <v>281</v>
      </c>
    </row>
    <row r="4540" spans="2:3" ht="15">
      <c r="B4540" s="73" t="s">
        <v>682</v>
      </c>
      <c r="C4540" s="74">
        <v>281</v>
      </c>
    </row>
    <row r="4541" spans="2:3" ht="15">
      <c r="B4541" s="73" t="s">
        <v>682</v>
      </c>
      <c r="C4541" s="74">
        <v>281</v>
      </c>
    </row>
    <row r="4542" spans="2:3" ht="15">
      <c r="B4542" s="73" t="s">
        <v>682</v>
      </c>
      <c r="C4542" s="74">
        <v>281</v>
      </c>
    </row>
    <row r="4543" spans="2:3" ht="15">
      <c r="B4543" s="73" t="s">
        <v>683</v>
      </c>
      <c r="C4543" s="74">
        <v>1071</v>
      </c>
    </row>
    <row r="4544" spans="2:3" ht="15">
      <c r="B4544" s="73" t="s">
        <v>683</v>
      </c>
      <c r="C4544" s="74">
        <v>1071</v>
      </c>
    </row>
    <row r="4545" spans="2:3" ht="15">
      <c r="B4545" s="73" t="s">
        <v>683</v>
      </c>
      <c r="C4545" s="74">
        <v>1071</v>
      </c>
    </row>
    <row r="4546" spans="2:3" ht="15">
      <c r="B4546" s="73" t="s">
        <v>683</v>
      </c>
      <c r="C4546" s="74">
        <v>1071</v>
      </c>
    </row>
    <row r="4547" spans="2:3" ht="15">
      <c r="B4547" s="73" t="s">
        <v>683</v>
      </c>
      <c r="C4547" s="74">
        <v>1071</v>
      </c>
    </row>
    <row r="4548" spans="2:3" ht="15">
      <c r="B4548" s="73" t="s">
        <v>683</v>
      </c>
      <c r="C4548" s="74">
        <v>1071</v>
      </c>
    </row>
    <row r="4549" spans="2:3" ht="15">
      <c r="B4549" s="73" t="s">
        <v>683</v>
      </c>
      <c r="C4549" s="74">
        <v>1071</v>
      </c>
    </row>
    <row r="4550" spans="2:3" ht="15">
      <c r="B4550" s="73" t="s">
        <v>683</v>
      </c>
      <c r="C4550" s="74">
        <v>1071</v>
      </c>
    </row>
    <row r="4551" spans="2:3" ht="15">
      <c r="B4551" s="73" t="s">
        <v>683</v>
      </c>
      <c r="C4551" s="74">
        <v>1071</v>
      </c>
    </row>
    <row r="4552" spans="2:3" ht="15">
      <c r="B4552" s="73" t="s">
        <v>683</v>
      </c>
      <c r="C4552" s="74">
        <v>1071</v>
      </c>
    </row>
    <row r="4553" spans="2:3" ht="15">
      <c r="B4553" s="73" t="s">
        <v>683</v>
      </c>
      <c r="C4553" s="74">
        <v>1071</v>
      </c>
    </row>
    <row r="4554" spans="2:3" ht="15">
      <c r="B4554" s="73" t="s">
        <v>683</v>
      </c>
      <c r="C4554" s="74">
        <v>1071</v>
      </c>
    </row>
    <row r="4555" spans="2:3" ht="15">
      <c r="B4555" s="73" t="s">
        <v>683</v>
      </c>
      <c r="C4555" s="74">
        <v>1071</v>
      </c>
    </row>
    <row r="4556" spans="2:3" ht="15">
      <c r="B4556" s="73" t="s">
        <v>683</v>
      </c>
      <c r="C4556" s="74">
        <v>1071</v>
      </c>
    </row>
    <row r="4557" spans="2:3" ht="15">
      <c r="B4557" s="73" t="s">
        <v>683</v>
      </c>
      <c r="C4557" s="74">
        <v>1071</v>
      </c>
    </row>
    <row r="4558" spans="2:3" ht="15">
      <c r="B4558" s="73" t="s">
        <v>683</v>
      </c>
      <c r="C4558" s="74">
        <v>1071</v>
      </c>
    </row>
    <row r="4559" spans="2:3" ht="15">
      <c r="B4559" s="73" t="s">
        <v>683</v>
      </c>
      <c r="C4559" s="74">
        <v>1071</v>
      </c>
    </row>
    <row r="4560" spans="2:3" ht="15">
      <c r="B4560" s="73" t="s">
        <v>683</v>
      </c>
      <c r="C4560" s="74">
        <v>1071</v>
      </c>
    </row>
    <row r="4561" spans="2:3" ht="15">
      <c r="B4561" s="73" t="s">
        <v>683</v>
      </c>
      <c r="C4561" s="74">
        <v>1071</v>
      </c>
    </row>
    <row r="4562" spans="2:3" ht="15">
      <c r="B4562" s="73" t="s">
        <v>683</v>
      </c>
      <c r="C4562" s="74">
        <v>1071</v>
      </c>
    </row>
    <row r="4563" spans="2:3" ht="15">
      <c r="B4563" s="73" t="s">
        <v>683</v>
      </c>
      <c r="C4563" s="74">
        <v>1071</v>
      </c>
    </row>
    <row r="4564" spans="2:3" ht="15">
      <c r="B4564" s="73" t="s">
        <v>683</v>
      </c>
      <c r="C4564" s="74">
        <v>1071</v>
      </c>
    </row>
    <row r="4565" spans="2:3" ht="15">
      <c r="B4565" s="73" t="s">
        <v>683</v>
      </c>
      <c r="C4565" s="74">
        <v>1071</v>
      </c>
    </row>
    <row r="4566" spans="2:3" ht="15">
      <c r="B4566" s="73" t="s">
        <v>683</v>
      </c>
      <c r="C4566" s="74">
        <v>1071</v>
      </c>
    </row>
    <row r="4567" spans="2:3" ht="15">
      <c r="B4567" s="73" t="s">
        <v>683</v>
      </c>
      <c r="C4567" s="74">
        <v>1071</v>
      </c>
    </row>
    <row r="4568" spans="2:3" ht="15">
      <c r="B4568" s="73" t="s">
        <v>683</v>
      </c>
      <c r="C4568" s="74">
        <v>1071</v>
      </c>
    </row>
    <row r="4569" spans="2:3" ht="15">
      <c r="B4569" s="73" t="s">
        <v>683</v>
      </c>
      <c r="C4569" s="74">
        <v>1071</v>
      </c>
    </row>
    <row r="4570" spans="2:3" ht="15">
      <c r="B4570" s="73" t="s">
        <v>683</v>
      </c>
      <c r="C4570" s="74">
        <v>1071</v>
      </c>
    </row>
    <row r="4571" spans="2:3" ht="15">
      <c r="B4571" s="73" t="s">
        <v>683</v>
      </c>
      <c r="C4571" s="74">
        <v>1071</v>
      </c>
    </row>
    <row r="4572" spans="2:3" ht="15">
      <c r="B4572" s="73" t="s">
        <v>683</v>
      </c>
      <c r="C4572" s="74">
        <v>1071</v>
      </c>
    </row>
    <row r="4573" spans="2:3" ht="15">
      <c r="B4573" s="73" t="s">
        <v>684</v>
      </c>
      <c r="C4573" s="74">
        <v>790.86</v>
      </c>
    </row>
    <row r="4574" spans="2:3" ht="15">
      <c r="B4574" s="73" t="s">
        <v>684</v>
      </c>
      <c r="C4574" s="74">
        <v>790.86</v>
      </c>
    </row>
    <row r="4575" spans="2:3" ht="15">
      <c r="B4575" s="73" t="s">
        <v>684</v>
      </c>
      <c r="C4575" s="74">
        <v>790.86</v>
      </c>
    </row>
    <row r="4576" spans="2:3" ht="15">
      <c r="B4576" s="73" t="s">
        <v>684</v>
      </c>
      <c r="C4576" s="74">
        <v>790.86</v>
      </c>
    </row>
    <row r="4577" spans="2:3" ht="15">
      <c r="B4577" s="73" t="s">
        <v>684</v>
      </c>
      <c r="C4577" s="74">
        <v>790.86</v>
      </c>
    </row>
    <row r="4578" spans="2:3" ht="15">
      <c r="B4578" s="73" t="s">
        <v>684</v>
      </c>
      <c r="C4578" s="74">
        <v>790.86</v>
      </c>
    </row>
    <row r="4579" spans="2:3" ht="15">
      <c r="B4579" s="73" t="s">
        <v>684</v>
      </c>
      <c r="C4579" s="74">
        <v>790.86</v>
      </c>
    </row>
    <row r="4580" spans="2:3" ht="15">
      <c r="B4580" s="73" t="s">
        <v>684</v>
      </c>
      <c r="C4580" s="74">
        <v>790.86</v>
      </c>
    </row>
    <row r="4581" spans="2:3" ht="15">
      <c r="B4581" s="73" t="s">
        <v>684</v>
      </c>
      <c r="C4581" s="74">
        <v>790.86</v>
      </c>
    </row>
    <row r="4582" spans="2:3" ht="15">
      <c r="B4582" s="73" t="s">
        <v>684</v>
      </c>
      <c r="C4582" s="74">
        <v>790.86</v>
      </c>
    </row>
    <row r="4583" spans="2:3" ht="15">
      <c r="B4583" s="73" t="s">
        <v>684</v>
      </c>
      <c r="C4583" s="74">
        <v>790.86</v>
      </c>
    </row>
    <row r="4584" spans="2:3" ht="15">
      <c r="B4584" s="73" t="s">
        <v>684</v>
      </c>
      <c r="C4584" s="74">
        <v>790.86</v>
      </c>
    </row>
    <row r="4585" spans="2:3" ht="15">
      <c r="B4585" s="73" t="s">
        <v>684</v>
      </c>
      <c r="C4585" s="74">
        <v>790.86</v>
      </c>
    </row>
    <row r="4586" spans="2:3" ht="15">
      <c r="B4586" s="73" t="s">
        <v>684</v>
      </c>
      <c r="C4586" s="74">
        <v>790.86</v>
      </c>
    </row>
    <row r="4587" spans="2:3" ht="15">
      <c r="B4587" s="73" t="s">
        <v>684</v>
      </c>
      <c r="C4587" s="74">
        <v>790.86</v>
      </c>
    </row>
    <row r="4588" spans="2:3" ht="15">
      <c r="B4588" s="73" t="s">
        <v>684</v>
      </c>
      <c r="C4588" s="74">
        <v>790.86</v>
      </c>
    </row>
    <row r="4589" spans="2:3" ht="15">
      <c r="B4589" s="73" t="s">
        <v>684</v>
      </c>
      <c r="C4589" s="74">
        <v>790.86</v>
      </c>
    </row>
    <row r="4590" spans="2:3" ht="15">
      <c r="B4590" s="73" t="s">
        <v>684</v>
      </c>
      <c r="C4590" s="74">
        <v>790.86</v>
      </c>
    </row>
    <row r="4591" spans="2:3" ht="15">
      <c r="B4591" s="73" t="s">
        <v>684</v>
      </c>
      <c r="C4591" s="74">
        <v>790.86</v>
      </c>
    </row>
    <row r="4592" spans="2:3" ht="15">
      <c r="B4592" s="73" t="s">
        <v>684</v>
      </c>
      <c r="C4592" s="74">
        <v>790.86</v>
      </c>
    </row>
    <row r="4593" spans="2:4" ht="15">
      <c r="B4593" s="73" t="s">
        <v>684</v>
      </c>
      <c r="C4593" s="74">
        <v>790.86</v>
      </c>
    </row>
    <row r="4594" spans="2:4" ht="15">
      <c r="B4594" s="73" t="s">
        <v>684</v>
      </c>
      <c r="C4594" s="74">
        <v>790.86</v>
      </c>
    </row>
    <row r="4595" spans="2:4" ht="15">
      <c r="B4595" s="73" t="s">
        <v>684</v>
      </c>
      <c r="C4595" s="74">
        <v>790.86</v>
      </c>
    </row>
    <row r="4596" spans="2:4" ht="15">
      <c r="B4596" s="73" t="s">
        <v>684</v>
      </c>
      <c r="C4596" s="74">
        <v>790.86</v>
      </c>
    </row>
    <row r="4597" spans="2:4" ht="15">
      <c r="B4597" s="73" t="s">
        <v>684</v>
      </c>
      <c r="C4597" s="74">
        <v>790.86</v>
      </c>
    </row>
    <row r="4598" spans="2:4" ht="15">
      <c r="B4598" s="73" t="s">
        <v>684</v>
      </c>
      <c r="C4598" s="74">
        <v>790.86</v>
      </c>
    </row>
    <row r="4599" spans="2:4" ht="15">
      <c r="B4599" s="73" t="s">
        <v>684</v>
      </c>
      <c r="C4599" s="74">
        <v>790.86</v>
      </c>
    </row>
    <row r="4600" spans="2:4" ht="15">
      <c r="B4600" s="73" t="s">
        <v>684</v>
      </c>
      <c r="C4600" s="74">
        <v>790.86</v>
      </c>
    </row>
    <row r="4601" spans="2:4" ht="15">
      <c r="B4601" s="73" t="s">
        <v>684</v>
      </c>
      <c r="C4601" s="74">
        <v>790.86</v>
      </c>
    </row>
    <row r="4602" spans="2:4" ht="15">
      <c r="B4602" s="73" t="s">
        <v>684</v>
      </c>
      <c r="C4602" s="74">
        <v>790.86</v>
      </c>
    </row>
    <row r="4603" spans="2:4" ht="15">
      <c r="B4603" s="73" t="s">
        <v>675</v>
      </c>
      <c r="C4603" s="74">
        <v>1542.84</v>
      </c>
    </row>
    <row r="4604" spans="2:4" ht="15">
      <c r="B4604" s="73" t="s">
        <v>676</v>
      </c>
      <c r="C4604" s="74">
        <v>1465.56</v>
      </c>
    </row>
    <row r="4605" spans="2:4" ht="15">
      <c r="B4605" s="73" t="s">
        <v>676</v>
      </c>
      <c r="C4605" s="74">
        <v>1465.56</v>
      </c>
    </row>
    <row r="4606" spans="2:4" ht="15">
      <c r="B4606" s="73" t="s">
        <v>676</v>
      </c>
      <c r="C4606" s="74">
        <v>1465.56</v>
      </c>
    </row>
    <row r="4607" spans="2:4" ht="15">
      <c r="B4607" s="73" t="s">
        <v>677</v>
      </c>
      <c r="C4607" s="74">
        <v>1076</v>
      </c>
      <c r="D4607" s="1" t="s">
        <v>570</v>
      </c>
    </row>
    <row r="4608" spans="2:4" ht="15">
      <c r="B4608" s="1" t="s">
        <v>678</v>
      </c>
      <c r="C4608" s="74">
        <v>513.36</v>
      </c>
    </row>
    <row r="4609" spans="2:3" ht="15">
      <c r="B4609" s="1" t="s">
        <v>678</v>
      </c>
      <c r="C4609" s="74">
        <v>513.36</v>
      </c>
    </row>
    <row r="4610" spans="2:3" ht="15">
      <c r="B4610" s="1" t="s">
        <v>678</v>
      </c>
      <c r="C4610" s="74">
        <v>513.36</v>
      </c>
    </row>
    <row r="4611" spans="2:3" ht="15">
      <c r="B4611" s="1" t="s">
        <v>678</v>
      </c>
      <c r="C4611" s="74">
        <v>513.36</v>
      </c>
    </row>
    <row r="4612" spans="2:3" ht="15">
      <c r="B4612" s="1" t="s">
        <v>678</v>
      </c>
      <c r="C4612" s="74">
        <v>513.36</v>
      </c>
    </row>
    <row r="4613" spans="2:3" ht="15">
      <c r="B4613" s="1" t="s">
        <v>678</v>
      </c>
      <c r="C4613" s="74">
        <v>513.36</v>
      </c>
    </row>
    <row r="4614" spans="2:3" ht="45">
      <c r="B4614" s="73" t="s">
        <v>685</v>
      </c>
      <c r="C4614" s="74">
        <v>2530</v>
      </c>
    </row>
    <row r="4615" spans="2:3" ht="45">
      <c r="B4615" s="73" t="s">
        <v>685</v>
      </c>
      <c r="C4615" s="74">
        <v>2530</v>
      </c>
    </row>
    <row r="4616" spans="2:3" ht="15">
      <c r="B4616" s="73" t="s">
        <v>686</v>
      </c>
      <c r="C4616" s="74">
        <v>1614.6</v>
      </c>
    </row>
    <row r="4617" spans="2:3" ht="15">
      <c r="B4617" s="73" t="s">
        <v>687</v>
      </c>
      <c r="C4617" s="74">
        <v>496.8</v>
      </c>
    </row>
    <row r="4618" spans="2:3" ht="15">
      <c r="B4618" s="73" t="s">
        <v>687</v>
      </c>
      <c r="C4618" s="74">
        <v>496.8</v>
      </c>
    </row>
    <row r="4619" spans="2:3" ht="15">
      <c r="B4619" s="73" t="s">
        <v>687</v>
      </c>
      <c r="C4619" s="74">
        <v>496.8</v>
      </c>
    </row>
    <row r="4620" spans="2:3" ht="15">
      <c r="B4620" s="73" t="s">
        <v>687</v>
      </c>
      <c r="C4620" s="74">
        <v>496.8</v>
      </c>
    </row>
    <row r="4621" spans="2:3" ht="30">
      <c r="B4621" s="73" t="s">
        <v>688</v>
      </c>
      <c r="C4621" s="74">
        <v>1829.88</v>
      </c>
    </row>
    <row r="4622" spans="2:3" ht="15">
      <c r="B4622" s="73" t="s">
        <v>689</v>
      </c>
      <c r="C4622" s="74">
        <v>1820.45</v>
      </c>
    </row>
    <row r="4623" spans="2:3" ht="15">
      <c r="B4623" s="73" t="s">
        <v>690</v>
      </c>
      <c r="C4623" s="74">
        <v>1357</v>
      </c>
    </row>
    <row r="4624" spans="2:3" ht="15">
      <c r="B4624" s="73" t="s">
        <v>691</v>
      </c>
      <c r="C4624" s="74">
        <v>741.75</v>
      </c>
    </row>
  </sheetData>
  <mergeCells count="5">
    <mergeCell ref="A1:C1"/>
    <mergeCell ref="A2:C2"/>
    <mergeCell ref="A3:C3"/>
    <mergeCell ref="A4:C4"/>
    <mergeCell ref="A5:C5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7035"/>
  <sheetViews>
    <sheetView showGridLines="0" tabSelected="1" workbookViewId="0">
      <pane ySplit="6" topLeftCell="A5464" activePane="bottomLeft" state="frozen"/>
      <selection pane="bottomLeft" activeCell="B5465" sqref="B5465"/>
    </sheetView>
  </sheetViews>
  <sheetFormatPr baseColWidth="10" defaultRowHeight="15"/>
  <cols>
    <col min="1" max="1" width="19.28515625" style="156" bestFit="1" customWidth="1"/>
    <col min="2" max="2" width="89.28515625" style="98" customWidth="1"/>
    <col min="3" max="3" width="19.5703125" style="106" customWidth="1"/>
    <col min="4" max="247" width="11.42578125" style="90"/>
    <col min="248" max="248" width="7.140625" style="90" bestFit="1" customWidth="1"/>
    <col min="249" max="249" width="41.5703125" style="90" customWidth="1"/>
    <col min="250" max="250" width="16.85546875" style="90" customWidth="1"/>
    <col min="251" max="251" width="15" style="90" customWidth="1"/>
    <col min="252" max="252" width="15.28515625" style="90" customWidth="1"/>
    <col min="253" max="253" width="16.85546875" style="90" customWidth="1"/>
    <col min="254" max="254" width="15.7109375" style="90" customWidth="1"/>
    <col min="255" max="503" width="11.42578125" style="90"/>
    <col min="504" max="504" width="7.140625" style="90" bestFit="1" customWidth="1"/>
    <col min="505" max="505" width="41.5703125" style="90" customWidth="1"/>
    <col min="506" max="506" width="16.85546875" style="90" customWidth="1"/>
    <col min="507" max="507" width="15" style="90" customWidth="1"/>
    <col min="508" max="508" width="15.28515625" style="90" customWidth="1"/>
    <col min="509" max="509" width="16.85546875" style="90" customWidth="1"/>
    <col min="510" max="510" width="15.7109375" style="90" customWidth="1"/>
    <col min="511" max="759" width="11.42578125" style="90"/>
    <col min="760" max="760" width="7.140625" style="90" bestFit="1" customWidth="1"/>
    <col min="761" max="761" width="41.5703125" style="90" customWidth="1"/>
    <col min="762" max="762" width="16.85546875" style="90" customWidth="1"/>
    <col min="763" max="763" width="15" style="90" customWidth="1"/>
    <col min="764" max="764" width="15.28515625" style="90" customWidth="1"/>
    <col min="765" max="765" width="16.85546875" style="90" customWidth="1"/>
    <col min="766" max="766" width="15.7109375" style="90" customWidth="1"/>
    <col min="767" max="1015" width="11.42578125" style="90"/>
    <col min="1016" max="1016" width="7.140625" style="90" bestFit="1" customWidth="1"/>
    <col min="1017" max="1017" width="41.5703125" style="90" customWidth="1"/>
    <col min="1018" max="1018" width="16.85546875" style="90" customWidth="1"/>
    <col min="1019" max="1019" width="15" style="90" customWidth="1"/>
    <col min="1020" max="1020" width="15.28515625" style="90" customWidth="1"/>
    <col min="1021" max="1021" width="16.85546875" style="90" customWidth="1"/>
    <col min="1022" max="1022" width="15.7109375" style="90" customWidth="1"/>
    <col min="1023" max="1271" width="11.42578125" style="90"/>
    <col min="1272" max="1272" width="7.140625" style="90" bestFit="1" customWidth="1"/>
    <col min="1273" max="1273" width="41.5703125" style="90" customWidth="1"/>
    <col min="1274" max="1274" width="16.85546875" style="90" customWidth="1"/>
    <col min="1275" max="1275" width="15" style="90" customWidth="1"/>
    <col min="1276" max="1276" width="15.28515625" style="90" customWidth="1"/>
    <col min="1277" max="1277" width="16.85546875" style="90" customWidth="1"/>
    <col min="1278" max="1278" width="15.7109375" style="90" customWidth="1"/>
    <col min="1279" max="1527" width="11.42578125" style="90"/>
    <col min="1528" max="1528" width="7.140625" style="90" bestFit="1" customWidth="1"/>
    <col min="1529" max="1529" width="41.5703125" style="90" customWidth="1"/>
    <col min="1530" max="1530" width="16.85546875" style="90" customWidth="1"/>
    <col min="1531" max="1531" width="15" style="90" customWidth="1"/>
    <col min="1532" max="1532" width="15.28515625" style="90" customWidth="1"/>
    <col min="1533" max="1533" width="16.85546875" style="90" customWidth="1"/>
    <col min="1534" max="1534" width="15.7109375" style="90" customWidth="1"/>
    <col min="1535" max="1783" width="11.42578125" style="90"/>
    <col min="1784" max="1784" width="7.140625" style="90" bestFit="1" customWidth="1"/>
    <col min="1785" max="1785" width="41.5703125" style="90" customWidth="1"/>
    <col min="1786" max="1786" width="16.85546875" style="90" customWidth="1"/>
    <col min="1787" max="1787" width="15" style="90" customWidth="1"/>
    <col min="1788" max="1788" width="15.28515625" style="90" customWidth="1"/>
    <col min="1789" max="1789" width="16.85546875" style="90" customWidth="1"/>
    <col min="1790" max="1790" width="15.7109375" style="90" customWidth="1"/>
    <col min="1791" max="2039" width="11.42578125" style="90"/>
    <col min="2040" max="2040" width="7.140625" style="90" bestFit="1" customWidth="1"/>
    <col min="2041" max="2041" width="41.5703125" style="90" customWidth="1"/>
    <col min="2042" max="2042" width="16.85546875" style="90" customWidth="1"/>
    <col min="2043" max="2043" width="15" style="90" customWidth="1"/>
    <col min="2044" max="2044" width="15.28515625" style="90" customWidth="1"/>
    <col min="2045" max="2045" width="16.85546875" style="90" customWidth="1"/>
    <col min="2046" max="2046" width="15.7109375" style="90" customWidth="1"/>
    <col min="2047" max="2295" width="11.42578125" style="90"/>
    <col min="2296" max="2296" width="7.140625" style="90" bestFit="1" customWidth="1"/>
    <col min="2297" max="2297" width="41.5703125" style="90" customWidth="1"/>
    <col min="2298" max="2298" width="16.85546875" style="90" customWidth="1"/>
    <col min="2299" max="2299" width="15" style="90" customWidth="1"/>
    <col min="2300" max="2300" width="15.28515625" style="90" customWidth="1"/>
    <col min="2301" max="2301" width="16.85546875" style="90" customWidth="1"/>
    <col min="2302" max="2302" width="15.7109375" style="90" customWidth="1"/>
    <col min="2303" max="2551" width="11.42578125" style="90"/>
    <col min="2552" max="2552" width="7.140625" style="90" bestFit="1" customWidth="1"/>
    <col min="2553" max="2553" width="41.5703125" style="90" customWidth="1"/>
    <col min="2554" max="2554" width="16.85546875" style="90" customWidth="1"/>
    <col min="2555" max="2555" width="15" style="90" customWidth="1"/>
    <col min="2556" max="2556" width="15.28515625" style="90" customWidth="1"/>
    <col min="2557" max="2557" width="16.85546875" style="90" customWidth="1"/>
    <col min="2558" max="2558" width="15.7109375" style="90" customWidth="1"/>
    <col min="2559" max="2807" width="11.42578125" style="90"/>
    <col min="2808" max="2808" width="7.140625" style="90" bestFit="1" customWidth="1"/>
    <col min="2809" max="2809" width="41.5703125" style="90" customWidth="1"/>
    <col min="2810" max="2810" width="16.85546875" style="90" customWidth="1"/>
    <col min="2811" max="2811" width="15" style="90" customWidth="1"/>
    <col min="2812" max="2812" width="15.28515625" style="90" customWidth="1"/>
    <col min="2813" max="2813" width="16.85546875" style="90" customWidth="1"/>
    <col min="2814" max="2814" width="15.7109375" style="90" customWidth="1"/>
    <col min="2815" max="3063" width="11.42578125" style="90"/>
    <col min="3064" max="3064" width="7.140625" style="90" bestFit="1" customWidth="1"/>
    <col min="3065" max="3065" width="41.5703125" style="90" customWidth="1"/>
    <col min="3066" max="3066" width="16.85546875" style="90" customWidth="1"/>
    <col min="3067" max="3067" width="15" style="90" customWidth="1"/>
    <col min="3068" max="3068" width="15.28515625" style="90" customWidth="1"/>
    <col min="3069" max="3069" width="16.85546875" style="90" customWidth="1"/>
    <col min="3070" max="3070" width="15.7109375" style="90" customWidth="1"/>
    <col min="3071" max="3319" width="11.42578125" style="90"/>
    <col min="3320" max="3320" width="7.140625" style="90" bestFit="1" customWidth="1"/>
    <col min="3321" max="3321" width="41.5703125" style="90" customWidth="1"/>
    <col min="3322" max="3322" width="16.85546875" style="90" customWidth="1"/>
    <col min="3323" max="3323" width="15" style="90" customWidth="1"/>
    <col min="3324" max="3324" width="15.28515625" style="90" customWidth="1"/>
    <col min="3325" max="3325" width="16.85546875" style="90" customWidth="1"/>
    <col min="3326" max="3326" width="15.7109375" style="90" customWidth="1"/>
    <col min="3327" max="3575" width="11.42578125" style="90"/>
    <col min="3576" max="3576" width="7.140625" style="90" bestFit="1" customWidth="1"/>
    <col min="3577" max="3577" width="41.5703125" style="90" customWidth="1"/>
    <col min="3578" max="3578" width="16.85546875" style="90" customWidth="1"/>
    <col min="3579" max="3579" width="15" style="90" customWidth="1"/>
    <col min="3580" max="3580" width="15.28515625" style="90" customWidth="1"/>
    <col min="3581" max="3581" width="16.85546875" style="90" customWidth="1"/>
    <col min="3582" max="3582" width="15.7109375" style="90" customWidth="1"/>
    <col min="3583" max="3831" width="11.42578125" style="90"/>
    <col min="3832" max="3832" width="7.140625" style="90" bestFit="1" customWidth="1"/>
    <col min="3833" max="3833" width="41.5703125" style="90" customWidth="1"/>
    <col min="3834" max="3834" width="16.85546875" style="90" customWidth="1"/>
    <col min="3835" max="3835" width="15" style="90" customWidth="1"/>
    <col min="3836" max="3836" width="15.28515625" style="90" customWidth="1"/>
    <col min="3837" max="3837" width="16.85546875" style="90" customWidth="1"/>
    <col min="3838" max="3838" width="15.7109375" style="90" customWidth="1"/>
    <col min="3839" max="4087" width="11.42578125" style="90"/>
    <col min="4088" max="4088" width="7.140625" style="90" bestFit="1" customWidth="1"/>
    <col min="4089" max="4089" width="41.5703125" style="90" customWidth="1"/>
    <col min="4090" max="4090" width="16.85546875" style="90" customWidth="1"/>
    <col min="4091" max="4091" width="15" style="90" customWidth="1"/>
    <col min="4092" max="4092" width="15.28515625" style="90" customWidth="1"/>
    <col min="4093" max="4093" width="16.85546875" style="90" customWidth="1"/>
    <col min="4094" max="4094" width="15.7109375" style="90" customWidth="1"/>
    <col min="4095" max="4343" width="11.42578125" style="90"/>
    <col min="4344" max="4344" width="7.140625" style="90" bestFit="1" customWidth="1"/>
    <col min="4345" max="4345" width="41.5703125" style="90" customWidth="1"/>
    <col min="4346" max="4346" width="16.85546875" style="90" customWidth="1"/>
    <col min="4347" max="4347" width="15" style="90" customWidth="1"/>
    <col min="4348" max="4348" width="15.28515625" style="90" customWidth="1"/>
    <col min="4349" max="4349" width="16.85546875" style="90" customWidth="1"/>
    <col min="4350" max="4350" width="15.7109375" style="90" customWidth="1"/>
    <col min="4351" max="4599" width="11.42578125" style="90"/>
    <col min="4600" max="4600" width="7.140625" style="90" bestFit="1" customWidth="1"/>
    <col min="4601" max="4601" width="41.5703125" style="90" customWidth="1"/>
    <col min="4602" max="4602" width="16.85546875" style="90" customWidth="1"/>
    <col min="4603" max="4603" width="15" style="90" customWidth="1"/>
    <col min="4604" max="4604" width="15.28515625" style="90" customWidth="1"/>
    <col min="4605" max="4605" width="16.85546875" style="90" customWidth="1"/>
    <col min="4606" max="4606" width="15.7109375" style="90" customWidth="1"/>
    <col min="4607" max="4855" width="11.42578125" style="90"/>
    <col min="4856" max="4856" width="7.140625" style="90" bestFit="1" customWidth="1"/>
    <col min="4857" max="4857" width="41.5703125" style="90" customWidth="1"/>
    <col min="4858" max="4858" width="16.85546875" style="90" customWidth="1"/>
    <col min="4859" max="4859" width="15" style="90" customWidth="1"/>
    <col min="4860" max="4860" width="15.28515625" style="90" customWidth="1"/>
    <col min="4861" max="4861" width="16.85546875" style="90" customWidth="1"/>
    <col min="4862" max="4862" width="15.7109375" style="90" customWidth="1"/>
    <col min="4863" max="5111" width="11.42578125" style="90"/>
    <col min="5112" max="5112" width="7.140625" style="90" bestFit="1" customWidth="1"/>
    <col min="5113" max="5113" width="41.5703125" style="90" customWidth="1"/>
    <col min="5114" max="5114" width="16.85546875" style="90" customWidth="1"/>
    <col min="5115" max="5115" width="15" style="90" customWidth="1"/>
    <col min="5116" max="5116" width="15.28515625" style="90" customWidth="1"/>
    <col min="5117" max="5117" width="16.85546875" style="90" customWidth="1"/>
    <col min="5118" max="5118" width="15.7109375" style="90" customWidth="1"/>
    <col min="5119" max="5367" width="11.42578125" style="90"/>
    <col min="5368" max="5368" width="7.140625" style="90" bestFit="1" customWidth="1"/>
    <col min="5369" max="5369" width="41.5703125" style="90" customWidth="1"/>
    <col min="5370" max="5370" width="16.85546875" style="90" customWidth="1"/>
    <col min="5371" max="5371" width="15" style="90" customWidth="1"/>
    <col min="5372" max="5372" width="15.28515625" style="90" customWidth="1"/>
    <col min="5373" max="5373" width="16.85546875" style="90" customWidth="1"/>
    <col min="5374" max="5374" width="15.7109375" style="90" customWidth="1"/>
    <col min="5375" max="5623" width="11.42578125" style="90"/>
    <col min="5624" max="5624" width="7.140625" style="90" bestFit="1" customWidth="1"/>
    <col min="5625" max="5625" width="41.5703125" style="90" customWidth="1"/>
    <col min="5626" max="5626" width="16.85546875" style="90" customWidth="1"/>
    <col min="5627" max="5627" width="15" style="90" customWidth="1"/>
    <col min="5628" max="5628" width="15.28515625" style="90" customWidth="1"/>
    <col min="5629" max="5629" width="16.85546875" style="90" customWidth="1"/>
    <col min="5630" max="5630" width="15.7109375" style="90" customWidth="1"/>
    <col min="5631" max="5879" width="11.42578125" style="90"/>
    <col min="5880" max="5880" width="7.140625" style="90" bestFit="1" customWidth="1"/>
    <col min="5881" max="5881" width="41.5703125" style="90" customWidth="1"/>
    <col min="5882" max="5882" width="16.85546875" style="90" customWidth="1"/>
    <col min="5883" max="5883" width="15" style="90" customWidth="1"/>
    <col min="5884" max="5884" width="15.28515625" style="90" customWidth="1"/>
    <col min="5885" max="5885" width="16.85546875" style="90" customWidth="1"/>
    <col min="5886" max="5886" width="15.7109375" style="90" customWidth="1"/>
    <col min="5887" max="6135" width="11.42578125" style="90"/>
    <col min="6136" max="6136" width="7.140625" style="90" bestFit="1" customWidth="1"/>
    <col min="6137" max="6137" width="41.5703125" style="90" customWidth="1"/>
    <col min="6138" max="6138" width="16.85546875" style="90" customWidth="1"/>
    <col min="6139" max="6139" width="15" style="90" customWidth="1"/>
    <col min="6140" max="6140" width="15.28515625" style="90" customWidth="1"/>
    <col min="6141" max="6141" width="16.85546875" style="90" customWidth="1"/>
    <col min="6142" max="6142" width="15.7109375" style="90" customWidth="1"/>
    <col min="6143" max="6391" width="11.42578125" style="90"/>
    <col min="6392" max="6392" width="7.140625" style="90" bestFit="1" customWidth="1"/>
    <col min="6393" max="6393" width="41.5703125" style="90" customWidth="1"/>
    <col min="6394" max="6394" width="16.85546875" style="90" customWidth="1"/>
    <col min="6395" max="6395" width="15" style="90" customWidth="1"/>
    <col min="6396" max="6396" width="15.28515625" style="90" customWidth="1"/>
    <col min="6397" max="6397" width="16.85546875" style="90" customWidth="1"/>
    <col min="6398" max="6398" width="15.7109375" style="90" customWidth="1"/>
    <col min="6399" max="6647" width="11.42578125" style="90"/>
    <col min="6648" max="6648" width="7.140625" style="90" bestFit="1" customWidth="1"/>
    <col min="6649" max="6649" width="41.5703125" style="90" customWidth="1"/>
    <col min="6650" max="6650" width="16.85546875" style="90" customWidth="1"/>
    <col min="6651" max="6651" width="15" style="90" customWidth="1"/>
    <col min="6652" max="6652" width="15.28515625" style="90" customWidth="1"/>
    <col min="6653" max="6653" width="16.85546875" style="90" customWidth="1"/>
    <col min="6654" max="6654" width="15.7109375" style="90" customWidth="1"/>
    <col min="6655" max="6903" width="11.42578125" style="90"/>
    <col min="6904" max="6904" width="7.140625" style="90" bestFit="1" customWidth="1"/>
    <col min="6905" max="6905" width="41.5703125" style="90" customWidth="1"/>
    <col min="6906" max="6906" width="16.85546875" style="90" customWidth="1"/>
    <col min="6907" max="6907" width="15" style="90" customWidth="1"/>
    <col min="6908" max="6908" width="15.28515625" style="90" customWidth="1"/>
    <col min="6909" max="6909" width="16.85546875" style="90" customWidth="1"/>
    <col min="6910" max="6910" width="15.7109375" style="90" customWidth="1"/>
    <col min="6911" max="7159" width="11.42578125" style="90"/>
    <col min="7160" max="7160" width="7.140625" style="90" bestFit="1" customWidth="1"/>
    <col min="7161" max="7161" width="41.5703125" style="90" customWidth="1"/>
    <col min="7162" max="7162" width="16.85546875" style="90" customWidth="1"/>
    <col min="7163" max="7163" width="15" style="90" customWidth="1"/>
    <col min="7164" max="7164" width="15.28515625" style="90" customWidth="1"/>
    <col min="7165" max="7165" width="16.85546875" style="90" customWidth="1"/>
    <col min="7166" max="7166" width="15.7109375" style="90" customWidth="1"/>
    <col min="7167" max="7415" width="11.42578125" style="90"/>
    <col min="7416" max="7416" width="7.140625" style="90" bestFit="1" customWidth="1"/>
    <col min="7417" max="7417" width="41.5703125" style="90" customWidth="1"/>
    <col min="7418" max="7418" width="16.85546875" style="90" customWidth="1"/>
    <col min="7419" max="7419" width="15" style="90" customWidth="1"/>
    <col min="7420" max="7420" width="15.28515625" style="90" customWidth="1"/>
    <col min="7421" max="7421" width="16.85546875" style="90" customWidth="1"/>
    <col min="7422" max="7422" width="15.7109375" style="90" customWidth="1"/>
    <col min="7423" max="7671" width="11.42578125" style="90"/>
    <col min="7672" max="7672" width="7.140625" style="90" bestFit="1" customWidth="1"/>
    <col min="7673" max="7673" width="41.5703125" style="90" customWidth="1"/>
    <col min="7674" max="7674" width="16.85546875" style="90" customWidth="1"/>
    <col min="7675" max="7675" width="15" style="90" customWidth="1"/>
    <col min="7676" max="7676" width="15.28515625" style="90" customWidth="1"/>
    <col min="7677" max="7677" width="16.85546875" style="90" customWidth="1"/>
    <col min="7678" max="7678" width="15.7109375" style="90" customWidth="1"/>
    <col min="7679" max="7927" width="11.42578125" style="90"/>
    <col min="7928" max="7928" width="7.140625" style="90" bestFit="1" customWidth="1"/>
    <col min="7929" max="7929" width="41.5703125" style="90" customWidth="1"/>
    <col min="7930" max="7930" width="16.85546875" style="90" customWidth="1"/>
    <col min="7931" max="7931" width="15" style="90" customWidth="1"/>
    <col min="7932" max="7932" width="15.28515625" style="90" customWidth="1"/>
    <col min="7933" max="7933" width="16.85546875" style="90" customWidth="1"/>
    <col min="7934" max="7934" width="15.7109375" style="90" customWidth="1"/>
    <col min="7935" max="8183" width="11.42578125" style="90"/>
    <col min="8184" max="8184" width="7.140625" style="90" bestFit="1" customWidth="1"/>
    <col min="8185" max="8185" width="41.5703125" style="90" customWidth="1"/>
    <col min="8186" max="8186" width="16.85546875" style="90" customWidth="1"/>
    <col min="8187" max="8187" width="15" style="90" customWidth="1"/>
    <col min="8188" max="8188" width="15.28515625" style="90" customWidth="1"/>
    <col min="8189" max="8189" width="16.85546875" style="90" customWidth="1"/>
    <col min="8190" max="8190" width="15.7109375" style="90" customWidth="1"/>
    <col min="8191" max="8439" width="11.42578125" style="90"/>
    <col min="8440" max="8440" width="7.140625" style="90" bestFit="1" customWidth="1"/>
    <col min="8441" max="8441" width="41.5703125" style="90" customWidth="1"/>
    <col min="8442" max="8442" width="16.85546875" style="90" customWidth="1"/>
    <col min="8443" max="8443" width="15" style="90" customWidth="1"/>
    <col min="8444" max="8444" width="15.28515625" style="90" customWidth="1"/>
    <col min="8445" max="8445" width="16.85546875" style="90" customWidth="1"/>
    <col min="8446" max="8446" width="15.7109375" style="90" customWidth="1"/>
    <col min="8447" max="8695" width="11.42578125" style="90"/>
    <col min="8696" max="8696" width="7.140625" style="90" bestFit="1" customWidth="1"/>
    <col min="8697" max="8697" width="41.5703125" style="90" customWidth="1"/>
    <col min="8698" max="8698" width="16.85546875" style="90" customWidth="1"/>
    <col min="8699" max="8699" width="15" style="90" customWidth="1"/>
    <col min="8700" max="8700" width="15.28515625" style="90" customWidth="1"/>
    <col min="8701" max="8701" width="16.85546875" style="90" customWidth="1"/>
    <col min="8702" max="8702" width="15.7109375" style="90" customWidth="1"/>
    <col min="8703" max="8951" width="11.42578125" style="90"/>
    <col min="8952" max="8952" width="7.140625" style="90" bestFit="1" customWidth="1"/>
    <col min="8953" max="8953" width="41.5703125" style="90" customWidth="1"/>
    <col min="8954" max="8954" width="16.85546875" style="90" customWidth="1"/>
    <col min="8955" max="8955" width="15" style="90" customWidth="1"/>
    <col min="8956" max="8956" width="15.28515625" style="90" customWidth="1"/>
    <col min="8957" max="8957" width="16.85546875" style="90" customWidth="1"/>
    <col min="8958" max="8958" width="15.7109375" style="90" customWidth="1"/>
    <col min="8959" max="9207" width="11.42578125" style="90"/>
    <col min="9208" max="9208" width="7.140625" style="90" bestFit="1" customWidth="1"/>
    <col min="9209" max="9209" width="41.5703125" style="90" customWidth="1"/>
    <col min="9210" max="9210" width="16.85546875" style="90" customWidth="1"/>
    <col min="9211" max="9211" width="15" style="90" customWidth="1"/>
    <col min="9212" max="9212" width="15.28515625" style="90" customWidth="1"/>
    <col min="9213" max="9213" width="16.85546875" style="90" customWidth="1"/>
    <col min="9214" max="9214" width="15.7109375" style="90" customWidth="1"/>
    <col min="9215" max="9463" width="11.42578125" style="90"/>
    <col min="9464" max="9464" width="7.140625" style="90" bestFit="1" customWidth="1"/>
    <col min="9465" max="9465" width="41.5703125" style="90" customWidth="1"/>
    <col min="9466" max="9466" width="16.85546875" style="90" customWidth="1"/>
    <col min="9467" max="9467" width="15" style="90" customWidth="1"/>
    <col min="9468" max="9468" width="15.28515625" style="90" customWidth="1"/>
    <col min="9469" max="9469" width="16.85546875" style="90" customWidth="1"/>
    <col min="9470" max="9470" width="15.7109375" style="90" customWidth="1"/>
    <col min="9471" max="9719" width="11.42578125" style="90"/>
    <col min="9720" max="9720" width="7.140625" style="90" bestFit="1" customWidth="1"/>
    <col min="9721" max="9721" width="41.5703125" style="90" customWidth="1"/>
    <col min="9722" max="9722" width="16.85546875" style="90" customWidth="1"/>
    <col min="9723" max="9723" width="15" style="90" customWidth="1"/>
    <col min="9724" max="9724" width="15.28515625" style="90" customWidth="1"/>
    <col min="9725" max="9725" width="16.85546875" style="90" customWidth="1"/>
    <col min="9726" max="9726" width="15.7109375" style="90" customWidth="1"/>
    <col min="9727" max="9975" width="11.42578125" style="90"/>
    <col min="9976" max="9976" width="7.140625" style="90" bestFit="1" customWidth="1"/>
    <col min="9977" max="9977" width="41.5703125" style="90" customWidth="1"/>
    <col min="9978" max="9978" width="16.85546875" style="90" customWidth="1"/>
    <col min="9979" max="9979" width="15" style="90" customWidth="1"/>
    <col min="9980" max="9980" width="15.28515625" style="90" customWidth="1"/>
    <col min="9981" max="9981" width="16.85546875" style="90" customWidth="1"/>
    <col min="9982" max="9982" width="15.7109375" style="90" customWidth="1"/>
    <col min="9983" max="10231" width="11.42578125" style="90"/>
    <col min="10232" max="10232" width="7.140625" style="90" bestFit="1" customWidth="1"/>
    <col min="10233" max="10233" width="41.5703125" style="90" customWidth="1"/>
    <col min="10234" max="10234" width="16.85546875" style="90" customWidth="1"/>
    <col min="10235" max="10235" width="15" style="90" customWidth="1"/>
    <col min="10236" max="10236" width="15.28515625" style="90" customWidth="1"/>
    <col min="10237" max="10237" width="16.85546875" style="90" customWidth="1"/>
    <col min="10238" max="10238" width="15.7109375" style="90" customWidth="1"/>
    <col min="10239" max="10487" width="11.42578125" style="90"/>
    <col min="10488" max="10488" width="7.140625" style="90" bestFit="1" customWidth="1"/>
    <col min="10489" max="10489" width="41.5703125" style="90" customWidth="1"/>
    <col min="10490" max="10490" width="16.85546875" style="90" customWidth="1"/>
    <col min="10491" max="10491" width="15" style="90" customWidth="1"/>
    <col min="10492" max="10492" width="15.28515625" style="90" customWidth="1"/>
    <col min="10493" max="10493" width="16.85546875" style="90" customWidth="1"/>
    <col min="10494" max="10494" width="15.7109375" style="90" customWidth="1"/>
    <col min="10495" max="10743" width="11.42578125" style="90"/>
    <col min="10744" max="10744" width="7.140625" style="90" bestFit="1" customWidth="1"/>
    <col min="10745" max="10745" width="41.5703125" style="90" customWidth="1"/>
    <col min="10746" max="10746" width="16.85546875" style="90" customWidth="1"/>
    <col min="10747" max="10747" width="15" style="90" customWidth="1"/>
    <col min="10748" max="10748" width="15.28515625" style="90" customWidth="1"/>
    <col min="10749" max="10749" width="16.85546875" style="90" customWidth="1"/>
    <col min="10750" max="10750" width="15.7109375" style="90" customWidth="1"/>
    <col min="10751" max="10999" width="11.42578125" style="90"/>
    <col min="11000" max="11000" width="7.140625" style="90" bestFit="1" customWidth="1"/>
    <col min="11001" max="11001" width="41.5703125" style="90" customWidth="1"/>
    <col min="11002" max="11002" width="16.85546875" style="90" customWidth="1"/>
    <col min="11003" max="11003" width="15" style="90" customWidth="1"/>
    <col min="11004" max="11004" width="15.28515625" style="90" customWidth="1"/>
    <col min="11005" max="11005" width="16.85546875" style="90" customWidth="1"/>
    <col min="11006" max="11006" width="15.7109375" style="90" customWidth="1"/>
    <col min="11007" max="11255" width="11.42578125" style="90"/>
    <col min="11256" max="11256" width="7.140625" style="90" bestFit="1" customWidth="1"/>
    <col min="11257" max="11257" width="41.5703125" style="90" customWidth="1"/>
    <col min="11258" max="11258" width="16.85546875" style="90" customWidth="1"/>
    <col min="11259" max="11259" width="15" style="90" customWidth="1"/>
    <col min="11260" max="11260" width="15.28515625" style="90" customWidth="1"/>
    <col min="11261" max="11261" width="16.85546875" style="90" customWidth="1"/>
    <col min="11262" max="11262" width="15.7109375" style="90" customWidth="1"/>
    <col min="11263" max="11511" width="11.42578125" style="90"/>
    <col min="11512" max="11512" width="7.140625" style="90" bestFit="1" customWidth="1"/>
    <col min="11513" max="11513" width="41.5703125" style="90" customWidth="1"/>
    <col min="11514" max="11514" width="16.85546875" style="90" customWidth="1"/>
    <col min="11515" max="11515" width="15" style="90" customWidth="1"/>
    <col min="11516" max="11516" width="15.28515625" style="90" customWidth="1"/>
    <col min="11517" max="11517" width="16.85546875" style="90" customWidth="1"/>
    <col min="11518" max="11518" width="15.7109375" style="90" customWidth="1"/>
    <col min="11519" max="11767" width="11.42578125" style="90"/>
    <col min="11768" max="11768" width="7.140625" style="90" bestFit="1" customWidth="1"/>
    <col min="11769" max="11769" width="41.5703125" style="90" customWidth="1"/>
    <col min="11770" max="11770" width="16.85546875" style="90" customWidth="1"/>
    <col min="11771" max="11771" width="15" style="90" customWidth="1"/>
    <col min="11772" max="11772" width="15.28515625" style="90" customWidth="1"/>
    <col min="11773" max="11773" width="16.85546875" style="90" customWidth="1"/>
    <col min="11774" max="11774" width="15.7109375" style="90" customWidth="1"/>
    <col min="11775" max="12023" width="11.42578125" style="90"/>
    <col min="12024" max="12024" width="7.140625" style="90" bestFit="1" customWidth="1"/>
    <col min="12025" max="12025" width="41.5703125" style="90" customWidth="1"/>
    <col min="12026" max="12026" width="16.85546875" style="90" customWidth="1"/>
    <col min="12027" max="12027" width="15" style="90" customWidth="1"/>
    <col min="12028" max="12028" width="15.28515625" style="90" customWidth="1"/>
    <col min="12029" max="12029" width="16.85546875" style="90" customWidth="1"/>
    <col min="12030" max="12030" width="15.7109375" style="90" customWidth="1"/>
    <col min="12031" max="12279" width="11.42578125" style="90"/>
    <col min="12280" max="12280" width="7.140625" style="90" bestFit="1" customWidth="1"/>
    <col min="12281" max="12281" width="41.5703125" style="90" customWidth="1"/>
    <col min="12282" max="12282" width="16.85546875" style="90" customWidth="1"/>
    <col min="12283" max="12283" width="15" style="90" customWidth="1"/>
    <col min="12284" max="12284" width="15.28515625" style="90" customWidth="1"/>
    <col min="12285" max="12285" width="16.85546875" style="90" customWidth="1"/>
    <col min="12286" max="12286" width="15.7109375" style="90" customWidth="1"/>
    <col min="12287" max="12535" width="11.42578125" style="90"/>
    <col min="12536" max="12536" width="7.140625" style="90" bestFit="1" customWidth="1"/>
    <col min="12537" max="12537" width="41.5703125" style="90" customWidth="1"/>
    <col min="12538" max="12538" width="16.85546875" style="90" customWidth="1"/>
    <col min="12539" max="12539" width="15" style="90" customWidth="1"/>
    <col min="12540" max="12540" width="15.28515625" style="90" customWidth="1"/>
    <col min="12541" max="12541" width="16.85546875" style="90" customWidth="1"/>
    <col min="12542" max="12542" width="15.7109375" style="90" customWidth="1"/>
    <col min="12543" max="12791" width="11.42578125" style="90"/>
    <col min="12792" max="12792" width="7.140625" style="90" bestFit="1" customWidth="1"/>
    <col min="12793" max="12793" width="41.5703125" style="90" customWidth="1"/>
    <col min="12794" max="12794" width="16.85546875" style="90" customWidth="1"/>
    <col min="12795" max="12795" width="15" style="90" customWidth="1"/>
    <col min="12796" max="12796" width="15.28515625" style="90" customWidth="1"/>
    <col min="12797" max="12797" width="16.85546875" style="90" customWidth="1"/>
    <col min="12798" max="12798" width="15.7109375" style="90" customWidth="1"/>
    <col min="12799" max="13047" width="11.42578125" style="90"/>
    <col min="13048" max="13048" width="7.140625" style="90" bestFit="1" customWidth="1"/>
    <col min="13049" max="13049" width="41.5703125" style="90" customWidth="1"/>
    <col min="13050" max="13050" width="16.85546875" style="90" customWidth="1"/>
    <col min="13051" max="13051" width="15" style="90" customWidth="1"/>
    <col min="13052" max="13052" width="15.28515625" style="90" customWidth="1"/>
    <col min="13053" max="13053" width="16.85546875" style="90" customWidth="1"/>
    <col min="13054" max="13054" width="15.7109375" style="90" customWidth="1"/>
    <col min="13055" max="13303" width="11.42578125" style="90"/>
    <col min="13304" max="13304" width="7.140625" style="90" bestFit="1" customWidth="1"/>
    <col min="13305" max="13305" width="41.5703125" style="90" customWidth="1"/>
    <col min="13306" max="13306" width="16.85546875" style="90" customWidth="1"/>
    <col min="13307" max="13307" width="15" style="90" customWidth="1"/>
    <col min="13308" max="13308" width="15.28515625" style="90" customWidth="1"/>
    <col min="13309" max="13309" width="16.85546875" style="90" customWidth="1"/>
    <col min="13310" max="13310" width="15.7109375" style="90" customWidth="1"/>
    <col min="13311" max="13559" width="11.42578125" style="90"/>
    <col min="13560" max="13560" width="7.140625" style="90" bestFit="1" customWidth="1"/>
    <col min="13561" max="13561" width="41.5703125" style="90" customWidth="1"/>
    <col min="13562" max="13562" width="16.85546875" style="90" customWidth="1"/>
    <col min="13563" max="13563" width="15" style="90" customWidth="1"/>
    <col min="13564" max="13564" width="15.28515625" style="90" customWidth="1"/>
    <col min="13565" max="13565" width="16.85546875" style="90" customWidth="1"/>
    <col min="13566" max="13566" width="15.7109375" style="90" customWidth="1"/>
    <col min="13567" max="13815" width="11.42578125" style="90"/>
    <col min="13816" max="13816" width="7.140625" style="90" bestFit="1" customWidth="1"/>
    <col min="13817" max="13817" width="41.5703125" style="90" customWidth="1"/>
    <col min="13818" max="13818" width="16.85546875" style="90" customWidth="1"/>
    <col min="13819" max="13819" width="15" style="90" customWidth="1"/>
    <col min="13820" max="13820" width="15.28515625" style="90" customWidth="1"/>
    <col min="13821" max="13821" width="16.85546875" style="90" customWidth="1"/>
    <col min="13822" max="13822" width="15.7109375" style="90" customWidth="1"/>
    <col min="13823" max="14071" width="11.42578125" style="90"/>
    <col min="14072" max="14072" width="7.140625" style="90" bestFit="1" customWidth="1"/>
    <col min="14073" max="14073" width="41.5703125" style="90" customWidth="1"/>
    <col min="14074" max="14074" width="16.85546875" style="90" customWidth="1"/>
    <col min="14075" max="14075" width="15" style="90" customWidth="1"/>
    <col min="14076" max="14076" width="15.28515625" style="90" customWidth="1"/>
    <col min="14077" max="14077" width="16.85546875" style="90" customWidth="1"/>
    <col min="14078" max="14078" width="15.7109375" style="90" customWidth="1"/>
    <col min="14079" max="14327" width="11.42578125" style="90"/>
    <col min="14328" max="14328" width="7.140625" style="90" bestFit="1" customWidth="1"/>
    <col min="14329" max="14329" width="41.5703125" style="90" customWidth="1"/>
    <col min="14330" max="14330" width="16.85546875" style="90" customWidth="1"/>
    <col min="14331" max="14331" width="15" style="90" customWidth="1"/>
    <col min="14332" max="14332" width="15.28515625" style="90" customWidth="1"/>
    <col min="14333" max="14333" width="16.85546875" style="90" customWidth="1"/>
    <col min="14334" max="14334" width="15.7109375" style="90" customWidth="1"/>
    <col min="14335" max="14583" width="11.42578125" style="90"/>
    <col min="14584" max="14584" width="7.140625" style="90" bestFit="1" customWidth="1"/>
    <col min="14585" max="14585" width="41.5703125" style="90" customWidth="1"/>
    <col min="14586" max="14586" width="16.85546875" style="90" customWidth="1"/>
    <col min="14587" max="14587" width="15" style="90" customWidth="1"/>
    <col min="14588" max="14588" width="15.28515625" style="90" customWidth="1"/>
    <col min="14589" max="14589" width="16.85546875" style="90" customWidth="1"/>
    <col min="14590" max="14590" width="15.7109375" style="90" customWidth="1"/>
    <col min="14591" max="14839" width="11.42578125" style="90"/>
    <col min="14840" max="14840" width="7.140625" style="90" bestFit="1" customWidth="1"/>
    <col min="14841" max="14841" width="41.5703125" style="90" customWidth="1"/>
    <col min="14842" max="14842" width="16.85546875" style="90" customWidth="1"/>
    <col min="14843" max="14843" width="15" style="90" customWidth="1"/>
    <col min="14844" max="14844" width="15.28515625" style="90" customWidth="1"/>
    <col min="14845" max="14845" width="16.85546875" style="90" customWidth="1"/>
    <col min="14846" max="14846" width="15.7109375" style="90" customWidth="1"/>
    <col min="14847" max="15095" width="11.42578125" style="90"/>
    <col min="15096" max="15096" width="7.140625" style="90" bestFit="1" customWidth="1"/>
    <col min="15097" max="15097" width="41.5703125" style="90" customWidth="1"/>
    <col min="15098" max="15098" width="16.85546875" style="90" customWidth="1"/>
    <col min="15099" max="15099" width="15" style="90" customWidth="1"/>
    <col min="15100" max="15100" width="15.28515625" style="90" customWidth="1"/>
    <col min="15101" max="15101" width="16.85546875" style="90" customWidth="1"/>
    <col min="15102" max="15102" width="15.7109375" style="90" customWidth="1"/>
    <col min="15103" max="15351" width="11.42578125" style="90"/>
    <col min="15352" max="15352" width="7.140625" style="90" bestFit="1" customWidth="1"/>
    <col min="15353" max="15353" width="41.5703125" style="90" customWidth="1"/>
    <col min="15354" max="15354" width="16.85546875" style="90" customWidth="1"/>
    <col min="15355" max="15355" width="15" style="90" customWidth="1"/>
    <col min="15356" max="15356" width="15.28515625" style="90" customWidth="1"/>
    <col min="15357" max="15357" width="16.85546875" style="90" customWidth="1"/>
    <col min="15358" max="15358" width="15.7109375" style="90" customWidth="1"/>
    <col min="15359" max="15607" width="11.42578125" style="90"/>
    <col min="15608" max="15608" width="7.140625" style="90" bestFit="1" customWidth="1"/>
    <col min="15609" max="15609" width="41.5703125" style="90" customWidth="1"/>
    <col min="15610" max="15610" width="16.85546875" style="90" customWidth="1"/>
    <col min="15611" max="15611" width="15" style="90" customWidth="1"/>
    <col min="15612" max="15612" width="15.28515625" style="90" customWidth="1"/>
    <col min="15613" max="15613" width="16.85546875" style="90" customWidth="1"/>
    <col min="15614" max="15614" width="15.7109375" style="90" customWidth="1"/>
    <col min="15615" max="15863" width="11.42578125" style="90"/>
    <col min="15864" max="15864" width="7.140625" style="90" bestFit="1" customWidth="1"/>
    <col min="15865" max="15865" width="41.5703125" style="90" customWidth="1"/>
    <col min="15866" max="15866" width="16.85546875" style="90" customWidth="1"/>
    <col min="15867" max="15867" width="15" style="90" customWidth="1"/>
    <col min="15868" max="15868" width="15.28515625" style="90" customWidth="1"/>
    <col min="15869" max="15869" width="16.85546875" style="90" customWidth="1"/>
    <col min="15870" max="15870" width="15.7109375" style="90" customWidth="1"/>
    <col min="15871" max="16119" width="11.42578125" style="90"/>
    <col min="16120" max="16120" width="7.140625" style="90" bestFit="1" customWidth="1"/>
    <col min="16121" max="16121" width="41.5703125" style="90" customWidth="1"/>
    <col min="16122" max="16122" width="16.85546875" style="90" customWidth="1"/>
    <col min="16123" max="16123" width="15" style="90" customWidth="1"/>
    <col min="16124" max="16124" width="15.28515625" style="90" customWidth="1"/>
    <col min="16125" max="16125" width="16.85546875" style="90" customWidth="1"/>
    <col min="16126" max="16126" width="15.7109375" style="90" customWidth="1"/>
    <col min="16127" max="16384" width="11.42578125" style="90"/>
  </cols>
  <sheetData>
    <row r="1" spans="1:4" s="109" customFormat="1" ht="12.75">
      <c r="A1" s="168" t="s">
        <v>5</v>
      </c>
      <c r="B1" s="169"/>
      <c r="C1" s="170"/>
      <c r="D1" s="95"/>
    </row>
    <row r="2" spans="1:4" s="109" customFormat="1" ht="12.75">
      <c r="A2" s="168" t="s">
        <v>7281</v>
      </c>
      <c r="B2" s="169"/>
      <c r="C2" s="170"/>
      <c r="D2" s="95"/>
    </row>
    <row r="3" spans="1:4" s="109" customFormat="1" ht="12.75">
      <c r="A3" s="168" t="s">
        <v>0</v>
      </c>
      <c r="B3" s="169"/>
      <c r="C3" s="170"/>
      <c r="D3" s="95"/>
    </row>
    <row r="4" spans="1:4" s="109" customFormat="1" ht="13.5" thickBot="1">
      <c r="A4" s="171" t="s">
        <v>692</v>
      </c>
      <c r="B4" s="172"/>
      <c r="C4" s="173"/>
      <c r="D4" s="95"/>
    </row>
    <row r="5" spans="1:4" s="109" customFormat="1" ht="13.5" thickBot="1">
      <c r="A5" s="145"/>
      <c r="B5" s="91"/>
      <c r="C5" s="103"/>
      <c r="D5" s="95"/>
    </row>
    <row r="6" spans="1:4" s="110" customFormat="1" ht="18" customHeight="1" thickBot="1">
      <c r="A6" s="157" t="s">
        <v>7147</v>
      </c>
      <c r="B6" s="157" t="s">
        <v>7148</v>
      </c>
      <c r="C6" s="158" t="s">
        <v>7149</v>
      </c>
      <c r="D6" s="132"/>
    </row>
    <row r="7" spans="1:4" s="113" customFormat="1" ht="12.75">
      <c r="A7" s="146" t="s">
        <v>778</v>
      </c>
      <c r="B7" s="111" t="s">
        <v>767</v>
      </c>
      <c r="C7" s="112">
        <v>62105.24</v>
      </c>
    </row>
    <row r="8" spans="1:4" s="113" customFormat="1" ht="12.75">
      <c r="A8" s="143" t="s">
        <v>779</v>
      </c>
      <c r="B8" s="114" t="s">
        <v>704</v>
      </c>
      <c r="C8" s="115">
        <v>16251.6</v>
      </c>
    </row>
    <row r="9" spans="1:4" s="113" customFormat="1" ht="12.75">
      <c r="A9" s="143" t="s">
        <v>780</v>
      </c>
      <c r="B9" s="116" t="s">
        <v>6598</v>
      </c>
      <c r="C9" s="115">
        <v>2513</v>
      </c>
    </row>
    <row r="10" spans="1:4" s="113" customFormat="1" ht="12.75">
      <c r="A10" s="143" t="s">
        <v>781</v>
      </c>
      <c r="B10" s="116" t="s">
        <v>6598</v>
      </c>
      <c r="C10" s="115">
        <v>2313</v>
      </c>
    </row>
    <row r="11" spans="1:4" s="113" customFormat="1" ht="12.75">
      <c r="A11" s="143" t="s">
        <v>782</v>
      </c>
      <c r="B11" s="116" t="s">
        <v>6598</v>
      </c>
      <c r="C11" s="115">
        <v>2313</v>
      </c>
    </row>
    <row r="12" spans="1:4" s="113" customFormat="1" ht="12.75">
      <c r="A12" s="143" t="s">
        <v>783</v>
      </c>
      <c r="B12" s="116" t="s">
        <v>6598</v>
      </c>
      <c r="C12" s="115">
        <v>2313</v>
      </c>
    </row>
    <row r="13" spans="1:4" s="113" customFormat="1" ht="12.75">
      <c r="A13" s="143" t="s">
        <v>784</v>
      </c>
      <c r="B13" s="116" t="s">
        <v>6598</v>
      </c>
      <c r="C13" s="115">
        <v>2313</v>
      </c>
    </row>
    <row r="14" spans="1:4" s="113" customFormat="1" ht="12.75">
      <c r="A14" s="143" t="s">
        <v>785</v>
      </c>
      <c r="B14" s="116" t="s">
        <v>6598</v>
      </c>
      <c r="C14" s="115">
        <v>2313</v>
      </c>
    </row>
    <row r="15" spans="1:4" s="113" customFormat="1" ht="12.75">
      <c r="A15" s="143" t="s">
        <v>786</v>
      </c>
      <c r="B15" s="116" t="s">
        <v>6598</v>
      </c>
      <c r="C15" s="115">
        <v>2313</v>
      </c>
    </row>
    <row r="16" spans="1:4" s="113" customFormat="1" ht="12.75">
      <c r="A16" s="143" t="s">
        <v>787</v>
      </c>
      <c r="B16" s="116" t="s">
        <v>6598</v>
      </c>
      <c r="C16" s="115">
        <v>2313</v>
      </c>
    </row>
    <row r="17" spans="1:3" s="113" customFormat="1" ht="12.75">
      <c r="A17" s="143" t="s">
        <v>788</v>
      </c>
      <c r="B17" s="116" t="s">
        <v>6598</v>
      </c>
      <c r="C17" s="115">
        <v>2313</v>
      </c>
    </row>
    <row r="18" spans="1:3" s="113" customFormat="1" ht="12.75">
      <c r="A18" s="143" t="s">
        <v>789</v>
      </c>
      <c r="B18" s="116" t="s">
        <v>6598</v>
      </c>
      <c r="C18" s="115">
        <v>2313</v>
      </c>
    </row>
    <row r="19" spans="1:3" s="113" customFormat="1" ht="12.75">
      <c r="A19" s="143" t="s">
        <v>790</v>
      </c>
      <c r="B19" s="116" t="s">
        <v>6598</v>
      </c>
      <c r="C19" s="115">
        <v>2313</v>
      </c>
    </row>
    <row r="20" spans="1:3" s="113" customFormat="1" ht="12.75">
      <c r="A20" s="143" t="s">
        <v>791</v>
      </c>
      <c r="B20" s="116" t="s">
        <v>6598</v>
      </c>
      <c r="C20" s="115">
        <v>2313</v>
      </c>
    </row>
    <row r="21" spans="1:3" s="113" customFormat="1" ht="12.75">
      <c r="A21" s="143" t="s">
        <v>792</v>
      </c>
      <c r="B21" s="116" t="s">
        <v>6598</v>
      </c>
      <c r="C21" s="115">
        <v>2313</v>
      </c>
    </row>
    <row r="22" spans="1:3" s="113" customFormat="1" ht="12.75">
      <c r="A22" s="143" t="s">
        <v>793</v>
      </c>
      <c r="B22" s="116" t="s">
        <v>6598</v>
      </c>
      <c r="C22" s="115">
        <v>2313</v>
      </c>
    </row>
    <row r="23" spans="1:3" s="113" customFormat="1" ht="12.75">
      <c r="A23" s="143" t="s">
        <v>794</v>
      </c>
      <c r="B23" s="116" t="s">
        <v>6598</v>
      </c>
      <c r="C23" s="115">
        <v>2313</v>
      </c>
    </row>
    <row r="24" spans="1:3" s="113" customFormat="1" ht="12.75">
      <c r="A24" s="143" t="s">
        <v>795</v>
      </c>
      <c r="B24" s="116" t="s">
        <v>6598</v>
      </c>
      <c r="C24" s="115">
        <v>2313</v>
      </c>
    </row>
    <row r="25" spans="1:3" s="113" customFormat="1" ht="12.75">
      <c r="A25" s="143" t="s">
        <v>796</v>
      </c>
      <c r="B25" s="116" t="s">
        <v>6598</v>
      </c>
      <c r="C25" s="115">
        <v>2313</v>
      </c>
    </row>
    <row r="26" spans="1:3" s="113" customFormat="1" ht="12.75">
      <c r="A26" s="143" t="s">
        <v>797</v>
      </c>
      <c r="B26" s="116" t="s">
        <v>6598</v>
      </c>
      <c r="C26" s="115">
        <v>2313</v>
      </c>
    </row>
    <row r="27" spans="1:3" s="113" customFormat="1" ht="12.75">
      <c r="A27" s="143" t="s">
        <v>798</v>
      </c>
      <c r="B27" s="116" t="s">
        <v>6598</v>
      </c>
      <c r="C27" s="115">
        <v>2313</v>
      </c>
    </row>
    <row r="28" spans="1:3" s="113" customFormat="1" ht="12.75">
      <c r="A28" s="143" t="s">
        <v>799</v>
      </c>
      <c r="B28" s="116" t="s">
        <v>6598</v>
      </c>
      <c r="C28" s="115">
        <v>2313</v>
      </c>
    </row>
    <row r="29" spans="1:3" s="113" customFormat="1" ht="12.75">
      <c r="A29" s="143" t="s">
        <v>800</v>
      </c>
      <c r="B29" s="116" t="s">
        <v>6598</v>
      </c>
      <c r="C29" s="115">
        <v>2313</v>
      </c>
    </row>
    <row r="30" spans="1:3" s="113" customFormat="1" ht="12.75">
      <c r="A30" s="143" t="s">
        <v>801</v>
      </c>
      <c r="B30" s="116" t="s">
        <v>6598</v>
      </c>
      <c r="C30" s="115">
        <v>2313</v>
      </c>
    </row>
    <row r="31" spans="1:3" s="113" customFormat="1" ht="12.75">
      <c r="A31" s="143" t="s">
        <v>802</v>
      </c>
      <c r="B31" s="116" t="s">
        <v>6598</v>
      </c>
      <c r="C31" s="115">
        <v>2313</v>
      </c>
    </row>
    <row r="32" spans="1:3" s="113" customFormat="1" ht="12.75">
      <c r="A32" s="143" t="s">
        <v>803</v>
      </c>
      <c r="B32" s="116" t="s">
        <v>6598</v>
      </c>
      <c r="C32" s="115">
        <v>2313</v>
      </c>
    </row>
    <row r="33" spans="1:3" s="113" customFormat="1" ht="12.75">
      <c r="A33" s="143" t="s">
        <v>804</v>
      </c>
      <c r="B33" s="116" t="s">
        <v>6598</v>
      </c>
      <c r="C33" s="115">
        <v>2313</v>
      </c>
    </row>
    <row r="34" spans="1:3" s="113" customFormat="1" ht="12.75">
      <c r="A34" s="143" t="s">
        <v>805</v>
      </c>
      <c r="B34" s="116" t="s">
        <v>6598</v>
      </c>
      <c r="C34" s="115">
        <v>2313</v>
      </c>
    </row>
    <row r="35" spans="1:3" s="113" customFormat="1" ht="12.75">
      <c r="A35" s="143" t="s">
        <v>806</v>
      </c>
      <c r="B35" s="116" t="s">
        <v>6598</v>
      </c>
      <c r="C35" s="115">
        <v>2313</v>
      </c>
    </row>
    <row r="36" spans="1:3" s="113" customFormat="1" ht="12.75">
      <c r="A36" s="143" t="s">
        <v>807</v>
      </c>
      <c r="B36" s="116" t="s">
        <v>6598</v>
      </c>
      <c r="C36" s="115">
        <v>2313</v>
      </c>
    </row>
    <row r="37" spans="1:3" s="113" customFormat="1" ht="12.75">
      <c r="A37" s="143" t="s">
        <v>808</v>
      </c>
      <c r="B37" s="116" t="s">
        <v>6598</v>
      </c>
      <c r="C37" s="115">
        <v>2313</v>
      </c>
    </row>
    <row r="38" spans="1:3" s="113" customFormat="1" ht="12.75">
      <c r="A38" s="143" t="s">
        <v>809</v>
      </c>
      <c r="B38" s="116" t="s">
        <v>6598</v>
      </c>
      <c r="C38" s="115">
        <v>2313</v>
      </c>
    </row>
    <row r="39" spans="1:3" s="113" customFormat="1" ht="12.75">
      <c r="A39" s="143" t="s">
        <v>810</v>
      </c>
      <c r="B39" s="116" t="s">
        <v>6598</v>
      </c>
      <c r="C39" s="115">
        <v>2313</v>
      </c>
    </row>
    <row r="40" spans="1:3" s="113" customFormat="1" ht="12.75">
      <c r="A40" s="143" t="s">
        <v>811</v>
      </c>
      <c r="B40" s="116" t="s">
        <v>6598</v>
      </c>
      <c r="C40" s="115">
        <v>2313</v>
      </c>
    </row>
    <row r="41" spans="1:3" s="113" customFormat="1" ht="12.75">
      <c r="A41" s="143" t="s">
        <v>812</v>
      </c>
      <c r="B41" s="116" t="s">
        <v>6598</v>
      </c>
      <c r="C41" s="115">
        <v>2313</v>
      </c>
    </row>
    <row r="42" spans="1:3" s="113" customFormat="1" ht="12.75">
      <c r="A42" s="143" t="s">
        <v>813</v>
      </c>
      <c r="B42" s="116" t="s">
        <v>6598</v>
      </c>
      <c r="C42" s="115">
        <v>2313</v>
      </c>
    </row>
    <row r="43" spans="1:3" s="113" customFormat="1" ht="12.75">
      <c r="A43" s="143" t="s">
        <v>814</v>
      </c>
      <c r="B43" s="116" t="s">
        <v>6598</v>
      </c>
      <c r="C43" s="115">
        <v>2313</v>
      </c>
    </row>
    <row r="44" spans="1:3" s="113" customFormat="1" ht="12.75">
      <c r="A44" s="143" t="s">
        <v>815</v>
      </c>
      <c r="B44" s="116" t="s">
        <v>6598</v>
      </c>
      <c r="C44" s="115">
        <v>2313</v>
      </c>
    </row>
    <row r="45" spans="1:3" s="113" customFormat="1" ht="12.75">
      <c r="A45" s="143" t="s">
        <v>816</v>
      </c>
      <c r="B45" s="116" t="s">
        <v>6598</v>
      </c>
      <c r="C45" s="115">
        <v>2313</v>
      </c>
    </row>
    <row r="46" spans="1:3" s="113" customFormat="1" ht="12.75">
      <c r="A46" s="143" t="s">
        <v>817</v>
      </c>
      <c r="B46" s="116" t="s">
        <v>6598</v>
      </c>
      <c r="C46" s="115">
        <v>2313</v>
      </c>
    </row>
    <row r="47" spans="1:3" s="113" customFormat="1" ht="12.75">
      <c r="A47" s="143" t="s">
        <v>818</v>
      </c>
      <c r="B47" s="116" t="s">
        <v>6598</v>
      </c>
      <c r="C47" s="115">
        <v>2313</v>
      </c>
    </row>
    <row r="48" spans="1:3" s="113" customFormat="1" ht="12.75">
      <c r="A48" s="143" t="s">
        <v>819</v>
      </c>
      <c r="B48" s="116" t="s">
        <v>6598</v>
      </c>
      <c r="C48" s="115">
        <v>2313</v>
      </c>
    </row>
    <row r="49" spans="1:3" s="113" customFormat="1" ht="12.75">
      <c r="A49" s="143" t="s">
        <v>820</v>
      </c>
      <c r="B49" s="116" t="s">
        <v>6598</v>
      </c>
      <c r="C49" s="115">
        <v>2313</v>
      </c>
    </row>
    <row r="50" spans="1:3" s="113" customFormat="1" ht="12.75">
      <c r="A50" s="143" t="s">
        <v>821</v>
      </c>
      <c r="B50" s="116" t="s">
        <v>6598</v>
      </c>
      <c r="C50" s="115">
        <v>2313</v>
      </c>
    </row>
    <row r="51" spans="1:3" s="113" customFormat="1" ht="12.75">
      <c r="A51" s="143" t="s">
        <v>822</v>
      </c>
      <c r="B51" s="116" t="s">
        <v>6598</v>
      </c>
      <c r="C51" s="115">
        <v>2313</v>
      </c>
    </row>
    <row r="52" spans="1:3" s="113" customFormat="1" ht="12.75">
      <c r="A52" s="143" t="s">
        <v>823</v>
      </c>
      <c r="B52" s="116" t="s">
        <v>6598</v>
      </c>
      <c r="C52" s="115">
        <v>2313</v>
      </c>
    </row>
    <row r="53" spans="1:3" s="113" customFormat="1" ht="12.75">
      <c r="A53" s="143" t="s">
        <v>824</v>
      </c>
      <c r="B53" s="116" t="s">
        <v>6598</v>
      </c>
      <c r="C53" s="115">
        <v>2313</v>
      </c>
    </row>
    <row r="54" spans="1:3" s="113" customFormat="1" ht="12.75">
      <c r="A54" s="143" t="s">
        <v>825</v>
      </c>
      <c r="B54" s="116" t="s">
        <v>6598</v>
      </c>
      <c r="C54" s="115">
        <v>2313</v>
      </c>
    </row>
    <row r="55" spans="1:3" s="113" customFormat="1" ht="12.75">
      <c r="A55" s="143" t="s">
        <v>826</v>
      </c>
      <c r="B55" s="116" t="s">
        <v>6598</v>
      </c>
      <c r="C55" s="115">
        <v>2313</v>
      </c>
    </row>
    <row r="56" spans="1:3" s="113" customFormat="1" ht="12.75">
      <c r="A56" s="143" t="s">
        <v>827</v>
      </c>
      <c r="B56" s="116" t="s">
        <v>6598</v>
      </c>
      <c r="C56" s="115">
        <v>2313</v>
      </c>
    </row>
    <row r="57" spans="1:3" s="113" customFormat="1" ht="12.75">
      <c r="A57" s="143" t="s">
        <v>828</v>
      </c>
      <c r="B57" s="116" t="s">
        <v>6598</v>
      </c>
      <c r="C57" s="115">
        <v>2313</v>
      </c>
    </row>
    <row r="58" spans="1:3" s="113" customFormat="1" ht="12.75">
      <c r="A58" s="143" t="s">
        <v>829</v>
      </c>
      <c r="B58" s="116" t="s">
        <v>6598</v>
      </c>
      <c r="C58" s="115">
        <v>2313</v>
      </c>
    </row>
    <row r="59" spans="1:3" s="113" customFormat="1" ht="12.75">
      <c r="A59" s="143" t="s">
        <v>830</v>
      </c>
      <c r="B59" s="116" t="s">
        <v>6598</v>
      </c>
      <c r="C59" s="115">
        <v>2313</v>
      </c>
    </row>
    <row r="60" spans="1:3" s="113" customFormat="1" ht="12.75">
      <c r="A60" s="143" t="s">
        <v>831</v>
      </c>
      <c r="B60" s="116" t="s">
        <v>6598</v>
      </c>
      <c r="C60" s="115">
        <v>2313</v>
      </c>
    </row>
    <row r="61" spans="1:3" s="113" customFormat="1" ht="12.75">
      <c r="A61" s="143" t="s">
        <v>832</v>
      </c>
      <c r="B61" s="116" t="s">
        <v>6598</v>
      </c>
      <c r="C61" s="115">
        <v>2313</v>
      </c>
    </row>
    <row r="62" spans="1:3" s="113" customFormat="1" ht="12.75">
      <c r="A62" s="143" t="s">
        <v>833</v>
      </c>
      <c r="B62" s="116" t="s">
        <v>6598</v>
      </c>
      <c r="C62" s="115">
        <v>2313</v>
      </c>
    </row>
    <row r="63" spans="1:3" s="113" customFormat="1" ht="12.75">
      <c r="A63" s="143" t="s">
        <v>834</v>
      </c>
      <c r="B63" s="116" t="s">
        <v>6598</v>
      </c>
      <c r="C63" s="115">
        <v>2313</v>
      </c>
    </row>
    <row r="64" spans="1:3" s="113" customFormat="1" ht="12.75">
      <c r="A64" s="143" t="s">
        <v>835</v>
      </c>
      <c r="B64" s="116" t="s">
        <v>6598</v>
      </c>
      <c r="C64" s="115">
        <v>2313</v>
      </c>
    </row>
    <row r="65" spans="1:3" s="113" customFormat="1" ht="12.75">
      <c r="A65" s="143" t="s">
        <v>836</v>
      </c>
      <c r="B65" s="116" t="s">
        <v>6598</v>
      </c>
      <c r="C65" s="115">
        <v>2313</v>
      </c>
    </row>
    <row r="66" spans="1:3" s="113" customFormat="1" ht="12.75">
      <c r="A66" s="143" t="s">
        <v>837</v>
      </c>
      <c r="B66" s="116" t="s">
        <v>6598</v>
      </c>
      <c r="C66" s="115">
        <v>2350</v>
      </c>
    </row>
    <row r="67" spans="1:3" s="113" customFormat="1" ht="12.75">
      <c r="A67" s="143" t="s">
        <v>838</v>
      </c>
      <c r="B67" s="116" t="s">
        <v>6598</v>
      </c>
      <c r="C67" s="115">
        <v>2318.34</v>
      </c>
    </row>
    <row r="68" spans="1:3" s="113" customFormat="1" ht="12.75">
      <c r="A68" s="143" t="s">
        <v>839</v>
      </c>
      <c r="B68" s="116" t="s">
        <v>6598</v>
      </c>
      <c r="C68" s="115">
        <v>2318.34</v>
      </c>
    </row>
    <row r="69" spans="1:3" s="113" customFormat="1" ht="12.75">
      <c r="A69" s="143" t="s">
        <v>840</v>
      </c>
      <c r="B69" s="116" t="s">
        <v>6598</v>
      </c>
      <c r="C69" s="115">
        <v>2318.34</v>
      </c>
    </row>
    <row r="70" spans="1:3" s="113" customFormat="1" ht="12.75">
      <c r="A70" s="143" t="s">
        <v>841</v>
      </c>
      <c r="B70" s="116" t="s">
        <v>6598</v>
      </c>
      <c r="C70" s="115">
        <v>2318.34</v>
      </c>
    </row>
    <row r="71" spans="1:3" s="113" customFormat="1" ht="12.75">
      <c r="A71" s="143" t="s">
        <v>842</v>
      </c>
      <c r="B71" s="116" t="s">
        <v>6598</v>
      </c>
      <c r="C71" s="115">
        <v>2318.34</v>
      </c>
    </row>
    <row r="72" spans="1:3" s="113" customFormat="1" ht="12.75">
      <c r="A72" s="143" t="s">
        <v>843</v>
      </c>
      <c r="B72" s="116" t="s">
        <v>6598</v>
      </c>
      <c r="C72" s="115">
        <v>2318.34</v>
      </c>
    </row>
    <row r="73" spans="1:3" s="113" customFormat="1" ht="12.75">
      <c r="A73" s="143" t="s">
        <v>844</v>
      </c>
      <c r="B73" s="116" t="s">
        <v>6598</v>
      </c>
      <c r="C73" s="115">
        <v>2318.34</v>
      </c>
    </row>
    <row r="74" spans="1:3" s="113" customFormat="1" ht="12.75">
      <c r="A74" s="143" t="s">
        <v>845</v>
      </c>
      <c r="B74" s="116" t="s">
        <v>6598</v>
      </c>
      <c r="C74" s="115">
        <v>2318.34</v>
      </c>
    </row>
    <row r="75" spans="1:3" s="113" customFormat="1" ht="12.75">
      <c r="A75" s="143" t="s">
        <v>846</v>
      </c>
      <c r="B75" s="116" t="s">
        <v>6598</v>
      </c>
      <c r="C75" s="115">
        <v>2318.34</v>
      </c>
    </row>
    <row r="76" spans="1:3" s="113" customFormat="1" ht="12.75">
      <c r="A76" s="143" t="s">
        <v>847</v>
      </c>
      <c r="B76" s="116" t="s">
        <v>6598</v>
      </c>
      <c r="C76" s="115">
        <v>2318.34</v>
      </c>
    </row>
    <row r="77" spans="1:3" s="113" customFormat="1" ht="12.75">
      <c r="A77" s="143" t="s">
        <v>848</v>
      </c>
      <c r="B77" s="116" t="s">
        <v>6598</v>
      </c>
      <c r="C77" s="115">
        <v>2318.34</v>
      </c>
    </row>
    <row r="78" spans="1:3" s="113" customFormat="1" ht="12.75">
      <c r="A78" s="143" t="s">
        <v>849</v>
      </c>
      <c r="B78" s="116" t="s">
        <v>6598</v>
      </c>
      <c r="C78" s="115">
        <v>2318.34</v>
      </c>
    </row>
    <row r="79" spans="1:3" s="113" customFormat="1" ht="12.75">
      <c r="A79" s="143" t="s">
        <v>850</v>
      </c>
      <c r="B79" s="116" t="s">
        <v>6598</v>
      </c>
      <c r="C79" s="115">
        <v>2318.34</v>
      </c>
    </row>
    <row r="80" spans="1:3" s="113" customFormat="1" ht="12.75">
      <c r="A80" s="143" t="s">
        <v>851</v>
      </c>
      <c r="B80" s="116" t="s">
        <v>6598</v>
      </c>
      <c r="C80" s="115">
        <v>2318.34</v>
      </c>
    </row>
    <row r="81" spans="1:3" s="113" customFormat="1" ht="12.75">
      <c r="A81" s="143" t="s">
        <v>852</v>
      </c>
      <c r="B81" s="116" t="s">
        <v>6598</v>
      </c>
      <c r="C81" s="115">
        <v>2318.34</v>
      </c>
    </row>
    <row r="82" spans="1:3" s="113" customFormat="1" ht="12.75">
      <c r="A82" s="143" t="s">
        <v>853</v>
      </c>
      <c r="B82" s="116" t="s">
        <v>6598</v>
      </c>
      <c r="C82" s="115">
        <v>2318.34</v>
      </c>
    </row>
    <row r="83" spans="1:3" s="113" customFormat="1" ht="12.75">
      <c r="A83" s="143" t="s">
        <v>854</v>
      </c>
      <c r="B83" s="116" t="s">
        <v>6598</v>
      </c>
      <c r="C83" s="115">
        <v>2318.34</v>
      </c>
    </row>
    <row r="84" spans="1:3" s="113" customFormat="1" ht="12.75">
      <c r="A84" s="143" t="s">
        <v>855</v>
      </c>
      <c r="B84" s="116" t="s">
        <v>6598</v>
      </c>
      <c r="C84" s="115">
        <v>2318.34</v>
      </c>
    </row>
    <row r="85" spans="1:3" s="113" customFormat="1" ht="12.75">
      <c r="A85" s="143" t="s">
        <v>856</v>
      </c>
      <c r="B85" s="116" t="s">
        <v>6598</v>
      </c>
      <c r="C85" s="115">
        <v>2318.34</v>
      </c>
    </row>
    <row r="86" spans="1:3" s="113" customFormat="1" ht="12.75">
      <c r="A86" s="143" t="s">
        <v>857</v>
      </c>
      <c r="B86" s="116" t="s">
        <v>6598</v>
      </c>
      <c r="C86" s="115">
        <v>2318.34</v>
      </c>
    </row>
    <row r="87" spans="1:3" s="113" customFormat="1" ht="12.75">
      <c r="A87" s="143" t="s">
        <v>858</v>
      </c>
      <c r="B87" s="116" t="s">
        <v>6598</v>
      </c>
      <c r="C87" s="115">
        <v>2318.34</v>
      </c>
    </row>
    <row r="88" spans="1:3" s="113" customFormat="1" ht="12.75">
      <c r="A88" s="143" t="s">
        <v>859</v>
      </c>
      <c r="B88" s="116" t="s">
        <v>6598</v>
      </c>
      <c r="C88" s="115">
        <v>2318.34</v>
      </c>
    </row>
    <row r="89" spans="1:3" s="113" customFormat="1" ht="12.75">
      <c r="A89" s="143" t="s">
        <v>860</v>
      </c>
      <c r="B89" s="116" t="s">
        <v>6598</v>
      </c>
      <c r="C89" s="115">
        <v>2318.34</v>
      </c>
    </row>
    <row r="90" spans="1:3" s="113" customFormat="1" ht="12.75">
      <c r="A90" s="143" t="s">
        <v>861</v>
      </c>
      <c r="B90" s="116" t="s">
        <v>6598</v>
      </c>
      <c r="C90" s="115">
        <v>2318.34</v>
      </c>
    </row>
    <row r="91" spans="1:3" s="113" customFormat="1" ht="12.75">
      <c r="A91" s="143" t="s">
        <v>862</v>
      </c>
      <c r="B91" s="116" t="s">
        <v>6598</v>
      </c>
      <c r="C91" s="115">
        <v>2318.34</v>
      </c>
    </row>
    <row r="92" spans="1:3" s="113" customFormat="1" ht="12.75">
      <c r="A92" s="143" t="s">
        <v>863</v>
      </c>
      <c r="B92" s="114" t="s">
        <v>763</v>
      </c>
      <c r="C92" s="115">
        <v>14670.52</v>
      </c>
    </row>
    <row r="93" spans="1:3" s="113" customFormat="1" ht="12.75">
      <c r="A93" s="143" t="s">
        <v>864</v>
      </c>
      <c r="B93" s="114" t="s">
        <v>763</v>
      </c>
      <c r="C93" s="115">
        <v>14670.52</v>
      </c>
    </row>
    <row r="94" spans="1:3" s="113" customFormat="1" ht="12.75">
      <c r="A94" s="143" t="s">
        <v>865</v>
      </c>
      <c r="B94" s="114" t="s">
        <v>763</v>
      </c>
      <c r="C94" s="115">
        <v>14670.52</v>
      </c>
    </row>
    <row r="95" spans="1:3" s="113" customFormat="1" ht="12.75">
      <c r="A95" s="143" t="s">
        <v>866</v>
      </c>
      <c r="B95" s="114" t="s">
        <v>763</v>
      </c>
      <c r="C95" s="115">
        <v>14670.52</v>
      </c>
    </row>
    <row r="96" spans="1:3" s="113" customFormat="1" ht="12.75">
      <c r="A96" s="143" t="s">
        <v>867</v>
      </c>
      <c r="B96" s="114" t="s">
        <v>763</v>
      </c>
      <c r="C96" s="115">
        <v>14670.52</v>
      </c>
    </row>
    <row r="97" spans="1:3" s="113" customFormat="1" ht="12.75">
      <c r="A97" s="143" t="s">
        <v>868</v>
      </c>
      <c r="B97" s="114" t="s">
        <v>763</v>
      </c>
      <c r="C97" s="115">
        <v>14670.52</v>
      </c>
    </row>
    <row r="98" spans="1:3" s="113" customFormat="1" ht="12.75">
      <c r="A98" s="143" t="s">
        <v>869</v>
      </c>
      <c r="B98" s="114" t="s">
        <v>870</v>
      </c>
      <c r="C98" s="115">
        <v>14670.52</v>
      </c>
    </row>
    <row r="99" spans="1:3" s="113" customFormat="1" ht="12.75">
      <c r="A99" s="143" t="s">
        <v>871</v>
      </c>
      <c r="B99" s="114" t="s">
        <v>870</v>
      </c>
      <c r="C99" s="115">
        <v>14670.52</v>
      </c>
    </row>
    <row r="100" spans="1:3" s="113" customFormat="1" ht="12.75">
      <c r="A100" s="143" t="s">
        <v>872</v>
      </c>
      <c r="B100" s="114" t="s">
        <v>870</v>
      </c>
      <c r="C100" s="115">
        <v>14670.52</v>
      </c>
    </row>
    <row r="101" spans="1:3" s="113" customFormat="1" ht="12.75">
      <c r="A101" s="143" t="s">
        <v>873</v>
      </c>
      <c r="B101" s="114" t="s">
        <v>739</v>
      </c>
      <c r="C101" s="115">
        <v>5103</v>
      </c>
    </row>
    <row r="102" spans="1:3" s="113" customFormat="1" ht="12.75">
      <c r="A102" s="143" t="s">
        <v>874</v>
      </c>
      <c r="B102" s="116" t="s">
        <v>6599</v>
      </c>
      <c r="C102" s="115">
        <v>1751.3</v>
      </c>
    </row>
    <row r="103" spans="1:3" s="113" customFormat="1" ht="12.75">
      <c r="A103" s="143" t="s">
        <v>875</v>
      </c>
      <c r="B103" s="114" t="s">
        <v>876</v>
      </c>
      <c r="C103" s="115">
        <v>950</v>
      </c>
    </row>
    <row r="104" spans="1:3" s="113" customFormat="1" ht="12.75">
      <c r="A104" s="143" t="s">
        <v>877</v>
      </c>
      <c r="B104" s="114" t="s">
        <v>878</v>
      </c>
      <c r="C104" s="115">
        <v>950</v>
      </c>
    </row>
    <row r="105" spans="1:3" s="113" customFormat="1" ht="12.75">
      <c r="A105" s="143" t="s">
        <v>879</v>
      </c>
      <c r="B105" s="114" t="s">
        <v>880</v>
      </c>
      <c r="C105" s="115">
        <v>950</v>
      </c>
    </row>
    <row r="106" spans="1:3" s="113" customFormat="1" ht="12.75">
      <c r="A106" s="143" t="s">
        <v>881</v>
      </c>
      <c r="B106" s="114" t="s">
        <v>880</v>
      </c>
      <c r="C106" s="115">
        <v>950</v>
      </c>
    </row>
    <row r="107" spans="1:3" s="113" customFormat="1" ht="12.75">
      <c r="A107" s="143" t="s">
        <v>882</v>
      </c>
      <c r="B107" s="114" t="s">
        <v>880</v>
      </c>
      <c r="C107" s="115">
        <v>950</v>
      </c>
    </row>
    <row r="108" spans="1:3" s="113" customFormat="1" ht="12.75">
      <c r="A108" s="143" t="s">
        <v>883</v>
      </c>
      <c r="B108" s="114" t="s">
        <v>880</v>
      </c>
      <c r="C108" s="115">
        <v>950</v>
      </c>
    </row>
    <row r="109" spans="1:3" s="113" customFormat="1" ht="12.75">
      <c r="A109" s="143" t="s">
        <v>884</v>
      </c>
      <c r="B109" s="114" t="s">
        <v>880</v>
      </c>
      <c r="C109" s="115">
        <v>950</v>
      </c>
    </row>
    <row r="110" spans="1:3" s="113" customFormat="1" ht="12.75">
      <c r="A110" s="143" t="s">
        <v>885</v>
      </c>
      <c r="B110" s="114" t="s">
        <v>880</v>
      </c>
      <c r="C110" s="115">
        <v>950</v>
      </c>
    </row>
    <row r="111" spans="1:3" s="113" customFormat="1" ht="12.75">
      <c r="A111" s="143" t="s">
        <v>886</v>
      </c>
      <c r="B111" s="114" t="s">
        <v>880</v>
      </c>
      <c r="C111" s="115">
        <v>950</v>
      </c>
    </row>
    <row r="112" spans="1:3" s="113" customFormat="1" ht="12.75">
      <c r="A112" s="143" t="s">
        <v>887</v>
      </c>
      <c r="B112" s="114" t="s">
        <v>880</v>
      </c>
      <c r="C112" s="115">
        <v>950</v>
      </c>
    </row>
    <row r="113" spans="1:3" s="113" customFormat="1" ht="12.75">
      <c r="A113" s="143" t="s">
        <v>888</v>
      </c>
      <c r="B113" s="114" t="s">
        <v>880</v>
      </c>
      <c r="C113" s="115">
        <v>950</v>
      </c>
    </row>
    <row r="114" spans="1:3" s="113" customFormat="1" ht="12.75">
      <c r="A114" s="143" t="s">
        <v>889</v>
      </c>
      <c r="B114" s="114" t="s">
        <v>880</v>
      </c>
      <c r="C114" s="115">
        <v>950</v>
      </c>
    </row>
    <row r="115" spans="1:3" s="113" customFormat="1" ht="12.75">
      <c r="A115" s="143" t="s">
        <v>890</v>
      </c>
      <c r="B115" s="114" t="s">
        <v>880</v>
      </c>
      <c r="C115" s="115">
        <v>950</v>
      </c>
    </row>
    <row r="116" spans="1:3" s="113" customFormat="1" ht="12.75">
      <c r="A116" s="143" t="s">
        <v>891</v>
      </c>
      <c r="B116" s="114" t="s">
        <v>880</v>
      </c>
      <c r="C116" s="115">
        <v>950</v>
      </c>
    </row>
    <row r="117" spans="1:3" s="113" customFormat="1" ht="12.75">
      <c r="A117" s="143" t="s">
        <v>892</v>
      </c>
      <c r="B117" s="114" t="s">
        <v>880</v>
      </c>
      <c r="C117" s="115">
        <v>950</v>
      </c>
    </row>
    <row r="118" spans="1:3" s="113" customFormat="1" ht="12.75">
      <c r="A118" s="143" t="s">
        <v>893</v>
      </c>
      <c r="B118" s="114" t="s">
        <v>880</v>
      </c>
      <c r="C118" s="115">
        <v>950</v>
      </c>
    </row>
    <row r="119" spans="1:3" s="113" customFormat="1" ht="12.75">
      <c r="A119" s="143" t="s">
        <v>894</v>
      </c>
      <c r="B119" s="114" t="s">
        <v>880</v>
      </c>
      <c r="C119" s="115">
        <v>950</v>
      </c>
    </row>
    <row r="120" spans="1:3" s="113" customFormat="1" ht="12.75">
      <c r="A120" s="143" t="s">
        <v>895</v>
      </c>
      <c r="B120" s="114" t="s">
        <v>880</v>
      </c>
      <c r="C120" s="115">
        <v>950</v>
      </c>
    </row>
    <row r="121" spans="1:3" s="113" customFormat="1" ht="12.75">
      <c r="A121" s="143" t="s">
        <v>896</v>
      </c>
      <c r="B121" s="114" t="s">
        <v>880</v>
      </c>
      <c r="C121" s="115">
        <v>950</v>
      </c>
    </row>
    <row r="122" spans="1:3" s="113" customFormat="1" ht="12.75">
      <c r="A122" s="143" t="s">
        <v>897</v>
      </c>
      <c r="B122" s="114" t="s">
        <v>880</v>
      </c>
      <c r="C122" s="115">
        <v>950</v>
      </c>
    </row>
    <row r="123" spans="1:3" s="113" customFormat="1" ht="12.75">
      <c r="A123" s="143" t="s">
        <v>898</v>
      </c>
      <c r="B123" s="114" t="s">
        <v>899</v>
      </c>
      <c r="C123" s="115">
        <v>950</v>
      </c>
    </row>
    <row r="124" spans="1:3" s="113" customFormat="1" ht="12.75">
      <c r="A124" s="143" t="s">
        <v>900</v>
      </c>
      <c r="B124" s="114" t="s">
        <v>899</v>
      </c>
      <c r="C124" s="115">
        <v>950</v>
      </c>
    </row>
    <row r="125" spans="1:3" s="113" customFormat="1" ht="12.75">
      <c r="A125" s="143" t="s">
        <v>901</v>
      </c>
      <c r="B125" s="114" t="s">
        <v>899</v>
      </c>
      <c r="C125" s="115">
        <v>950</v>
      </c>
    </row>
    <row r="126" spans="1:3" s="113" customFormat="1" ht="12.75">
      <c r="A126" s="143" t="s">
        <v>901</v>
      </c>
      <c r="B126" s="114" t="s">
        <v>899</v>
      </c>
      <c r="C126" s="115">
        <v>950</v>
      </c>
    </row>
    <row r="127" spans="1:3" s="113" customFormat="1" ht="12.75">
      <c r="A127" s="143" t="s">
        <v>902</v>
      </c>
      <c r="B127" s="114" t="s">
        <v>899</v>
      </c>
      <c r="C127" s="115">
        <v>950</v>
      </c>
    </row>
    <row r="128" spans="1:3" s="113" customFormat="1" ht="12.75">
      <c r="A128" s="143" t="s">
        <v>903</v>
      </c>
      <c r="B128" s="114" t="s">
        <v>904</v>
      </c>
      <c r="C128" s="115">
        <v>1374.25</v>
      </c>
    </row>
    <row r="129" spans="1:3" s="113" customFormat="1" ht="12.75">
      <c r="A129" s="143" t="s">
        <v>905</v>
      </c>
      <c r="B129" s="116" t="s">
        <v>6600</v>
      </c>
      <c r="C129" s="115">
        <v>64399.79</v>
      </c>
    </row>
    <row r="130" spans="1:3" s="113" customFormat="1" ht="12.75">
      <c r="A130" s="143" t="s">
        <v>906</v>
      </c>
      <c r="B130" s="116" t="s">
        <v>6600</v>
      </c>
      <c r="C130" s="115">
        <v>64399.79</v>
      </c>
    </row>
    <row r="131" spans="1:3" s="113" customFormat="1" ht="12.75">
      <c r="A131" s="143" t="s">
        <v>907</v>
      </c>
      <c r="B131" s="116" t="s">
        <v>6600</v>
      </c>
      <c r="C131" s="115">
        <v>64399.79</v>
      </c>
    </row>
    <row r="132" spans="1:3" s="113" customFormat="1" ht="12.75">
      <c r="A132" s="143" t="s">
        <v>908</v>
      </c>
      <c r="B132" s="116" t="s">
        <v>6600</v>
      </c>
      <c r="C132" s="115">
        <v>64399.79</v>
      </c>
    </row>
    <row r="133" spans="1:3" s="113" customFormat="1" ht="12.75">
      <c r="A133" s="143" t="s">
        <v>909</v>
      </c>
      <c r="B133" s="116" t="s">
        <v>6601</v>
      </c>
      <c r="C133" s="115">
        <v>61006.27</v>
      </c>
    </row>
    <row r="134" spans="1:3" s="113" customFormat="1" ht="12.75">
      <c r="A134" s="143" t="s">
        <v>910</v>
      </c>
      <c r="B134" s="116" t="s">
        <v>6601</v>
      </c>
      <c r="C134" s="115">
        <v>61006.27</v>
      </c>
    </row>
    <row r="135" spans="1:3" s="113" customFormat="1" ht="12.75">
      <c r="A135" s="143" t="s">
        <v>911</v>
      </c>
      <c r="B135" s="116" t="s">
        <v>6602</v>
      </c>
      <c r="C135" s="115">
        <v>71186.83</v>
      </c>
    </row>
    <row r="136" spans="1:3" s="113" customFormat="1" ht="12.75">
      <c r="A136" s="143" t="s">
        <v>912</v>
      </c>
      <c r="B136" s="116" t="s">
        <v>6602</v>
      </c>
      <c r="C136" s="115">
        <v>71186.83</v>
      </c>
    </row>
    <row r="137" spans="1:3" s="113" customFormat="1" ht="12.75">
      <c r="A137" s="143" t="s">
        <v>913</v>
      </c>
      <c r="B137" s="116" t="s">
        <v>6603</v>
      </c>
      <c r="C137" s="115">
        <v>94941.49</v>
      </c>
    </row>
    <row r="138" spans="1:3" s="113" customFormat="1" ht="12.75">
      <c r="A138" s="143" t="s">
        <v>914</v>
      </c>
      <c r="B138" s="116" t="s">
        <v>6603</v>
      </c>
      <c r="C138" s="115">
        <v>94941.49</v>
      </c>
    </row>
    <row r="139" spans="1:3" s="113" customFormat="1" ht="12.75">
      <c r="A139" s="143" t="s">
        <v>915</v>
      </c>
      <c r="B139" s="116" t="s">
        <v>6604</v>
      </c>
      <c r="C139" s="115">
        <v>74580.36</v>
      </c>
    </row>
    <row r="140" spans="1:3" s="113" customFormat="1" ht="12.75">
      <c r="A140" s="143" t="s">
        <v>916</v>
      </c>
      <c r="B140" s="116" t="s">
        <v>6604</v>
      </c>
      <c r="C140" s="115">
        <v>74580.36</v>
      </c>
    </row>
    <row r="141" spans="1:3" s="113" customFormat="1" ht="12.75">
      <c r="A141" s="143" t="s">
        <v>917</v>
      </c>
      <c r="B141" s="116" t="s">
        <v>6605</v>
      </c>
      <c r="C141" s="115">
        <v>61006.27</v>
      </c>
    </row>
    <row r="142" spans="1:3" s="113" customFormat="1" ht="12.75">
      <c r="A142" s="143" t="s">
        <v>918</v>
      </c>
      <c r="B142" s="116" t="s">
        <v>6605</v>
      </c>
      <c r="C142" s="115">
        <v>61006.27</v>
      </c>
    </row>
    <row r="143" spans="1:3" s="113" customFormat="1" ht="12.75">
      <c r="A143" s="143" t="s">
        <v>919</v>
      </c>
      <c r="B143" s="116" t="s">
        <v>6606</v>
      </c>
      <c r="C143" s="115">
        <v>42480.73</v>
      </c>
    </row>
    <row r="144" spans="1:3" s="113" customFormat="1" ht="12.75">
      <c r="A144" s="143" t="s">
        <v>920</v>
      </c>
      <c r="B144" s="116" t="s">
        <v>6606</v>
      </c>
      <c r="C144" s="115">
        <v>42480.73</v>
      </c>
    </row>
    <row r="145" spans="1:3" s="113" customFormat="1" ht="12.75">
      <c r="A145" s="143" t="s">
        <v>921</v>
      </c>
      <c r="B145" s="116" t="s">
        <v>6607</v>
      </c>
      <c r="C145" s="115">
        <v>66096.56</v>
      </c>
    </row>
    <row r="146" spans="1:3" s="113" customFormat="1" ht="12.75">
      <c r="A146" s="143" t="s">
        <v>922</v>
      </c>
      <c r="B146" s="116" t="s">
        <v>6608</v>
      </c>
      <c r="C146" s="115">
        <v>66096.56</v>
      </c>
    </row>
    <row r="147" spans="1:3" s="113" customFormat="1" ht="12.75">
      <c r="A147" s="143" t="s">
        <v>923</v>
      </c>
      <c r="B147" s="116" t="s">
        <v>6609</v>
      </c>
      <c r="C147" s="115">
        <v>28289.64</v>
      </c>
    </row>
    <row r="148" spans="1:3" s="113" customFormat="1" ht="12.75">
      <c r="A148" s="143" t="s">
        <v>924</v>
      </c>
      <c r="B148" s="116" t="s">
        <v>6609</v>
      </c>
      <c r="C148" s="115">
        <v>28289.64</v>
      </c>
    </row>
    <row r="149" spans="1:3" s="113" customFormat="1" ht="12.75">
      <c r="A149" s="143" t="s">
        <v>925</v>
      </c>
      <c r="B149" s="116" t="s">
        <v>6610</v>
      </c>
      <c r="C149" s="115">
        <v>67793.31</v>
      </c>
    </row>
    <row r="150" spans="1:3" s="113" customFormat="1" ht="12.75">
      <c r="A150" s="143" t="s">
        <v>926</v>
      </c>
      <c r="B150" s="116" t="s">
        <v>6610</v>
      </c>
      <c r="C150" s="115">
        <v>67793.31</v>
      </c>
    </row>
    <row r="151" spans="1:3" s="113" customFormat="1" ht="12.75">
      <c r="A151" s="143" t="s">
        <v>927</v>
      </c>
      <c r="B151" s="116" t="s">
        <v>6611</v>
      </c>
      <c r="C151" s="115">
        <v>72883</v>
      </c>
    </row>
    <row r="152" spans="1:3" s="113" customFormat="1" ht="12.75">
      <c r="A152" s="143" t="s">
        <v>928</v>
      </c>
      <c r="B152" s="116" t="s">
        <v>6611</v>
      </c>
      <c r="C152" s="115">
        <v>72883</v>
      </c>
    </row>
    <row r="153" spans="1:3" s="113" customFormat="1" ht="12.75">
      <c r="A153" s="143" t="s">
        <v>929</v>
      </c>
      <c r="B153" s="116" t="s">
        <v>6611</v>
      </c>
      <c r="C153" s="115">
        <v>72883</v>
      </c>
    </row>
    <row r="154" spans="1:3" s="113" customFormat="1" ht="12.75">
      <c r="A154" s="143" t="s">
        <v>930</v>
      </c>
      <c r="B154" s="116" t="s">
        <v>6611</v>
      </c>
      <c r="C154" s="115">
        <v>72883</v>
      </c>
    </row>
    <row r="155" spans="1:3" s="113" customFormat="1" ht="12.75">
      <c r="A155" s="143" t="s">
        <v>931</v>
      </c>
      <c r="B155" s="114" t="s">
        <v>932</v>
      </c>
      <c r="C155" s="115">
        <v>2866.5</v>
      </c>
    </row>
    <row r="156" spans="1:3" s="113" customFormat="1" ht="12.75">
      <c r="A156" s="143" t="s">
        <v>933</v>
      </c>
      <c r="B156" s="114" t="s">
        <v>934</v>
      </c>
      <c r="C156" s="115">
        <v>5289.6</v>
      </c>
    </row>
    <row r="157" spans="1:3" s="113" customFormat="1" ht="12.75">
      <c r="A157" s="143" t="s">
        <v>935</v>
      </c>
      <c r="B157" s="114" t="s">
        <v>934</v>
      </c>
      <c r="C157" s="115">
        <v>5289.6</v>
      </c>
    </row>
    <row r="158" spans="1:3" s="113" customFormat="1" ht="12.75">
      <c r="A158" s="143" t="s">
        <v>936</v>
      </c>
      <c r="B158" s="114" t="s">
        <v>937</v>
      </c>
      <c r="C158" s="115">
        <v>3476.52</v>
      </c>
    </row>
    <row r="159" spans="1:3" s="113" customFormat="1" ht="12.75">
      <c r="A159" s="143" t="s">
        <v>938</v>
      </c>
      <c r="B159" s="114" t="s">
        <v>939</v>
      </c>
      <c r="C159" s="115">
        <v>3476.52</v>
      </c>
    </row>
    <row r="160" spans="1:3" s="113" customFormat="1" ht="12.75">
      <c r="A160" s="147" t="s">
        <v>940</v>
      </c>
      <c r="B160" s="114" t="s">
        <v>939</v>
      </c>
      <c r="C160" s="115">
        <v>3476.52</v>
      </c>
    </row>
    <row r="161" spans="1:3" s="113" customFormat="1" ht="12.75">
      <c r="A161" s="147" t="s">
        <v>941</v>
      </c>
      <c r="B161" s="114" t="s">
        <v>942</v>
      </c>
      <c r="C161" s="115">
        <v>5289.6</v>
      </c>
    </row>
    <row r="162" spans="1:3" s="113" customFormat="1" ht="12.75">
      <c r="A162" s="147" t="s">
        <v>943</v>
      </c>
      <c r="B162" s="114" t="s">
        <v>944</v>
      </c>
      <c r="C162" s="115">
        <v>5289.6</v>
      </c>
    </row>
    <row r="163" spans="1:3" s="113" customFormat="1" ht="12.75">
      <c r="A163" s="147" t="s">
        <v>945</v>
      </c>
      <c r="B163" s="114" t="s">
        <v>944</v>
      </c>
      <c r="C163" s="115">
        <v>5289.6</v>
      </c>
    </row>
    <row r="164" spans="1:3" s="113" customFormat="1" ht="12.75">
      <c r="A164" s="147" t="s">
        <v>946</v>
      </c>
      <c r="B164" s="114" t="s">
        <v>944</v>
      </c>
      <c r="C164" s="115">
        <v>5289.6</v>
      </c>
    </row>
    <row r="165" spans="1:3" s="113" customFormat="1" ht="12.75">
      <c r="A165" s="147" t="s">
        <v>947</v>
      </c>
      <c r="B165" s="114" t="s">
        <v>948</v>
      </c>
      <c r="C165" s="115">
        <v>5289.6</v>
      </c>
    </row>
    <row r="166" spans="1:3" s="113" customFormat="1" ht="12.75">
      <c r="A166" s="147" t="s">
        <v>949</v>
      </c>
      <c r="B166" s="114" t="s">
        <v>950</v>
      </c>
      <c r="C166" s="115">
        <v>5289.6</v>
      </c>
    </row>
    <row r="167" spans="1:3" s="113" customFormat="1" ht="12.75">
      <c r="A167" s="147" t="s">
        <v>951</v>
      </c>
      <c r="B167" s="114" t="s">
        <v>950</v>
      </c>
      <c r="C167" s="115">
        <v>5289.6</v>
      </c>
    </row>
    <row r="168" spans="1:3" s="113" customFormat="1" ht="12.75">
      <c r="A168" s="147" t="s">
        <v>952</v>
      </c>
      <c r="B168" s="114" t="s">
        <v>950</v>
      </c>
      <c r="C168" s="115">
        <v>5289.6</v>
      </c>
    </row>
    <row r="169" spans="1:3" s="113" customFormat="1" ht="12.75">
      <c r="A169" s="147" t="s">
        <v>953</v>
      </c>
      <c r="B169" s="114" t="s">
        <v>950</v>
      </c>
      <c r="C169" s="115">
        <v>5289.6</v>
      </c>
    </row>
    <row r="170" spans="1:3" s="113" customFormat="1" ht="12.75">
      <c r="A170" s="147" t="s">
        <v>954</v>
      </c>
      <c r="B170" s="114" t="s">
        <v>950</v>
      </c>
      <c r="C170" s="115">
        <v>5289.6</v>
      </c>
    </row>
    <row r="171" spans="1:3" s="113" customFormat="1" ht="12.75">
      <c r="A171" s="147" t="s">
        <v>955</v>
      </c>
      <c r="B171" s="114" t="s">
        <v>956</v>
      </c>
      <c r="C171" s="115">
        <v>5289.6</v>
      </c>
    </row>
    <row r="172" spans="1:3" s="113" customFormat="1" ht="12.75">
      <c r="A172" s="143" t="s">
        <v>957</v>
      </c>
      <c r="B172" s="114" t="s">
        <v>958</v>
      </c>
      <c r="C172" s="115">
        <v>1542.8</v>
      </c>
    </row>
    <row r="173" spans="1:3" s="113" customFormat="1" ht="12.75">
      <c r="A173" s="143" t="s">
        <v>959</v>
      </c>
      <c r="B173" s="114" t="s">
        <v>960</v>
      </c>
      <c r="C173" s="115">
        <v>5289.6</v>
      </c>
    </row>
    <row r="174" spans="1:3" s="113" customFormat="1" ht="12.75">
      <c r="A174" s="143" t="s">
        <v>961</v>
      </c>
      <c r="B174" s="114" t="s">
        <v>962</v>
      </c>
      <c r="C174" s="115">
        <v>2425</v>
      </c>
    </row>
    <row r="175" spans="1:3" s="113" customFormat="1" ht="12.75">
      <c r="A175" s="143" t="s">
        <v>963</v>
      </c>
      <c r="B175" s="114" t="s">
        <v>964</v>
      </c>
      <c r="C175" s="115">
        <v>3154.68</v>
      </c>
    </row>
    <row r="176" spans="1:3" s="118" customFormat="1" ht="12.75">
      <c r="A176" s="148" t="s">
        <v>965</v>
      </c>
      <c r="B176" s="117" t="s">
        <v>966</v>
      </c>
      <c r="C176" s="115">
        <v>5500</v>
      </c>
    </row>
    <row r="177" spans="1:3" s="113" customFormat="1" ht="12.75">
      <c r="A177" s="143" t="s">
        <v>967</v>
      </c>
      <c r="B177" s="114" t="s">
        <v>968</v>
      </c>
      <c r="C177" s="115">
        <v>2986.84</v>
      </c>
    </row>
    <row r="178" spans="1:3" s="113" customFormat="1" ht="12.75">
      <c r="A178" s="143" t="s">
        <v>969</v>
      </c>
      <c r="B178" s="114" t="s">
        <v>970</v>
      </c>
      <c r="C178" s="115">
        <v>5289.6</v>
      </c>
    </row>
    <row r="179" spans="1:3" s="113" customFormat="1" ht="12.75">
      <c r="A179" s="143" t="s">
        <v>971</v>
      </c>
      <c r="B179" s="114" t="s">
        <v>972</v>
      </c>
      <c r="C179" s="115">
        <v>2986.84</v>
      </c>
    </row>
    <row r="180" spans="1:3" s="113" customFormat="1" ht="12.75">
      <c r="A180" s="143" t="s">
        <v>973</v>
      </c>
      <c r="B180" s="114" t="s">
        <v>974</v>
      </c>
      <c r="C180" s="115">
        <v>5510</v>
      </c>
    </row>
    <row r="181" spans="1:3" s="113" customFormat="1" ht="12.75">
      <c r="A181" s="143" t="s">
        <v>975</v>
      </c>
      <c r="B181" s="114" t="s">
        <v>976</v>
      </c>
      <c r="C181" s="115">
        <v>5500</v>
      </c>
    </row>
    <row r="182" spans="1:3" s="113" customFormat="1" ht="12.75">
      <c r="A182" s="143" t="s">
        <v>977</v>
      </c>
      <c r="B182" s="116" t="s">
        <v>6612</v>
      </c>
      <c r="C182" s="115">
        <v>5289.6</v>
      </c>
    </row>
    <row r="183" spans="1:3" s="113" customFormat="1" ht="12.75">
      <c r="A183" s="143" t="s">
        <v>978</v>
      </c>
      <c r="B183" s="116" t="s">
        <v>6612</v>
      </c>
      <c r="C183" s="115">
        <v>5289.6</v>
      </c>
    </row>
    <row r="184" spans="1:3" s="113" customFormat="1" ht="12.75">
      <c r="A184" s="143" t="s">
        <v>979</v>
      </c>
      <c r="B184" s="114" t="s">
        <v>980</v>
      </c>
      <c r="C184" s="115">
        <v>1542.8</v>
      </c>
    </row>
    <row r="185" spans="1:3" s="113" customFormat="1" ht="12.75">
      <c r="A185" s="143" t="s">
        <v>981</v>
      </c>
      <c r="B185" s="114" t="s">
        <v>980</v>
      </c>
      <c r="C185" s="115">
        <v>1542.8</v>
      </c>
    </row>
    <row r="186" spans="1:3" s="113" customFormat="1" ht="12.75">
      <c r="A186" s="143" t="s">
        <v>982</v>
      </c>
      <c r="B186" s="114" t="s">
        <v>980</v>
      </c>
      <c r="C186" s="115">
        <v>1542.8</v>
      </c>
    </row>
    <row r="187" spans="1:3" s="113" customFormat="1" ht="12.75">
      <c r="A187" s="143" t="s">
        <v>983</v>
      </c>
      <c r="B187" s="114" t="s">
        <v>984</v>
      </c>
      <c r="C187" s="115">
        <v>1542.8</v>
      </c>
    </row>
    <row r="188" spans="1:3" s="113" customFormat="1" ht="12.75">
      <c r="A188" s="143" t="s">
        <v>985</v>
      </c>
      <c r="B188" s="114" t="s">
        <v>986</v>
      </c>
      <c r="C188" s="115">
        <v>3572.8</v>
      </c>
    </row>
    <row r="189" spans="1:3" s="113" customFormat="1" ht="12.75">
      <c r="A189" s="143" t="s">
        <v>987</v>
      </c>
      <c r="B189" s="114" t="s">
        <v>986</v>
      </c>
      <c r="C189" s="115">
        <v>5289.6</v>
      </c>
    </row>
    <row r="190" spans="1:3" s="113" customFormat="1" ht="12.75">
      <c r="A190" s="143" t="s">
        <v>988</v>
      </c>
      <c r="B190" s="114" t="s">
        <v>989</v>
      </c>
      <c r="C190" s="115">
        <v>5289.6</v>
      </c>
    </row>
    <row r="191" spans="1:3" s="113" customFormat="1" ht="12.75">
      <c r="A191" s="143" t="s">
        <v>990</v>
      </c>
      <c r="B191" s="114" t="s">
        <v>989</v>
      </c>
      <c r="C191" s="115">
        <v>5289.6</v>
      </c>
    </row>
    <row r="192" spans="1:3" s="113" customFormat="1" ht="12.75">
      <c r="A192" s="143" t="s">
        <v>991</v>
      </c>
      <c r="B192" s="114" t="s">
        <v>989</v>
      </c>
      <c r="C192" s="115">
        <v>5289.6</v>
      </c>
    </row>
    <row r="193" spans="1:3" s="113" customFormat="1" ht="12.75">
      <c r="A193" s="143" t="s">
        <v>992</v>
      </c>
      <c r="B193" s="114" t="s">
        <v>989</v>
      </c>
      <c r="C193" s="115">
        <v>5289.6</v>
      </c>
    </row>
    <row r="194" spans="1:3" s="113" customFormat="1" ht="12.75">
      <c r="A194" s="143" t="s">
        <v>993</v>
      </c>
      <c r="B194" s="114" t="s">
        <v>989</v>
      </c>
      <c r="C194" s="115">
        <v>5289.6</v>
      </c>
    </row>
    <row r="195" spans="1:3" s="113" customFormat="1" ht="12.75">
      <c r="A195" s="143" t="s">
        <v>994</v>
      </c>
      <c r="B195" s="114" t="s">
        <v>989</v>
      </c>
      <c r="C195" s="115">
        <v>5289.6</v>
      </c>
    </row>
    <row r="196" spans="1:3" s="113" customFormat="1" ht="12.75">
      <c r="A196" s="143" t="s">
        <v>995</v>
      </c>
      <c r="B196" s="114" t="s">
        <v>989</v>
      </c>
      <c r="C196" s="115">
        <v>5289.6</v>
      </c>
    </row>
    <row r="197" spans="1:3" s="113" customFormat="1" ht="12.75">
      <c r="A197" s="143" t="s">
        <v>996</v>
      </c>
      <c r="B197" s="114" t="s">
        <v>997</v>
      </c>
      <c r="C197" s="115">
        <v>5289.6</v>
      </c>
    </row>
    <row r="198" spans="1:3" s="113" customFormat="1" ht="12.75">
      <c r="A198" s="143" t="s">
        <v>998</v>
      </c>
      <c r="B198" s="114" t="s">
        <v>997</v>
      </c>
      <c r="C198" s="115">
        <v>5289.6</v>
      </c>
    </row>
    <row r="199" spans="1:3" s="113" customFormat="1" ht="12.75">
      <c r="A199" s="143" t="s">
        <v>999</v>
      </c>
      <c r="B199" s="114" t="s">
        <v>997</v>
      </c>
      <c r="C199" s="115">
        <v>5289.6</v>
      </c>
    </row>
    <row r="200" spans="1:3" s="113" customFormat="1" ht="12.75">
      <c r="A200" s="143" t="s">
        <v>1000</v>
      </c>
      <c r="B200" s="114" t="s">
        <v>997</v>
      </c>
      <c r="C200" s="115">
        <v>5289.6</v>
      </c>
    </row>
    <row r="201" spans="1:3" s="113" customFormat="1" ht="12.75">
      <c r="A201" s="143" t="s">
        <v>1001</v>
      </c>
      <c r="B201" s="114" t="s">
        <v>997</v>
      </c>
      <c r="C201" s="115">
        <v>5289.6</v>
      </c>
    </row>
    <row r="202" spans="1:3" s="113" customFormat="1" ht="12.75">
      <c r="A202" s="143" t="s">
        <v>1002</v>
      </c>
      <c r="B202" s="114" t="s">
        <v>997</v>
      </c>
      <c r="C202" s="115">
        <v>5289.6</v>
      </c>
    </row>
    <row r="203" spans="1:3" s="113" customFormat="1" ht="12.75">
      <c r="A203" s="143" t="s">
        <v>1003</v>
      </c>
      <c r="B203" s="114" t="s">
        <v>997</v>
      </c>
      <c r="C203" s="115">
        <v>5289.6</v>
      </c>
    </row>
    <row r="204" spans="1:3" s="113" customFormat="1" ht="12.75">
      <c r="A204" s="143" t="s">
        <v>1004</v>
      </c>
      <c r="B204" s="114" t="s">
        <v>997</v>
      </c>
      <c r="C204" s="115">
        <v>5289.6</v>
      </c>
    </row>
    <row r="205" spans="1:3" s="113" customFormat="1" ht="12.75">
      <c r="A205" s="143" t="s">
        <v>1005</v>
      </c>
      <c r="B205" s="114" t="s">
        <v>997</v>
      </c>
      <c r="C205" s="115">
        <v>5289.6</v>
      </c>
    </row>
    <row r="206" spans="1:3" s="113" customFormat="1" ht="12.75">
      <c r="A206" s="143" t="s">
        <v>1006</v>
      </c>
      <c r="B206" s="114" t="s">
        <v>997</v>
      </c>
      <c r="C206" s="115">
        <v>5289.6</v>
      </c>
    </row>
    <row r="207" spans="1:3" s="113" customFormat="1" ht="12.75">
      <c r="A207" s="143" t="s">
        <v>1007</v>
      </c>
      <c r="B207" s="114" t="s">
        <v>997</v>
      </c>
      <c r="C207" s="115">
        <v>5289.6</v>
      </c>
    </row>
    <row r="208" spans="1:3" s="113" customFormat="1" ht="12.75">
      <c r="A208" s="143" t="s">
        <v>1008</v>
      </c>
      <c r="B208" s="114" t="s">
        <v>997</v>
      </c>
      <c r="C208" s="115">
        <v>5289.6</v>
      </c>
    </row>
    <row r="209" spans="1:3" s="113" customFormat="1" ht="12.75">
      <c r="A209" s="143" t="s">
        <v>1009</v>
      </c>
      <c r="B209" s="114" t="s">
        <v>997</v>
      </c>
      <c r="C209" s="115">
        <v>5289.6</v>
      </c>
    </row>
    <row r="210" spans="1:3" s="113" customFormat="1" ht="12.75">
      <c r="A210" s="143" t="s">
        <v>1010</v>
      </c>
      <c r="B210" s="114" t="s">
        <v>997</v>
      </c>
      <c r="C210" s="115">
        <v>5289.6</v>
      </c>
    </row>
    <row r="211" spans="1:3" s="113" customFormat="1" ht="12.75">
      <c r="A211" s="143" t="s">
        <v>1011</v>
      </c>
      <c r="B211" s="114" t="s">
        <v>1012</v>
      </c>
      <c r="C211" s="115">
        <v>5289.6</v>
      </c>
    </row>
    <row r="212" spans="1:3" s="113" customFormat="1" ht="12.75">
      <c r="A212" s="143" t="s">
        <v>1013</v>
      </c>
      <c r="B212" s="114" t="s">
        <v>1014</v>
      </c>
      <c r="C212" s="115">
        <v>5289.6</v>
      </c>
    </row>
    <row r="213" spans="1:3" s="113" customFormat="1" ht="12.75">
      <c r="A213" s="143" t="s">
        <v>1015</v>
      </c>
      <c r="B213" s="114" t="s">
        <v>1014</v>
      </c>
      <c r="C213" s="115">
        <v>5289.6</v>
      </c>
    </row>
    <row r="214" spans="1:3" s="113" customFormat="1" ht="12.75">
      <c r="A214" s="143" t="s">
        <v>1016</v>
      </c>
      <c r="B214" s="114" t="s">
        <v>1014</v>
      </c>
      <c r="C214" s="115">
        <v>5289.6</v>
      </c>
    </row>
    <row r="215" spans="1:3" s="113" customFormat="1" ht="12.75">
      <c r="A215" s="143" t="s">
        <v>1017</v>
      </c>
      <c r="B215" s="114" t="s">
        <v>1018</v>
      </c>
      <c r="C215" s="115">
        <v>5289.6</v>
      </c>
    </row>
    <row r="216" spans="1:3" s="113" customFormat="1" ht="12.75">
      <c r="A216" s="143" t="s">
        <v>1019</v>
      </c>
      <c r="B216" s="114" t="s">
        <v>748</v>
      </c>
      <c r="C216" s="115">
        <v>21995.69</v>
      </c>
    </row>
    <row r="217" spans="1:3" s="113" customFormat="1" ht="12.75">
      <c r="A217" s="148" t="s">
        <v>6613</v>
      </c>
      <c r="B217" s="117" t="s">
        <v>749</v>
      </c>
      <c r="C217" s="115">
        <v>21995.69</v>
      </c>
    </row>
    <row r="218" spans="1:3" s="113" customFormat="1" ht="12.75">
      <c r="A218" s="143" t="s">
        <v>1020</v>
      </c>
      <c r="B218" s="114" t="s">
        <v>747</v>
      </c>
      <c r="C218" s="115">
        <v>21995.69</v>
      </c>
    </row>
    <row r="219" spans="1:3" s="113" customFormat="1" ht="12.75">
      <c r="A219" s="143" t="s">
        <v>1021</v>
      </c>
      <c r="B219" s="114" t="s">
        <v>776</v>
      </c>
      <c r="C219" s="115">
        <v>21995.69</v>
      </c>
    </row>
    <row r="220" spans="1:3" s="113" customFormat="1" ht="12.75">
      <c r="A220" s="143" t="s">
        <v>1022</v>
      </c>
      <c r="B220" s="114" t="s">
        <v>750</v>
      </c>
      <c r="C220" s="115">
        <v>21995.69</v>
      </c>
    </row>
    <row r="221" spans="1:3" s="113" customFormat="1" ht="12.75">
      <c r="A221" s="143" t="s">
        <v>1023</v>
      </c>
      <c r="B221" s="114" t="s">
        <v>719</v>
      </c>
      <c r="C221" s="115">
        <v>31946.400000000001</v>
      </c>
    </row>
    <row r="222" spans="1:3" s="113" customFormat="1" ht="12.75">
      <c r="A222" s="143" t="s">
        <v>1024</v>
      </c>
      <c r="B222" s="116" t="s">
        <v>6614</v>
      </c>
      <c r="C222" s="115">
        <v>13197.17</v>
      </c>
    </row>
    <row r="223" spans="1:3" s="113" customFormat="1" ht="12.75">
      <c r="A223" s="143" t="s">
        <v>1025</v>
      </c>
      <c r="B223" s="114" t="s">
        <v>713</v>
      </c>
      <c r="C223" s="115">
        <v>628293.44333299994</v>
      </c>
    </row>
    <row r="224" spans="1:3" s="113" customFormat="1" ht="12.75">
      <c r="A224" s="143" t="s">
        <v>1026</v>
      </c>
      <c r="B224" s="114" t="s">
        <v>713</v>
      </c>
      <c r="C224" s="115">
        <v>628293.44333299994</v>
      </c>
    </row>
    <row r="225" spans="1:3" s="113" customFormat="1" ht="12.75">
      <c r="A225" s="143" t="s">
        <v>1027</v>
      </c>
      <c r="B225" s="114" t="s">
        <v>713</v>
      </c>
      <c r="C225" s="115">
        <v>628293.44333299994</v>
      </c>
    </row>
    <row r="226" spans="1:3" s="113" customFormat="1" ht="12.75">
      <c r="A226" s="143" t="s">
        <v>1028</v>
      </c>
      <c r="B226" s="114" t="s">
        <v>714</v>
      </c>
      <c r="C226" s="115">
        <v>216154.4</v>
      </c>
    </row>
    <row r="227" spans="1:3" s="113" customFormat="1" ht="12.75">
      <c r="A227" s="148" t="s">
        <v>6615</v>
      </c>
      <c r="B227" s="117" t="s">
        <v>714</v>
      </c>
      <c r="C227" s="115">
        <v>216154.4</v>
      </c>
    </row>
    <row r="228" spans="1:3" s="113" customFormat="1" ht="12.75">
      <c r="A228" s="143" t="s">
        <v>1029</v>
      </c>
      <c r="B228" s="116" t="s">
        <v>6616</v>
      </c>
      <c r="C228" s="115">
        <v>2756.16</v>
      </c>
    </row>
    <row r="229" spans="1:3" s="113" customFormat="1" ht="12.75">
      <c r="A229" s="143" t="s">
        <v>1030</v>
      </c>
      <c r="B229" s="116" t="s">
        <v>6616</v>
      </c>
      <c r="C229" s="115">
        <v>2756.16</v>
      </c>
    </row>
    <row r="230" spans="1:3" s="113" customFormat="1" ht="12.75">
      <c r="A230" s="143" t="s">
        <v>1031</v>
      </c>
      <c r="B230" s="116" t="s">
        <v>6616</v>
      </c>
      <c r="C230" s="115">
        <v>2756.16</v>
      </c>
    </row>
    <row r="231" spans="1:3" s="113" customFormat="1" ht="12.75">
      <c r="A231" s="143" t="s">
        <v>1032</v>
      </c>
      <c r="B231" s="116" t="s">
        <v>6616</v>
      </c>
      <c r="C231" s="115">
        <v>2756.16</v>
      </c>
    </row>
    <row r="232" spans="1:3" s="113" customFormat="1" ht="12.75">
      <c r="A232" s="143" t="s">
        <v>1033</v>
      </c>
      <c r="B232" s="116" t="s">
        <v>6617</v>
      </c>
      <c r="C232" s="115">
        <v>2111</v>
      </c>
    </row>
    <row r="233" spans="1:3" s="113" customFormat="1" ht="12.75">
      <c r="A233" s="143" t="s">
        <v>1034</v>
      </c>
      <c r="B233" s="116" t="s">
        <v>6617</v>
      </c>
      <c r="C233" s="115">
        <v>2111</v>
      </c>
    </row>
    <row r="234" spans="1:3" s="113" customFormat="1" ht="12.75">
      <c r="A234" s="143" t="s">
        <v>1035</v>
      </c>
      <c r="B234" s="114" t="s">
        <v>1036</v>
      </c>
      <c r="C234" s="115">
        <v>5800</v>
      </c>
    </row>
    <row r="235" spans="1:3" s="113" customFormat="1" ht="12.75">
      <c r="A235" s="143" t="s">
        <v>1037</v>
      </c>
      <c r="B235" s="114" t="s">
        <v>1036</v>
      </c>
      <c r="C235" s="115">
        <v>5800</v>
      </c>
    </row>
    <row r="236" spans="1:3" s="113" customFormat="1" ht="12.75">
      <c r="A236" s="143" t="s">
        <v>1038</v>
      </c>
      <c r="B236" s="114" t="s">
        <v>1036</v>
      </c>
      <c r="C236" s="115">
        <v>5800</v>
      </c>
    </row>
    <row r="237" spans="1:3" s="113" customFormat="1" ht="12.75">
      <c r="A237" s="143" t="s">
        <v>1039</v>
      </c>
      <c r="B237" s="114" t="s">
        <v>1036</v>
      </c>
      <c r="C237" s="115">
        <v>5800</v>
      </c>
    </row>
    <row r="238" spans="1:3" s="113" customFormat="1" ht="12.75">
      <c r="A238" s="143" t="s">
        <v>1040</v>
      </c>
      <c r="B238" s="114" t="s">
        <v>1041</v>
      </c>
      <c r="C238" s="115">
        <v>10863.03</v>
      </c>
    </row>
    <row r="239" spans="1:3" s="113" customFormat="1" ht="12.75">
      <c r="A239" s="143" t="s">
        <v>1042</v>
      </c>
      <c r="B239" s="114" t="s">
        <v>1041</v>
      </c>
      <c r="C239" s="115">
        <v>10863.03</v>
      </c>
    </row>
    <row r="240" spans="1:3" s="113" customFormat="1" ht="12.75">
      <c r="A240" s="143" t="s">
        <v>1043</v>
      </c>
      <c r="B240" s="114" t="s">
        <v>697</v>
      </c>
      <c r="C240" s="115">
        <v>335.24</v>
      </c>
    </row>
    <row r="241" spans="1:3" s="113" customFormat="1" ht="12.75">
      <c r="A241" s="143" t="s">
        <v>1044</v>
      </c>
      <c r="B241" s="114" t="s">
        <v>697</v>
      </c>
      <c r="C241" s="115">
        <v>335.24</v>
      </c>
    </row>
    <row r="242" spans="1:3" s="113" customFormat="1" ht="12.75">
      <c r="A242" s="143" t="s">
        <v>1045</v>
      </c>
      <c r="B242" s="114" t="s">
        <v>697</v>
      </c>
      <c r="C242" s="115">
        <v>335.24</v>
      </c>
    </row>
    <row r="243" spans="1:3" s="113" customFormat="1" ht="12.75">
      <c r="A243" s="143" t="s">
        <v>1046</v>
      </c>
      <c r="B243" s="114" t="s">
        <v>772</v>
      </c>
      <c r="C243" s="115">
        <v>1371.12</v>
      </c>
    </row>
    <row r="244" spans="1:3" s="113" customFormat="1" ht="12.75">
      <c r="A244" s="143" t="s">
        <v>1047</v>
      </c>
      <c r="B244" s="114" t="s">
        <v>772</v>
      </c>
      <c r="C244" s="115">
        <v>1371.12</v>
      </c>
    </row>
    <row r="245" spans="1:3" s="113" customFormat="1" ht="12.75">
      <c r="A245" s="143" t="s">
        <v>1048</v>
      </c>
      <c r="B245" s="114" t="s">
        <v>772</v>
      </c>
      <c r="C245" s="115">
        <v>1371.12</v>
      </c>
    </row>
    <row r="246" spans="1:3" s="113" customFormat="1" ht="12.75">
      <c r="A246" s="143" t="s">
        <v>1049</v>
      </c>
      <c r="B246" s="114" t="s">
        <v>772</v>
      </c>
      <c r="C246" s="115">
        <v>1371.12</v>
      </c>
    </row>
    <row r="247" spans="1:3" s="113" customFormat="1" ht="12.75">
      <c r="A247" s="143" t="s">
        <v>1050</v>
      </c>
      <c r="B247" s="114" t="s">
        <v>772</v>
      </c>
      <c r="C247" s="115">
        <v>1371.12</v>
      </c>
    </row>
    <row r="248" spans="1:3" s="113" customFormat="1" ht="12.75">
      <c r="A248" s="143" t="s">
        <v>1051</v>
      </c>
      <c r="B248" s="114" t="s">
        <v>772</v>
      </c>
      <c r="C248" s="115">
        <v>1371.12</v>
      </c>
    </row>
    <row r="249" spans="1:3" s="113" customFormat="1" ht="12.75">
      <c r="A249" s="143" t="s">
        <v>1052</v>
      </c>
      <c r="B249" s="114" t="s">
        <v>758</v>
      </c>
      <c r="C249" s="115">
        <v>335.24</v>
      </c>
    </row>
    <row r="250" spans="1:3" s="113" customFormat="1" ht="12.75">
      <c r="A250" s="143" t="s">
        <v>1053</v>
      </c>
      <c r="B250" s="114" t="s">
        <v>758</v>
      </c>
      <c r="C250" s="115">
        <v>335.24</v>
      </c>
    </row>
    <row r="251" spans="1:3" s="113" customFormat="1" ht="12.75">
      <c r="A251" s="143" t="s">
        <v>1054</v>
      </c>
      <c r="B251" s="114" t="s">
        <v>758</v>
      </c>
      <c r="C251" s="115">
        <v>335.24</v>
      </c>
    </row>
    <row r="252" spans="1:3" s="113" customFormat="1" ht="12.75">
      <c r="A252" s="143" t="s">
        <v>1055</v>
      </c>
      <c r="B252" s="114" t="s">
        <v>758</v>
      </c>
      <c r="C252" s="115">
        <v>335.24</v>
      </c>
    </row>
    <row r="253" spans="1:3" s="113" customFormat="1" ht="12.75">
      <c r="A253" s="143" t="s">
        <v>1056</v>
      </c>
      <c r="B253" s="114" t="s">
        <v>758</v>
      </c>
      <c r="C253" s="115">
        <v>335.24</v>
      </c>
    </row>
    <row r="254" spans="1:3" s="113" customFormat="1" ht="12.75">
      <c r="A254" s="143" t="s">
        <v>1057</v>
      </c>
      <c r="B254" s="114" t="s">
        <v>773</v>
      </c>
      <c r="C254" s="115">
        <v>1619.36</v>
      </c>
    </row>
    <row r="255" spans="1:3" s="113" customFormat="1" ht="12.75">
      <c r="A255" s="143" t="s">
        <v>1058</v>
      </c>
      <c r="B255" s="114" t="s">
        <v>773</v>
      </c>
      <c r="C255" s="115">
        <v>1619.36</v>
      </c>
    </row>
    <row r="256" spans="1:3" s="113" customFormat="1" ht="12.75">
      <c r="A256" s="143" t="s">
        <v>1059</v>
      </c>
      <c r="B256" s="114" t="s">
        <v>773</v>
      </c>
      <c r="C256" s="115">
        <v>1619.36</v>
      </c>
    </row>
    <row r="257" spans="1:3" s="113" customFormat="1" ht="12.75">
      <c r="A257" s="143" t="s">
        <v>1060</v>
      </c>
      <c r="B257" s="114" t="s">
        <v>773</v>
      </c>
      <c r="C257" s="115">
        <v>1619.36</v>
      </c>
    </row>
    <row r="258" spans="1:3" s="113" customFormat="1" ht="12.75">
      <c r="A258" s="143" t="s">
        <v>1061</v>
      </c>
      <c r="B258" s="114" t="s">
        <v>773</v>
      </c>
      <c r="C258" s="115">
        <v>1619.36</v>
      </c>
    </row>
    <row r="259" spans="1:3" s="113" customFormat="1" ht="12.75">
      <c r="A259" s="143" t="s">
        <v>1062</v>
      </c>
      <c r="B259" s="114" t="s">
        <v>759</v>
      </c>
      <c r="C259" s="115">
        <v>526.64</v>
      </c>
    </row>
    <row r="260" spans="1:3" s="113" customFormat="1" ht="12.75">
      <c r="A260" s="143" t="s">
        <v>1063</v>
      </c>
      <c r="B260" s="114" t="s">
        <v>759</v>
      </c>
      <c r="C260" s="115">
        <v>526.64</v>
      </c>
    </row>
    <row r="261" spans="1:3" s="113" customFormat="1" ht="12.75">
      <c r="A261" s="143" t="s">
        <v>1064</v>
      </c>
      <c r="B261" s="114" t="s">
        <v>759</v>
      </c>
      <c r="C261" s="115">
        <v>526.64</v>
      </c>
    </row>
    <row r="262" spans="1:3" s="113" customFormat="1" ht="12.75">
      <c r="A262" s="143" t="s">
        <v>1065</v>
      </c>
      <c r="B262" s="114" t="s">
        <v>759</v>
      </c>
      <c r="C262" s="115">
        <v>526.64</v>
      </c>
    </row>
    <row r="263" spans="1:3" s="113" customFormat="1" ht="12.75">
      <c r="A263" s="143" t="s">
        <v>1066</v>
      </c>
      <c r="B263" s="114" t="s">
        <v>759</v>
      </c>
      <c r="C263" s="115">
        <v>526.64</v>
      </c>
    </row>
    <row r="264" spans="1:3" s="113" customFormat="1" ht="12.75">
      <c r="A264" s="143" t="s">
        <v>1067</v>
      </c>
      <c r="B264" s="114" t="s">
        <v>760</v>
      </c>
      <c r="C264" s="115">
        <v>670.48</v>
      </c>
    </row>
    <row r="265" spans="1:3" s="113" customFormat="1" ht="12.75">
      <c r="A265" s="143" t="s">
        <v>1068</v>
      </c>
      <c r="B265" s="114" t="s">
        <v>760</v>
      </c>
      <c r="C265" s="115">
        <v>670.48</v>
      </c>
    </row>
    <row r="266" spans="1:3" s="113" customFormat="1" ht="12.75">
      <c r="A266" s="143" t="s">
        <v>1069</v>
      </c>
      <c r="B266" s="114" t="s">
        <v>760</v>
      </c>
      <c r="C266" s="115">
        <v>670.48</v>
      </c>
    </row>
    <row r="267" spans="1:3" s="113" customFormat="1" ht="12.75">
      <c r="A267" s="143" t="s">
        <v>1070</v>
      </c>
      <c r="B267" s="114" t="s">
        <v>760</v>
      </c>
      <c r="C267" s="115">
        <v>670.48</v>
      </c>
    </row>
    <row r="268" spans="1:3" s="113" customFormat="1" ht="12.75">
      <c r="A268" s="143" t="s">
        <v>1071</v>
      </c>
      <c r="B268" s="114" t="s">
        <v>760</v>
      </c>
      <c r="C268" s="115">
        <v>670.48</v>
      </c>
    </row>
    <row r="269" spans="1:3" s="113" customFormat="1" ht="12.75">
      <c r="A269" s="143" t="s">
        <v>1072</v>
      </c>
      <c r="B269" s="114" t="s">
        <v>698</v>
      </c>
      <c r="C269" s="115">
        <v>2296.8000000000002</v>
      </c>
    </row>
    <row r="270" spans="1:3" s="113" customFormat="1" ht="12.75">
      <c r="A270" s="143" t="s">
        <v>1073</v>
      </c>
      <c r="B270" s="114" t="s">
        <v>698</v>
      </c>
      <c r="C270" s="115">
        <v>2296.8000000000002</v>
      </c>
    </row>
    <row r="271" spans="1:3" s="113" customFormat="1" ht="12.75">
      <c r="A271" s="143" t="s">
        <v>1074</v>
      </c>
      <c r="B271" s="114" t="s">
        <v>698</v>
      </c>
      <c r="C271" s="115">
        <v>2296.8000000000002</v>
      </c>
    </row>
    <row r="272" spans="1:3" s="113" customFormat="1" ht="12.75">
      <c r="A272" s="143" t="s">
        <v>1075</v>
      </c>
      <c r="B272" s="114" t="s">
        <v>1076</v>
      </c>
      <c r="C272" s="115">
        <v>3668.5</v>
      </c>
    </row>
    <row r="273" spans="1:3" s="113" customFormat="1" ht="12.75">
      <c r="A273" s="143" t="s">
        <v>1077</v>
      </c>
      <c r="B273" s="114" t="s">
        <v>1078</v>
      </c>
      <c r="C273" s="115">
        <v>6380</v>
      </c>
    </row>
    <row r="274" spans="1:3" s="113" customFormat="1" ht="12.75">
      <c r="A274" s="143" t="s">
        <v>1079</v>
      </c>
      <c r="B274" s="116" t="s">
        <v>6618</v>
      </c>
      <c r="C274" s="115">
        <v>8105.2</v>
      </c>
    </row>
    <row r="275" spans="1:3" s="113" customFormat="1" ht="12.75">
      <c r="A275" s="143" t="s">
        <v>1080</v>
      </c>
      <c r="B275" s="116" t="s">
        <v>6618</v>
      </c>
      <c r="C275" s="115">
        <v>8105.2</v>
      </c>
    </row>
    <row r="276" spans="1:3" s="113" customFormat="1" ht="12.75">
      <c r="A276" s="143" t="s">
        <v>1081</v>
      </c>
      <c r="B276" s="116" t="s">
        <v>6618</v>
      </c>
      <c r="C276" s="115">
        <v>8105.2</v>
      </c>
    </row>
    <row r="277" spans="1:3" s="113" customFormat="1" ht="12.75">
      <c r="A277" s="143" t="s">
        <v>1082</v>
      </c>
      <c r="B277" s="114" t="s">
        <v>764</v>
      </c>
      <c r="C277" s="115">
        <v>7273.2</v>
      </c>
    </row>
    <row r="278" spans="1:3" s="113" customFormat="1" ht="12.75">
      <c r="A278" s="143" t="s">
        <v>1083</v>
      </c>
      <c r="B278" s="114" t="s">
        <v>764</v>
      </c>
      <c r="C278" s="115">
        <v>7273.2</v>
      </c>
    </row>
    <row r="279" spans="1:3" s="113" customFormat="1" ht="12.75">
      <c r="A279" s="143" t="s">
        <v>1084</v>
      </c>
      <c r="B279" s="114" t="s">
        <v>764</v>
      </c>
      <c r="C279" s="115">
        <v>7273.2</v>
      </c>
    </row>
    <row r="280" spans="1:3" s="113" customFormat="1" ht="12.75">
      <c r="A280" s="143" t="s">
        <v>1085</v>
      </c>
      <c r="B280" s="114" t="s">
        <v>764</v>
      </c>
      <c r="C280" s="115">
        <v>7273.2</v>
      </c>
    </row>
    <row r="281" spans="1:3" s="113" customFormat="1" ht="12.75">
      <c r="A281" s="143" t="s">
        <v>1086</v>
      </c>
      <c r="B281" s="114" t="s">
        <v>764</v>
      </c>
      <c r="C281" s="115">
        <v>7273.2</v>
      </c>
    </row>
    <row r="282" spans="1:3" s="113" customFormat="1" ht="12.75">
      <c r="A282" s="143" t="s">
        <v>1087</v>
      </c>
      <c r="B282" s="114" t="s">
        <v>764</v>
      </c>
      <c r="C282" s="115">
        <v>7273.2</v>
      </c>
    </row>
    <row r="283" spans="1:3" s="113" customFormat="1" ht="12.75">
      <c r="A283" s="143" t="s">
        <v>1088</v>
      </c>
      <c r="B283" s="114" t="s">
        <v>764</v>
      </c>
      <c r="C283" s="115">
        <v>7273.2</v>
      </c>
    </row>
    <row r="284" spans="1:3" s="113" customFormat="1" ht="12.75">
      <c r="A284" s="143" t="s">
        <v>1089</v>
      </c>
      <c r="B284" s="114" t="s">
        <v>764</v>
      </c>
      <c r="C284" s="115">
        <v>7273.2</v>
      </c>
    </row>
    <row r="285" spans="1:3" s="113" customFormat="1" ht="12.75">
      <c r="A285" s="143" t="s">
        <v>1090</v>
      </c>
      <c r="B285" s="114" t="s">
        <v>764</v>
      </c>
      <c r="C285" s="115">
        <v>7273.2</v>
      </c>
    </row>
    <row r="286" spans="1:3" s="113" customFormat="1" ht="12.75">
      <c r="A286" s="143" t="s">
        <v>1091</v>
      </c>
      <c r="B286" s="114" t="s">
        <v>764</v>
      </c>
      <c r="C286" s="115">
        <v>7273.2</v>
      </c>
    </row>
    <row r="287" spans="1:3" s="113" customFormat="1" ht="12.75">
      <c r="A287" s="143" t="s">
        <v>1092</v>
      </c>
      <c r="B287" s="116" t="s">
        <v>6619</v>
      </c>
      <c r="C287" s="115">
        <v>5127</v>
      </c>
    </row>
    <row r="288" spans="1:3" s="113" customFormat="1" ht="12.75">
      <c r="A288" s="143" t="s">
        <v>1093</v>
      </c>
      <c r="B288" s="116" t="s">
        <v>6619</v>
      </c>
      <c r="C288" s="115">
        <v>5127</v>
      </c>
    </row>
    <row r="289" spans="1:3" s="113" customFormat="1" ht="12.75">
      <c r="A289" s="143" t="s">
        <v>1094</v>
      </c>
      <c r="B289" s="116" t="s">
        <v>6619</v>
      </c>
      <c r="C289" s="115">
        <v>5127</v>
      </c>
    </row>
    <row r="290" spans="1:3" s="113" customFormat="1" ht="12.75">
      <c r="A290" s="143" t="s">
        <v>1095</v>
      </c>
      <c r="B290" s="116" t="s">
        <v>6619</v>
      </c>
      <c r="C290" s="115">
        <v>5127</v>
      </c>
    </row>
    <row r="291" spans="1:3" s="113" customFormat="1" ht="12.75">
      <c r="A291" s="143" t="s">
        <v>1096</v>
      </c>
      <c r="B291" s="116" t="s">
        <v>6619</v>
      </c>
      <c r="C291" s="115">
        <v>5127</v>
      </c>
    </row>
    <row r="292" spans="1:3" s="113" customFormat="1" ht="12.75">
      <c r="A292" s="143" t="s">
        <v>1097</v>
      </c>
      <c r="B292" s="116" t="s">
        <v>6619</v>
      </c>
      <c r="C292" s="115">
        <v>5127</v>
      </c>
    </row>
    <row r="293" spans="1:3" s="113" customFormat="1" ht="12.75">
      <c r="A293" s="143" t="s">
        <v>1098</v>
      </c>
      <c r="B293" s="116" t="s">
        <v>6619</v>
      </c>
      <c r="C293" s="115">
        <v>5127</v>
      </c>
    </row>
    <row r="294" spans="1:3" s="113" customFormat="1" ht="12.75">
      <c r="A294" s="143" t="s">
        <v>1099</v>
      </c>
      <c r="B294" s="116" t="s">
        <v>6619</v>
      </c>
      <c r="C294" s="115">
        <v>5127</v>
      </c>
    </row>
    <row r="295" spans="1:3" s="113" customFormat="1" ht="12.75">
      <c r="A295" s="143" t="s">
        <v>1100</v>
      </c>
      <c r="B295" s="116" t="s">
        <v>6619</v>
      </c>
      <c r="C295" s="115">
        <v>5127</v>
      </c>
    </row>
    <row r="296" spans="1:3" s="113" customFormat="1" ht="12.75">
      <c r="A296" s="143" t="s">
        <v>1101</v>
      </c>
      <c r="B296" s="116" t="s">
        <v>6619</v>
      </c>
      <c r="C296" s="115">
        <v>5127</v>
      </c>
    </row>
    <row r="297" spans="1:3" s="113" customFormat="1" ht="12.75">
      <c r="A297" s="143" t="s">
        <v>1102</v>
      </c>
      <c r="B297" s="116" t="s">
        <v>6619</v>
      </c>
      <c r="C297" s="115">
        <v>5127</v>
      </c>
    </row>
    <row r="298" spans="1:3" s="113" customFormat="1" ht="12.75">
      <c r="A298" s="143" t="s">
        <v>1103</v>
      </c>
      <c r="B298" s="116" t="s">
        <v>6619</v>
      </c>
      <c r="C298" s="115">
        <v>5127</v>
      </c>
    </row>
    <row r="299" spans="1:3" s="113" customFormat="1" ht="12.75">
      <c r="A299" s="143" t="s">
        <v>1104</v>
      </c>
      <c r="B299" s="116" t="s">
        <v>6619</v>
      </c>
      <c r="C299" s="115">
        <v>5127</v>
      </c>
    </row>
    <row r="300" spans="1:3" s="113" customFormat="1" ht="12.75">
      <c r="A300" s="143" t="s">
        <v>1105</v>
      </c>
      <c r="B300" s="116" t="s">
        <v>6619</v>
      </c>
      <c r="C300" s="115">
        <v>5127</v>
      </c>
    </row>
    <row r="301" spans="1:3" s="113" customFormat="1" ht="12.75">
      <c r="A301" s="143" t="s">
        <v>1106</v>
      </c>
      <c r="B301" s="114" t="s">
        <v>1107</v>
      </c>
      <c r="C301" s="115">
        <v>5517</v>
      </c>
    </row>
    <row r="302" spans="1:3" s="113" customFormat="1" ht="12.75">
      <c r="A302" s="143" t="s">
        <v>1108</v>
      </c>
      <c r="B302" s="114" t="s">
        <v>1107</v>
      </c>
      <c r="C302" s="115">
        <v>5517</v>
      </c>
    </row>
    <row r="303" spans="1:3" s="113" customFormat="1" ht="12.75">
      <c r="A303" s="143" t="s">
        <v>1109</v>
      </c>
      <c r="B303" s="116" t="s">
        <v>6620</v>
      </c>
      <c r="C303" s="115">
        <v>7311.5</v>
      </c>
    </row>
    <row r="304" spans="1:3" s="113" customFormat="1" ht="12.75">
      <c r="A304" s="143" t="s">
        <v>1110</v>
      </c>
      <c r="B304" s="116" t="s">
        <v>6620</v>
      </c>
      <c r="C304" s="115">
        <v>7311.5</v>
      </c>
    </row>
    <row r="305" spans="1:3" s="113" customFormat="1" ht="12.75">
      <c r="A305" s="143" t="s">
        <v>1111</v>
      </c>
      <c r="B305" s="116" t="s">
        <v>6620</v>
      </c>
      <c r="C305" s="115">
        <v>7311.5</v>
      </c>
    </row>
    <row r="306" spans="1:3" s="113" customFormat="1" ht="12.75">
      <c r="A306" s="143" t="s">
        <v>1112</v>
      </c>
      <c r="B306" s="116" t="s">
        <v>6620</v>
      </c>
      <c r="C306" s="115">
        <v>7311.5</v>
      </c>
    </row>
    <row r="307" spans="1:3" s="113" customFormat="1" ht="12.75">
      <c r="A307" s="143" t="s">
        <v>1113</v>
      </c>
      <c r="B307" s="116" t="s">
        <v>6621</v>
      </c>
      <c r="C307" s="115">
        <f t="shared" ref="C307:C337" si="0">347.3*11.15</f>
        <v>3872.3950000000004</v>
      </c>
    </row>
    <row r="308" spans="1:3" s="113" customFormat="1" ht="12.75">
      <c r="A308" s="143" t="s">
        <v>1114</v>
      </c>
      <c r="B308" s="116" t="s">
        <v>6621</v>
      </c>
      <c r="C308" s="115">
        <f t="shared" si="0"/>
        <v>3872.3950000000004</v>
      </c>
    </row>
    <row r="309" spans="1:3" s="113" customFormat="1" ht="12.75">
      <c r="A309" s="143" t="s">
        <v>1115</v>
      </c>
      <c r="B309" s="116" t="s">
        <v>6621</v>
      </c>
      <c r="C309" s="115">
        <f t="shared" si="0"/>
        <v>3872.3950000000004</v>
      </c>
    </row>
    <row r="310" spans="1:3" s="113" customFormat="1" ht="12.75">
      <c r="A310" s="143" t="s">
        <v>1116</v>
      </c>
      <c r="B310" s="116" t="s">
        <v>6621</v>
      </c>
      <c r="C310" s="115">
        <f t="shared" si="0"/>
        <v>3872.3950000000004</v>
      </c>
    </row>
    <row r="311" spans="1:3" s="113" customFormat="1" ht="12.75">
      <c r="A311" s="143" t="s">
        <v>1117</v>
      </c>
      <c r="B311" s="116" t="s">
        <v>6621</v>
      </c>
      <c r="C311" s="115">
        <f t="shared" si="0"/>
        <v>3872.3950000000004</v>
      </c>
    </row>
    <row r="312" spans="1:3" s="113" customFormat="1" ht="12.75">
      <c r="A312" s="143" t="s">
        <v>1118</v>
      </c>
      <c r="B312" s="116" t="s">
        <v>6621</v>
      </c>
      <c r="C312" s="115">
        <f t="shared" si="0"/>
        <v>3872.3950000000004</v>
      </c>
    </row>
    <row r="313" spans="1:3" s="113" customFormat="1" ht="12.75">
      <c r="A313" s="143" t="s">
        <v>1119</v>
      </c>
      <c r="B313" s="116" t="s">
        <v>6621</v>
      </c>
      <c r="C313" s="115">
        <f t="shared" si="0"/>
        <v>3872.3950000000004</v>
      </c>
    </row>
    <row r="314" spans="1:3" s="113" customFormat="1" ht="12.75">
      <c r="A314" s="143" t="s">
        <v>1120</v>
      </c>
      <c r="B314" s="116" t="s">
        <v>6621</v>
      </c>
      <c r="C314" s="115">
        <f t="shared" si="0"/>
        <v>3872.3950000000004</v>
      </c>
    </row>
    <row r="315" spans="1:3" s="113" customFormat="1" ht="12.75">
      <c r="A315" s="143" t="s">
        <v>1121</v>
      </c>
      <c r="B315" s="116" t="s">
        <v>6621</v>
      </c>
      <c r="C315" s="115">
        <f t="shared" si="0"/>
        <v>3872.3950000000004</v>
      </c>
    </row>
    <row r="316" spans="1:3" s="113" customFormat="1" ht="12.75">
      <c r="A316" s="143" t="s">
        <v>1122</v>
      </c>
      <c r="B316" s="116" t="s">
        <v>6621</v>
      </c>
      <c r="C316" s="115">
        <f t="shared" si="0"/>
        <v>3872.3950000000004</v>
      </c>
    </row>
    <row r="317" spans="1:3" s="113" customFormat="1" ht="12.75">
      <c r="A317" s="143" t="s">
        <v>1123</v>
      </c>
      <c r="B317" s="116" t="s">
        <v>6621</v>
      </c>
      <c r="C317" s="115">
        <f t="shared" si="0"/>
        <v>3872.3950000000004</v>
      </c>
    </row>
    <row r="318" spans="1:3" s="113" customFormat="1" ht="12.75">
      <c r="A318" s="143" t="s">
        <v>1124</v>
      </c>
      <c r="B318" s="116" t="s">
        <v>6621</v>
      </c>
      <c r="C318" s="115">
        <f t="shared" si="0"/>
        <v>3872.3950000000004</v>
      </c>
    </row>
    <row r="319" spans="1:3" s="113" customFormat="1" ht="12.75">
      <c r="A319" s="143" t="s">
        <v>1125</v>
      </c>
      <c r="B319" s="116" t="s">
        <v>6621</v>
      </c>
      <c r="C319" s="115">
        <f t="shared" si="0"/>
        <v>3872.3950000000004</v>
      </c>
    </row>
    <row r="320" spans="1:3" s="113" customFormat="1" ht="12.75">
      <c r="A320" s="143" t="s">
        <v>1126</v>
      </c>
      <c r="B320" s="116" t="s">
        <v>6621</v>
      </c>
      <c r="C320" s="115">
        <f t="shared" si="0"/>
        <v>3872.3950000000004</v>
      </c>
    </row>
    <row r="321" spans="1:3" s="113" customFormat="1" ht="12.75">
      <c r="A321" s="143" t="s">
        <v>1127</v>
      </c>
      <c r="B321" s="116" t="s">
        <v>6621</v>
      </c>
      <c r="C321" s="115">
        <f t="shared" si="0"/>
        <v>3872.3950000000004</v>
      </c>
    </row>
    <row r="322" spans="1:3" s="113" customFormat="1" ht="12.75">
      <c r="A322" s="143" t="s">
        <v>1128</v>
      </c>
      <c r="B322" s="116" t="s">
        <v>6621</v>
      </c>
      <c r="C322" s="115">
        <f t="shared" si="0"/>
        <v>3872.3950000000004</v>
      </c>
    </row>
    <row r="323" spans="1:3" s="113" customFormat="1" ht="12.75">
      <c r="A323" s="143" t="s">
        <v>1129</v>
      </c>
      <c r="B323" s="116" t="s">
        <v>6621</v>
      </c>
      <c r="C323" s="115">
        <f t="shared" si="0"/>
        <v>3872.3950000000004</v>
      </c>
    </row>
    <row r="324" spans="1:3" s="113" customFormat="1" ht="12.75">
      <c r="A324" s="143" t="s">
        <v>1130</v>
      </c>
      <c r="B324" s="116" t="s">
        <v>6621</v>
      </c>
      <c r="C324" s="115">
        <f t="shared" si="0"/>
        <v>3872.3950000000004</v>
      </c>
    </row>
    <row r="325" spans="1:3" s="113" customFormat="1" ht="12.75">
      <c r="A325" s="143" t="s">
        <v>1131</v>
      </c>
      <c r="B325" s="116" t="s">
        <v>6621</v>
      </c>
      <c r="C325" s="115">
        <f t="shared" si="0"/>
        <v>3872.3950000000004</v>
      </c>
    </row>
    <row r="326" spans="1:3" s="113" customFormat="1" ht="12.75">
      <c r="A326" s="143" t="s">
        <v>1132</v>
      </c>
      <c r="B326" s="116" t="s">
        <v>6621</v>
      </c>
      <c r="C326" s="115">
        <f t="shared" si="0"/>
        <v>3872.3950000000004</v>
      </c>
    </row>
    <row r="327" spans="1:3" s="113" customFormat="1" ht="12.75">
      <c r="A327" s="143" t="s">
        <v>1133</v>
      </c>
      <c r="B327" s="116" t="s">
        <v>6621</v>
      </c>
      <c r="C327" s="115">
        <f t="shared" si="0"/>
        <v>3872.3950000000004</v>
      </c>
    </row>
    <row r="328" spans="1:3" s="113" customFormat="1" ht="12.75">
      <c r="A328" s="143" t="s">
        <v>1134</v>
      </c>
      <c r="B328" s="116" t="s">
        <v>6621</v>
      </c>
      <c r="C328" s="115">
        <f t="shared" si="0"/>
        <v>3872.3950000000004</v>
      </c>
    </row>
    <row r="329" spans="1:3" s="113" customFormat="1" ht="12.75">
      <c r="A329" s="143" t="s">
        <v>1135</v>
      </c>
      <c r="B329" s="116" t="s">
        <v>6621</v>
      </c>
      <c r="C329" s="115">
        <f t="shared" si="0"/>
        <v>3872.3950000000004</v>
      </c>
    </row>
    <row r="330" spans="1:3" s="113" customFormat="1" ht="12.75">
      <c r="A330" s="143" t="s">
        <v>1136</v>
      </c>
      <c r="B330" s="116" t="s">
        <v>6621</v>
      </c>
      <c r="C330" s="115">
        <f t="shared" si="0"/>
        <v>3872.3950000000004</v>
      </c>
    </row>
    <row r="331" spans="1:3" s="113" customFormat="1" ht="12.75">
      <c r="A331" s="143" t="s">
        <v>1137</v>
      </c>
      <c r="B331" s="116" t="s">
        <v>6621</v>
      </c>
      <c r="C331" s="115">
        <f t="shared" si="0"/>
        <v>3872.3950000000004</v>
      </c>
    </row>
    <row r="332" spans="1:3" s="113" customFormat="1" ht="12.75">
      <c r="A332" s="143" t="s">
        <v>1138</v>
      </c>
      <c r="B332" s="116" t="s">
        <v>6621</v>
      </c>
      <c r="C332" s="115">
        <f t="shared" si="0"/>
        <v>3872.3950000000004</v>
      </c>
    </row>
    <row r="333" spans="1:3" s="113" customFormat="1" ht="12.75">
      <c r="A333" s="143" t="s">
        <v>1139</v>
      </c>
      <c r="B333" s="116" t="s">
        <v>6621</v>
      </c>
      <c r="C333" s="115">
        <f t="shared" si="0"/>
        <v>3872.3950000000004</v>
      </c>
    </row>
    <row r="334" spans="1:3" s="113" customFormat="1" ht="12.75">
      <c r="A334" s="143" t="s">
        <v>1140</v>
      </c>
      <c r="B334" s="116" t="s">
        <v>6621</v>
      </c>
      <c r="C334" s="115">
        <f t="shared" si="0"/>
        <v>3872.3950000000004</v>
      </c>
    </row>
    <row r="335" spans="1:3" s="113" customFormat="1" ht="12.75">
      <c r="A335" s="143" t="s">
        <v>1141</v>
      </c>
      <c r="B335" s="116" t="s">
        <v>6621</v>
      </c>
      <c r="C335" s="115">
        <f t="shared" si="0"/>
        <v>3872.3950000000004</v>
      </c>
    </row>
    <row r="336" spans="1:3" s="113" customFormat="1" ht="12.75">
      <c r="A336" s="143" t="s">
        <v>1142</v>
      </c>
      <c r="B336" s="116" t="s">
        <v>6621</v>
      </c>
      <c r="C336" s="115">
        <f t="shared" si="0"/>
        <v>3872.3950000000004</v>
      </c>
    </row>
    <row r="337" spans="1:3" s="113" customFormat="1" ht="12.75">
      <c r="A337" s="143" t="s">
        <v>1143</v>
      </c>
      <c r="B337" s="116" t="s">
        <v>6621</v>
      </c>
      <c r="C337" s="115">
        <f t="shared" si="0"/>
        <v>3872.3950000000004</v>
      </c>
    </row>
    <row r="338" spans="1:3" s="113" customFormat="1" ht="12.75">
      <c r="A338" s="143" t="s">
        <v>1144</v>
      </c>
      <c r="B338" s="116" t="s">
        <v>6622</v>
      </c>
      <c r="C338" s="115">
        <v>25420</v>
      </c>
    </row>
    <row r="339" spans="1:3" s="113" customFormat="1" ht="12.75">
      <c r="A339" s="143" t="s">
        <v>1145</v>
      </c>
      <c r="B339" s="116" t="s">
        <v>6622</v>
      </c>
      <c r="C339" s="115">
        <v>25420</v>
      </c>
    </row>
    <row r="340" spans="1:3" s="113" customFormat="1" ht="12.75">
      <c r="A340" s="143" t="s">
        <v>1146</v>
      </c>
      <c r="B340" s="116" t="s">
        <v>6622</v>
      </c>
      <c r="C340" s="115">
        <v>25420</v>
      </c>
    </row>
    <row r="341" spans="1:3" s="113" customFormat="1" ht="12.75">
      <c r="A341" s="143" t="s">
        <v>1147</v>
      </c>
      <c r="B341" s="116" t="s">
        <v>6622</v>
      </c>
      <c r="C341" s="115">
        <v>25420</v>
      </c>
    </row>
    <row r="342" spans="1:3" s="113" customFormat="1" ht="12.75">
      <c r="A342" s="143" t="s">
        <v>1148</v>
      </c>
      <c r="B342" s="116" t="s">
        <v>6622</v>
      </c>
      <c r="C342" s="115">
        <v>25420</v>
      </c>
    </row>
    <row r="343" spans="1:3" s="113" customFormat="1" ht="12.75">
      <c r="A343" s="143" t="s">
        <v>1149</v>
      </c>
      <c r="B343" s="116" t="s">
        <v>6622</v>
      </c>
      <c r="C343" s="115">
        <v>25420</v>
      </c>
    </row>
    <row r="344" spans="1:3" s="113" customFormat="1" ht="12.75">
      <c r="A344" s="143" t="s">
        <v>1150</v>
      </c>
      <c r="B344" s="116" t="s">
        <v>6622</v>
      </c>
      <c r="C344" s="115">
        <v>25420</v>
      </c>
    </row>
    <row r="345" spans="1:3" s="113" customFormat="1" ht="12.75">
      <c r="A345" s="143" t="s">
        <v>1151</v>
      </c>
      <c r="B345" s="116" t="s">
        <v>6622</v>
      </c>
      <c r="C345" s="115">
        <v>25420</v>
      </c>
    </row>
    <row r="346" spans="1:3" s="113" customFormat="1" ht="12.75">
      <c r="A346" s="143" t="s">
        <v>1152</v>
      </c>
      <c r="B346" s="116" t="s">
        <v>6622</v>
      </c>
      <c r="C346" s="115">
        <v>25420</v>
      </c>
    </row>
    <row r="347" spans="1:3" s="113" customFormat="1" ht="12.75">
      <c r="A347" s="143" t="s">
        <v>1153</v>
      </c>
      <c r="B347" s="116" t="s">
        <v>6622</v>
      </c>
      <c r="C347" s="115">
        <v>25420</v>
      </c>
    </row>
    <row r="348" spans="1:3" s="113" customFormat="1" ht="12.75">
      <c r="A348" s="143" t="s">
        <v>1154</v>
      </c>
      <c r="B348" s="116" t="s">
        <v>6622</v>
      </c>
      <c r="C348" s="115">
        <v>25420</v>
      </c>
    </row>
    <row r="349" spans="1:3" s="113" customFormat="1" ht="12.75">
      <c r="A349" s="143" t="s">
        <v>1155</v>
      </c>
      <c r="B349" s="116" t="s">
        <v>6622</v>
      </c>
      <c r="C349" s="115">
        <v>25420</v>
      </c>
    </row>
    <row r="350" spans="1:3" s="113" customFormat="1" ht="12.75">
      <c r="A350" s="143" t="s">
        <v>1156</v>
      </c>
      <c r="B350" s="116" t="s">
        <v>6622</v>
      </c>
      <c r="C350" s="115">
        <v>25420</v>
      </c>
    </row>
    <row r="351" spans="1:3" s="113" customFormat="1" ht="12.75">
      <c r="A351" s="143" t="s">
        <v>1157</v>
      </c>
      <c r="B351" s="116" t="s">
        <v>6622</v>
      </c>
      <c r="C351" s="115">
        <v>25420</v>
      </c>
    </row>
    <row r="352" spans="1:3" s="113" customFormat="1" ht="12.75">
      <c r="A352" s="143" t="s">
        <v>1158</v>
      </c>
      <c r="B352" s="116" t="s">
        <v>6622</v>
      </c>
      <c r="C352" s="115">
        <v>25420</v>
      </c>
    </row>
    <row r="353" spans="1:3" s="113" customFormat="1" ht="12.75">
      <c r="A353" s="143" t="s">
        <v>1159</v>
      </c>
      <c r="B353" s="116" t="s">
        <v>6622</v>
      </c>
      <c r="C353" s="115">
        <v>25420</v>
      </c>
    </row>
    <row r="354" spans="1:3" s="113" customFormat="1" ht="12.75">
      <c r="A354" s="143" t="s">
        <v>1160</v>
      </c>
      <c r="B354" s="116" t="s">
        <v>6622</v>
      </c>
      <c r="C354" s="115">
        <v>25420</v>
      </c>
    </row>
    <row r="355" spans="1:3" s="113" customFormat="1" ht="12.75">
      <c r="A355" s="143" t="s">
        <v>1161</v>
      </c>
      <c r="B355" s="116" t="s">
        <v>6622</v>
      </c>
      <c r="C355" s="115">
        <v>25420</v>
      </c>
    </row>
    <row r="356" spans="1:3" s="113" customFormat="1" ht="12.75">
      <c r="A356" s="143" t="s">
        <v>1162</v>
      </c>
      <c r="B356" s="116" t="s">
        <v>6622</v>
      </c>
      <c r="C356" s="115">
        <v>25420</v>
      </c>
    </row>
    <row r="357" spans="1:3" s="113" customFormat="1" ht="12.75">
      <c r="A357" s="143" t="s">
        <v>1163</v>
      </c>
      <c r="B357" s="116" t="s">
        <v>6622</v>
      </c>
      <c r="C357" s="115">
        <v>25420</v>
      </c>
    </row>
    <row r="358" spans="1:3" s="113" customFormat="1" ht="12.75">
      <c r="A358" s="143" t="s">
        <v>1164</v>
      </c>
      <c r="B358" s="116" t="s">
        <v>6623</v>
      </c>
      <c r="C358" s="115">
        <v>14715.55</v>
      </c>
    </row>
    <row r="359" spans="1:3" s="113" customFormat="1" ht="12.75">
      <c r="A359" s="143" t="s">
        <v>1165</v>
      </c>
      <c r="B359" s="116" t="s">
        <v>6623</v>
      </c>
      <c r="C359" s="115">
        <v>14715.55</v>
      </c>
    </row>
    <row r="360" spans="1:3" s="113" customFormat="1" ht="12.75">
      <c r="A360" s="143" t="s">
        <v>1166</v>
      </c>
      <c r="B360" s="116" t="s">
        <v>6623</v>
      </c>
      <c r="C360" s="115">
        <v>14715.55</v>
      </c>
    </row>
    <row r="361" spans="1:3" s="113" customFormat="1" ht="12.75">
      <c r="A361" s="143" t="s">
        <v>1167</v>
      </c>
      <c r="B361" s="116" t="s">
        <v>6623</v>
      </c>
      <c r="C361" s="115">
        <v>14715.55</v>
      </c>
    </row>
    <row r="362" spans="1:3" s="113" customFormat="1" ht="12.75">
      <c r="A362" s="143" t="s">
        <v>1168</v>
      </c>
      <c r="B362" s="116" t="s">
        <v>6624</v>
      </c>
      <c r="C362" s="115">
        <v>8105.2</v>
      </c>
    </row>
    <row r="363" spans="1:3" s="113" customFormat="1" ht="12.75">
      <c r="A363" s="143" t="s">
        <v>1169</v>
      </c>
      <c r="B363" s="116" t="s">
        <v>6624</v>
      </c>
      <c r="C363" s="115">
        <v>8105.2</v>
      </c>
    </row>
    <row r="364" spans="1:3" s="113" customFormat="1" ht="12.75">
      <c r="A364" s="143" t="s">
        <v>1170</v>
      </c>
      <c r="B364" s="116" t="s">
        <v>6624</v>
      </c>
      <c r="C364" s="115">
        <v>8105.2</v>
      </c>
    </row>
    <row r="365" spans="1:3" s="113" customFormat="1" ht="12.75">
      <c r="A365" s="143" t="s">
        <v>1171</v>
      </c>
      <c r="B365" s="116" t="s">
        <v>6625</v>
      </c>
      <c r="C365" s="115">
        <v>16566</v>
      </c>
    </row>
    <row r="366" spans="1:3" s="113" customFormat="1" ht="12.75">
      <c r="A366" s="143" t="s">
        <v>1172</v>
      </c>
      <c r="B366" s="116" t="s">
        <v>6626</v>
      </c>
      <c r="C366" s="115">
        <v>6750.5</v>
      </c>
    </row>
    <row r="367" spans="1:3" s="113" customFormat="1" ht="12.75">
      <c r="A367" s="143" t="s">
        <v>1173</v>
      </c>
      <c r="B367" s="116" t="s">
        <v>6626</v>
      </c>
      <c r="C367" s="115">
        <v>6750.5</v>
      </c>
    </row>
    <row r="368" spans="1:3" s="113" customFormat="1" ht="12.75">
      <c r="A368" s="143" t="s">
        <v>1174</v>
      </c>
      <c r="B368" s="116" t="s">
        <v>6626</v>
      </c>
      <c r="C368" s="115">
        <v>6750.5</v>
      </c>
    </row>
    <row r="369" spans="1:3" s="113" customFormat="1" ht="12.75">
      <c r="A369" s="143" t="s">
        <v>1175</v>
      </c>
      <c r="B369" s="116" t="s">
        <v>6627</v>
      </c>
      <c r="C369" s="115">
        <v>16566</v>
      </c>
    </row>
    <row r="370" spans="1:3" s="113" customFormat="1" ht="12.75">
      <c r="A370" s="143" t="s">
        <v>1176</v>
      </c>
      <c r="B370" s="116" t="s">
        <v>6628</v>
      </c>
      <c r="C370" s="115">
        <v>3369.5</v>
      </c>
    </row>
    <row r="371" spans="1:3" s="113" customFormat="1" ht="12.75">
      <c r="A371" s="143" t="s">
        <v>1177</v>
      </c>
      <c r="B371" s="116" t="s">
        <v>6628</v>
      </c>
      <c r="C371" s="115">
        <v>3369.5</v>
      </c>
    </row>
    <row r="372" spans="1:3" s="113" customFormat="1" ht="12.75">
      <c r="A372" s="143" t="s">
        <v>1178</v>
      </c>
      <c r="B372" s="116" t="s">
        <v>6628</v>
      </c>
      <c r="C372" s="115">
        <v>3369.5</v>
      </c>
    </row>
    <row r="373" spans="1:3" s="113" customFormat="1" ht="12.75">
      <c r="A373" s="143" t="s">
        <v>1179</v>
      </c>
      <c r="B373" s="116" t="s">
        <v>6629</v>
      </c>
      <c r="C373" s="115">
        <v>23084</v>
      </c>
    </row>
    <row r="374" spans="1:3" s="113" customFormat="1" ht="12.75">
      <c r="A374" s="143" t="s">
        <v>1180</v>
      </c>
      <c r="B374" s="114" t="s">
        <v>1181</v>
      </c>
      <c r="C374" s="115">
        <v>6608.52</v>
      </c>
    </row>
    <row r="375" spans="1:3" s="113" customFormat="1" ht="12.75">
      <c r="A375" s="143" t="s">
        <v>1182</v>
      </c>
      <c r="B375" s="114" t="s">
        <v>1181</v>
      </c>
      <c r="C375" s="115">
        <v>6608.52</v>
      </c>
    </row>
    <row r="376" spans="1:3" s="113" customFormat="1" ht="12.75">
      <c r="A376" s="143" t="s">
        <v>1183</v>
      </c>
      <c r="B376" s="116" t="s">
        <v>6630</v>
      </c>
      <c r="C376" s="115">
        <v>162080</v>
      </c>
    </row>
    <row r="377" spans="1:3" s="113" customFormat="1" ht="12.75">
      <c r="A377" s="143" t="s">
        <v>1184</v>
      </c>
      <c r="B377" s="116" t="s">
        <v>6630</v>
      </c>
      <c r="C377" s="115">
        <v>162080</v>
      </c>
    </row>
    <row r="378" spans="1:3" s="113" customFormat="1" ht="12.75">
      <c r="A378" s="143" t="s">
        <v>1185</v>
      </c>
      <c r="B378" s="116" t="s">
        <v>6630</v>
      </c>
      <c r="C378" s="115">
        <v>162080</v>
      </c>
    </row>
    <row r="379" spans="1:3" s="113" customFormat="1" ht="12.75">
      <c r="A379" s="143" t="s">
        <v>1186</v>
      </c>
      <c r="B379" s="114" t="s">
        <v>727</v>
      </c>
      <c r="C379" s="115">
        <v>225795.8</v>
      </c>
    </row>
    <row r="380" spans="1:3" s="113" customFormat="1" ht="12.75">
      <c r="A380" s="143" t="s">
        <v>1187</v>
      </c>
      <c r="B380" s="114" t="s">
        <v>727</v>
      </c>
      <c r="C380" s="115">
        <v>225795.8</v>
      </c>
    </row>
    <row r="381" spans="1:3" s="113" customFormat="1" ht="12.75">
      <c r="A381" s="143" t="s">
        <v>1188</v>
      </c>
      <c r="B381" s="114" t="s">
        <v>1189</v>
      </c>
      <c r="C381" s="115">
        <v>80162</v>
      </c>
    </row>
    <row r="382" spans="1:3" s="113" customFormat="1" ht="12.75">
      <c r="A382" s="143" t="s">
        <v>1190</v>
      </c>
      <c r="B382" s="114" t="s">
        <v>1189</v>
      </c>
      <c r="C382" s="115">
        <v>80162</v>
      </c>
    </row>
    <row r="383" spans="1:3" s="113" customFormat="1" ht="12.75">
      <c r="A383" s="143" t="s">
        <v>1191</v>
      </c>
      <c r="B383" s="114" t="s">
        <v>1189</v>
      </c>
      <c r="C383" s="115">
        <v>80162</v>
      </c>
    </row>
    <row r="384" spans="1:3" s="113" customFormat="1" ht="12.75">
      <c r="A384" s="143" t="s">
        <v>1192</v>
      </c>
      <c r="B384" s="114" t="s">
        <v>768</v>
      </c>
      <c r="C384" s="115">
        <v>166257</v>
      </c>
    </row>
    <row r="385" spans="1:3" s="113" customFormat="1" ht="12.75">
      <c r="A385" s="143" t="s">
        <v>1193</v>
      </c>
      <c r="B385" s="114" t="s">
        <v>768</v>
      </c>
      <c r="C385" s="115">
        <v>166257</v>
      </c>
    </row>
    <row r="386" spans="1:3" s="113" customFormat="1" ht="12.75">
      <c r="A386" s="143" t="s">
        <v>1194</v>
      </c>
      <c r="B386" s="114" t="s">
        <v>768</v>
      </c>
      <c r="C386" s="115">
        <v>166257</v>
      </c>
    </row>
    <row r="387" spans="1:3" s="113" customFormat="1" ht="12.75">
      <c r="A387" s="143" t="s">
        <v>1195</v>
      </c>
      <c r="B387" s="114" t="s">
        <v>726</v>
      </c>
      <c r="C387" s="115">
        <v>130526.97</v>
      </c>
    </row>
    <row r="388" spans="1:3" s="113" customFormat="1" ht="12.75">
      <c r="A388" s="143" t="s">
        <v>1196</v>
      </c>
      <c r="B388" s="114" t="s">
        <v>726</v>
      </c>
      <c r="C388" s="115">
        <v>130526.97</v>
      </c>
    </row>
    <row r="389" spans="1:3" s="113" customFormat="1" ht="12.75">
      <c r="A389" s="143" t="s">
        <v>1197</v>
      </c>
      <c r="B389" s="114" t="s">
        <v>726</v>
      </c>
      <c r="C389" s="115">
        <v>130526.97</v>
      </c>
    </row>
    <row r="390" spans="1:3" s="113" customFormat="1" ht="12.75">
      <c r="A390" s="143" t="s">
        <v>1198</v>
      </c>
      <c r="B390" s="114" t="s">
        <v>756</v>
      </c>
      <c r="C390" s="115">
        <v>5263.5</v>
      </c>
    </row>
    <row r="391" spans="1:3" s="113" customFormat="1" ht="12.75">
      <c r="A391" s="143" t="s">
        <v>1199</v>
      </c>
      <c r="B391" s="114" t="s">
        <v>756</v>
      </c>
      <c r="C391" s="115">
        <v>5263.5</v>
      </c>
    </row>
    <row r="392" spans="1:3" s="113" customFormat="1" ht="12.75">
      <c r="A392" s="143" t="s">
        <v>1200</v>
      </c>
      <c r="B392" s="114" t="s">
        <v>756</v>
      </c>
      <c r="C392" s="115">
        <v>5263.5</v>
      </c>
    </row>
    <row r="393" spans="1:3" s="113" customFormat="1" ht="12.75">
      <c r="A393" s="143" t="s">
        <v>1201</v>
      </c>
      <c r="B393" s="114" t="s">
        <v>756</v>
      </c>
      <c r="C393" s="115">
        <v>5263.5</v>
      </c>
    </row>
    <row r="394" spans="1:3" s="113" customFormat="1" ht="12.75">
      <c r="A394" s="143" t="s">
        <v>1202</v>
      </c>
      <c r="B394" s="114" t="s">
        <v>756</v>
      </c>
      <c r="C394" s="115">
        <v>5263.5</v>
      </c>
    </row>
    <row r="395" spans="1:3" s="113" customFormat="1" ht="12.75">
      <c r="A395" s="143" t="s">
        <v>1203</v>
      </c>
      <c r="B395" s="114" t="s">
        <v>756</v>
      </c>
      <c r="C395" s="115">
        <v>5263.5</v>
      </c>
    </row>
    <row r="396" spans="1:3" s="113" customFormat="1" ht="12.75">
      <c r="A396" s="143" t="s">
        <v>1204</v>
      </c>
      <c r="B396" s="114" t="s">
        <v>756</v>
      </c>
      <c r="C396" s="115">
        <v>5263.5</v>
      </c>
    </row>
    <row r="397" spans="1:3" s="113" customFormat="1" ht="12.75">
      <c r="A397" s="143" t="s">
        <v>1205</v>
      </c>
      <c r="B397" s="114" t="s">
        <v>756</v>
      </c>
      <c r="C397" s="115">
        <v>5263.5</v>
      </c>
    </row>
    <row r="398" spans="1:3" s="113" customFormat="1" ht="12.75">
      <c r="A398" s="143" t="s">
        <v>1206</v>
      </c>
      <c r="B398" s="114" t="s">
        <v>756</v>
      </c>
      <c r="C398" s="115">
        <v>5263.5</v>
      </c>
    </row>
    <row r="399" spans="1:3" s="113" customFormat="1" ht="12.75">
      <c r="A399" s="143" t="s">
        <v>1207</v>
      </c>
      <c r="B399" s="114" t="s">
        <v>756</v>
      </c>
      <c r="C399" s="115">
        <v>5263.5</v>
      </c>
    </row>
    <row r="400" spans="1:3" s="113" customFormat="1" ht="12.75">
      <c r="A400" s="143" t="s">
        <v>1208</v>
      </c>
      <c r="B400" s="114" t="s">
        <v>756</v>
      </c>
      <c r="C400" s="115">
        <v>2421.4055000000003</v>
      </c>
    </row>
    <row r="401" spans="1:3" s="113" customFormat="1" ht="12.75">
      <c r="A401" s="143" t="s">
        <v>1209</v>
      </c>
      <c r="B401" s="114" t="s">
        <v>756</v>
      </c>
      <c r="C401" s="115">
        <v>2421.4055000000003</v>
      </c>
    </row>
    <row r="402" spans="1:3" s="113" customFormat="1" ht="12.75">
      <c r="A402" s="143" t="s">
        <v>1210</v>
      </c>
      <c r="B402" s="114" t="s">
        <v>756</v>
      </c>
      <c r="C402" s="115">
        <v>2421.4055000000003</v>
      </c>
    </row>
    <row r="403" spans="1:3" s="113" customFormat="1" ht="12.75">
      <c r="A403" s="143" t="s">
        <v>1211</v>
      </c>
      <c r="B403" s="114" t="s">
        <v>756</v>
      </c>
      <c r="C403" s="115">
        <v>2421.4055000000003</v>
      </c>
    </row>
    <row r="404" spans="1:3" s="113" customFormat="1" ht="12.75">
      <c r="A404" s="143" t="s">
        <v>1212</v>
      </c>
      <c r="B404" s="114" t="s">
        <v>756</v>
      </c>
      <c r="C404" s="115">
        <v>2421.4055000000003</v>
      </c>
    </row>
    <row r="405" spans="1:3" s="113" customFormat="1" ht="12.75">
      <c r="A405" s="143" t="s">
        <v>1213</v>
      </c>
      <c r="B405" s="114" t="s">
        <v>756</v>
      </c>
      <c r="C405" s="115">
        <v>2421.4055000000003</v>
      </c>
    </row>
    <row r="406" spans="1:3" s="113" customFormat="1" ht="12.75">
      <c r="A406" s="143" t="s">
        <v>1214</v>
      </c>
      <c r="B406" s="114" t="s">
        <v>756</v>
      </c>
      <c r="C406" s="115">
        <v>2421.4055000000003</v>
      </c>
    </row>
    <row r="407" spans="1:3" s="113" customFormat="1" ht="12.75">
      <c r="A407" s="143" t="s">
        <v>1215</v>
      </c>
      <c r="B407" s="114" t="s">
        <v>756</v>
      </c>
      <c r="C407" s="115">
        <v>2421.4055000000003</v>
      </c>
    </row>
    <row r="408" spans="1:3" s="113" customFormat="1" ht="12.75">
      <c r="A408" s="143" t="s">
        <v>1216</v>
      </c>
      <c r="B408" s="114" t="s">
        <v>756</v>
      </c>
      <c r="C408" s="115">
        <v>2421.4055000000003</v>
      </c>
    </row>
    <row r="409" spans="1:3" s="113" customFormat="1" ht="12.75">
      <c r="A409" s="143" t="s">
        <v>1217</v>
      </c>
      <c r="B409" s="114" t="s">
        <v>756</v>
      </c>
      <c r="C409" s="115">
        <v>2421.4055000000003</v>
      </c>
    </row>
    <row r="410" spans="1:3" s="113" customFormat="1" ht="12.75">
      <c r="A410" s="143" t="s">
        <v>1218</v>
      </c>
      <c r="B410" s="114" t="s">
        <v>1219</v>
      </c>
      <c r="C410" s="115">
        <v>5263.5</v>
      </c>
    </row>
    <row r="411" spans="1:3" s="113" customFormat="1" ht="12.75">
      <c r="A411" s="143" t="s">
        <v>1220</v>
      </c>
      <c r="B411" s="114" t="s">
        <v>1219</v>
      </c>
      <c r="C411" s="115">
        <v>5263.5</v>
      </c>
    </row>
    <row r="412" spans="1:3" s="113" customFormat="1" ht="12.75">
      <c r="A412" s="143" t="s">
        <v>1221</v>
      </c>
      <c r="B412" s="114" t="s">
        <v>1219</v>
      </c>
      <c r="C412" s="115">
        <v>5263.5</v>
      </c>
    </row>
    <row r="413" spans="1:3" s="113" customFormat="1" ht="12.75">
      <c r="A413" s="143" t="s">
        <v>1222</v>
      </c>
      <c r="B413" s="114" t="s">
        <v>1219</v>
      </c>
      <c r="C413" s="115">
        <v>5263.5</v>
      </c>
    </row>
    <row r="414" spans="1:3" s="113" customFormat="1" ht="12.75">
      <c r="A414" s="143" t="s">
        <v>1223</v>
      </c>
      <c r="B414" s="114" t="s">
        <v>1219</v>
      </c>
      <c r="C414" s="115">
        <v>5263.5</v>
      </c>
    </row>
    <row r="415" spans="1:3" s="113" customFormat="1" ht="12.75">
      <c r="A415" s="143" t="s">
        <v>1224</v>
      </c>
      <c r="B415" s="114" t="s">
        <v>1219</v>
      </c>
      <c r="C415" s="115">
        <v>5263.5</v>
      </c>
    </row>
    <row r="416" spans="1:3" s="113" customFormat="1" ht="12.75">
      <c r="A416" s="143" t="s">
        <v>1225</v>
      </c>
      <c r="B416" s="114" t="s">
        <v>1219</v>
      </c>
      <c r="C416" s="115">
        <v>5263.5</v>
      </c>
    </row>
    <row r="417" spans="1:4" s="113" customFormat="1" ht="12.75">
      <c r="A417" s="143" t="s">
        <v>1226</v>
      </c>
      <c r="B417" s="114" t="s">
        <v>1219</v>
      </c>
      <c r="C417" s="115">
        <v>5263.5</v>
      </c>
    </row>
    <row r="418" spans="1:4" s="113" customFormat="1" ht="12.75">
      <c r="A418" s="143" t="s">
        <v>1227</v>
      </c>
      <c r="B418" s="114" t="s">
        <v>1219</v>
      </c>
      <c r="C418" s="115">
        <v>5263.5</v>
      </c>
      <c r="D418" s="119"/>
    </row>
    <row r="419" spans="1:4" s="113" customFormat="1" ht="12.75">
      <c r="A419" s="143" t="s">
        <v>1228</v>
      </c>
      <c r="B419" s="114" t="s">
        <v>1219</v>
      </c>
      <c r="C419" s="115">
        <v>5263.5</v>
      </c>
    </row>
    <row r="420" spans="1:4" s="113" customFormat="1" ht="12.75">
      <c r="A420" s="143" t="s">
        <v>1229</v>
      </c>
      <c r="B420" s="114" t="s">
        <v>1219</v>
      </c>
      <c r="C420" s="115">
        <v>5263.5</v>
      </c>
    </row>
    <row r="421" spans="1:4" s="113" customFormat="1" ht="12.75">
      <c r="A421" s="143" t="s">
        <v>1230</v>
      </c>
      <c r="B421" s="114" t="s">
        <v>1219</v>
      </c>
      <c r="C421" s="115">
        <v>5263.5</v>
      </c>
    </row>
    <row r="422" spans="1:4" s="113" customFormat="1" ht="12.75">
      <c r="A422" s="143" t="s">
        <v>1231</v>
      </c>
      <c r="B422" s="114" t="s">
        <v>1219</v>
      </c>
      <c r="C422" s="115">
        <v>5263.5</v>
      </c>
    </row>
    <row r="423" spans="1:4" s="113" customFormat="1" ht="12.75">
      <c r="A423" s="143" t="s">
        <v>1232</v>
      </c>
      <c r="B423" s="114" t="s">
        <v>1219</v>
      </c>
      <c r="C423" s="115">
        <v>5263.5</v>
      </c>
    </row>
    <row r="424" spans="1:4" s="113" customFormat="1" ht="12.75">
      <c r="A424" s="143" t="s">
        <v>1233</v>
      </c>
      <c r="B424" s="114" t="s">
        <v>1219</v>
      </c>
      <c r="C424" s="115">
        <v>5263.5</v>
      </c>
    </row>
    <row r="425" spans="1:4" s="113" customFormat="1" ht="12.75">
      <c r="A425" s="143" t="s">
        <v>1234</v>
      </c>
      <c r="B425" s="114" t="s">
        <v>1219</v>
      </c>
      <c r="C425" s="115">
        <v>5263.5</v>
      </c>
    </row>
    <row r="426" spans="1:4" s="113" customFormat="1" ht="12.75">
      <c r="A426" s="143" t="s">
        <v>1235</v>
      </c>
      <c r="B426" s="114" t="s">
        <v>1219</v>
      </c>
      <c r="C426" s="115">
        <v>5263.5</v>
      </c>
    </row>
    <row r="427" spans="1:4" s="113" customFormat="1" ht="12.75">
      <c r="A427" s="143" t="s">
        <v>1236</v>
      </c>
      <c r="B427" s="114" t="s">
        <v>1219</v>
      </c>
      <c r="C427" s="115">
        <v>5263.5</v>
      </c>
    </row>
    <row r="428" spans="1:4" s="113" customFormat="1" ht="12.75">
      <c r="A428" s="143" t="s">
        <v>1237</v>
      </c>
      <c r="B428" s="114" t="s">
        <v>1219</v>
      </c>
      <c r="C428" s="115">
        <v>5263.5</v>
      </c>
    </row>
    <row r="429" spans="1:4" s="113" customFormat="1" ht="12.75">
      <c r="A429" s="143" t="s">
        <v>1238</v>
      </c>
      <c r="B429" s="114" t="s">
        <v>1219</v>
      </c>
      <c r="C429" s="115">
        <v>5263.5</v>
      </c>
    </row>
    <row r="430" spans="1:4" s="113" customFormat="1" ht="12.75">
      <c r="A430" s="143" t="s">
        <v>1239</v>
      </c>
      <c r="B430" s="114" t="s">
        <v>1219</v>
      </c>
      <c r="C430" s="115">
        <v>5263.5</v>
      </c>
    </row>
    <row r="431" spans="1:4" s="113" customFormat="1" ht="12.75">
      <c r="A431" s="143" t="s">
        <v>1240</v>
      </c>
      <c r="B431" s="114" t="s">
        <v>1219</v>
      </c>
      <c r="C431" s="115">
        <v>5263.5</v>
      </c>
    </row>
    <row r="432" spans="1:4" s="113" customFormat="1" ht="12.75">
      <c r="A432" s="143" t="s">
        <v>1241</v>
      </c>
      <c r="B432" s="114" t="s">
        <v>1219</v>
      </c>
      <c r="C432" s="115">
        <v>5263.5</v>
      </c>
    </row>
    <row r="433" spans="1:3" s="113" customFormat="1" ht="12.75">
      <c r="A433" s="143" t="s">
        <v>1242</v>
      </c>
      <c r="B433" s="114" t="s">
        <v>1219</v>
      </c>
      <c r="C433" s="115">
        <v>5263.5</v>
      </c>
    </row>
    <row r="434" spans="1:3" s="113" customFormat="1" ht="12.75">
      <c r="A434" s="143" t="s">
        <v>1243</v>
      </c>
      <c r="B434" s="114" t="s">
        <v>1219</v>
      </c>
      <c r="C434" s="115">
        <v>5263.5</v>
      </c>
    </row>
    <row r="435" spans="1:3" s="113" customFormat="1" ht="12.75">
      <c r="A435" s="143" t="s">
        <v>1244</v>
      </c>
      <c r="B435" s="114" t="s">
        <v>1219</v>
      </c>
      <c r="C435" s="115">
        <v>5263.5</v>
      </c>
    </row>
    <row r="436" spans="1:3" s="113" customFormat="1" ht="12.75">
      <c r="A436" s="143" t="s">
        <v>1245</v>
      </c>
      <c r="B436" s="114" t="s">
        <v>1219</v>
      </c>
      <c r="C436" s="115">
        <v>5263.5</v>
      </c>
    </row>
    <row r="437" spans="1:3" s="113" customFormat="1" ht="12.75">
      <c r="A437" s="143" t="s">
        <v>1246</v>
      </c>
      <c r="B437" s="114" t="s">
        <v>1219</v>
      </c>
      <c r="C437" s="115">
        <v>5263.5</v>
      </c>
    </row>
    <row r="438" spans="1:3" s="113" customFormat="1" ht="12.75">
      <c r="A438" s="143" t="s">
        <v>1247</v>
      </c>
      <c r="B438" s="114" t="s">
        <v>1219</v>
      </c>
      <c r="C438" s="115">
        <v>5263.5</v>
      </c>
    </row>
    <row r="439" spans="1:3" s="113" customFormat="1" ht="12.75">
      <c r="A439" s="143" t="s">
        <v>1248</v>
      </c>
      <c r="B439" s="114" t="s">
        <v>1219</v>
      </c>
      <c r="C439" s="115">
        <v>5263.5</v>
      </c>
    </row>
    <row r="440" spans="1:3" s="113" customFormat="1" ht="12.75">
      <c r="A440" s="143" t="s">
        <v>1249</v>
      </c>
      <c r="B440" s="114" t="s">
        <v>1219</v>
      </c>
      <c r="C440" s="115">
        <v>5263.5</v>
      </c>
    </row>
    <row r="441" spans="1:3" s="113" customFormat="1" ht="12.75">
      <c r="A441" s="143" t="s">
        <v>1250</v>
      </c>
      <c r="B441" s="114" t="s">
        <v>1219</v>
      </c>
      <c r="C441" s="115">
        <v>5263.5</v>
      </c>
    </row>
    <row r="442" spans="1:3" s="113" customFormat="1" ht="12.75">
      <c r="A442" s="143" t="s">
        <v>1251</v>
      </c>
      <c r="B442" s="114" t="s">
        <v>1219</v>
      </c>
      <c r="C442" s="115">
        <v>5263.5</v>
      </c>
    </row>
    <row r="443" spans="1:3" s="113" customFormat="1" ht="12.75">
      <c r="A443" s="143" t="s">
        <v>1252</v>
      </c>
      <c r="B443" s="114" t="s">
        <v>1219</v>
      </c>
      <c r="C443" s="115">
        <v>5263.5</v>
      </c>
    </row>
    <row r="444" spans="1:3" s="113" customFormat="1" ht="12.75">
      <c r="A444" s="143" t="s">
        <v>1253</v>
      </c>
      <c r="B444" s="114" t="s">
        <v>1219</v>
      </c>
      <c r="C444" s="115">
        <v>5263.5</v>
      </c>
    </row>
    <row r="445" spans="1:3" s="113" customFormat="1" ht="12.75">
      <c r="A445" s="143" t="s">
        <v>1254</v>
      </c>
      <c r="B445" s="114" t="s">
        <v>1255</v>
      </c>
      <c r="C445" s="115">
        <v>5263.5</v>
      </c>
    </row>
    <row r="446" spans="1:3" s="113" customFormat="1" ht="12.75">
      <c r="A446" s="143" t="s">
        <v>1256</v>
      </c>
      <c r="B446" s="114" t="s">
        <v>1255</v>
      </c>
      <c r="C446" s="115">
        <v>5263.5</v>
      </c>
    </row>
    <row r="447" spans="1:3" s="113" customFormat="1" ht="12.75">
      <c r="A447" s="143" t="s">
        <v>1257</v>
      </c>
      <c r="B447" s="114" t="s">
        <v>1255</v>
      </c>
      <c r="C447" s="115">
        <v>5263.5</v>
      </c>
    </row>
    <row r="448" spans="1:3" s="113" customFormat="1" ht="12.75">
      <c r="A448" s="143" t="s">
        <v>1258</v>
      </c>
      <c r="B448" s="114" t="s">
        <v>1255</v>
      </c>
      <c r="C448" s="115">
        <v>5263.5</v>
      </c>
    </row>
    <row r="449" spans="1:3" s="113" customFormat="1" ht="12.75">
      <c r="A449" s="143" t="s">
        <v>1259</v>
      </c>
      <c r="B449" s="114" t="s">
        <v>1255</v>
      </c>
      <c r="C449" s="115">
        <v>5263.5</v>
      </c>
    </row>
    <row r="450" spans="1:3" s="113" customFormat="1" ht="12.75">
      <c r="A450" s="143" t="s">
        <v>1260</v>
      </c>
      <c r="B450" s="120" t="s">
        <v>1261</v>
      </c>
      <c r="C450" s="115">
        <v>5569.2429999999995</v>
      </c>
    </row>
    <row r="451" spans="1:3" s="113" customFormat="1" ht="12.75">
      <c r="A451" s="143" t="s">
        <v>1262</v>
      </c>
      <c r="B451" s="120" t="s">
        <v>1261</v>
      </c>
      <c r="C451" s="115">
        <v>5569.2429999999995</v>
      </c>
    </row>
    <row r="452" spans="1:3" s="113" customFormat="1" ht="12.75">
      <c r="A452" s="143" t="s">
        <v>1263</v>
      </c>
      <c r="B452" s="120" t="s">
        <v>1261</v>
      </c>
      <c r="C452" s="115">
        <v>5569.2429999999995</v>
      </c>
    </row>
    <row r="453" spans="1:3" s="113" customFormat="1" ht="12.75">
      <c r="A453" s="143" t="s">
        <v>1264</v>
      </c>
      <c r="B453" s="120" t="s">
        <v>1261</v>
      </c>
      <c r="C453" s="115">
        <v>5569.2429999999995</v>
      </c>
    </row>
    <row r="454" spans="1:3" s="113" customFormat="1" ht="12.75">
      <c r="A454" s="143" t="s">
        <v>1265</v>
      </c>
      <c r="B454" s="120" t="s">
        <v>1261</v>
      </c>
      <c r="C454" s="115">
        <v>5569.2429999999995</v>
      </c>
    </row>
    <row r="455" spans="1:3" s="113" customFormat="1" ht="12.75">
      <c r="A455" s="143" t="s">
        <v>1266</v>
      </c>
      <c r="B455" s="120" t="s">
        <v>1261</v>
      </c>
      <c r="C455" s="115">
        <v>5569.2429999999995</v>
      </c>
    </row>
    <row r="456" spans="1:3" s="113" customFormat="1" ht="12.75">
      <c r="A456" s="143" t="s">
        <v>1267</v>
      </c>
      <c r="B456" s="120" t="s">
        <v>1261</v>
      </c>
      <c r="C456" s="115">
        <v>5569.2429999999995</v>
      </c>
    </row>
    <row r="457" spans="1:3" s="113" customFormat="1" ht="12.75">
      <c r="A457" s="143" t="s">
        <v>1268</v>
      </c>
      <c r="B457" s="120" t="s">
        <v>1261</v>
      </c>
      <c r="C457" s="115">
        <v>5569.2429999999995</v>
      </c>
    </row>
    <row r="458" spans="1:3" s="113" customFormat="1" ht="12.75">
      <c r="A458" s="143" t="s">
        <v>1269</v>
      </c>
      <c r="B458" s="120" t="s">
        <v>1261</v>
      </c>
      <c r="C458" s="115">
        <v>5569.2429999999995</v>
      </c>
    </row>
    <row r="459" spans="1:3" s="113" customFormat="1" ht="12.75">
      <c r="A459" s="143" t="s">
        <v>1270</v>
      </c>
      <c r="B459" s="120" t="s">
        <v>1261</v>
      </c>
      <c r="C459" s="115">
        <v>5569.2429999999995</v>
      </c>
    </row>
    <row r="460" spans="1:3" s="113" customFormat="1" ht="12.75">
      <c r="A460" s="143" t="s">
        <v>1271</v>
      </c>
      <c r="B460" s="120" t="s">
        <v>1261</v>
      </c>
      <c r="C460" s="115">
        <v>14950</v>
      </c>
    </row>
    <row r="461" spans="1:3" s="113" customFormat="1" ht="12.75">
      <c r="A461" s="143" t="s">
        <v>1272</v>
      </c>
      <c r="B461" s="120" t="s">
        <v>1261</v>
      </c>
      <c r="C461" s="115">
        <v>14950</v>
      </c>
    </row>
    <row r="462" spans="1:3" s="113" customFormat="1" ht="12.75">
      <c r="A462" s="143" t="s">
        <v>1273</v>
      </c>
      <c r="B462" s="114" t="s">
        <v>710</v>
      </c>
      <c r="C462" s="115">
        <v>23580.48</v>
      </c>
    </row>
    <row r="463" spans="1:3" s="113" customFormat="1" ht="12.75">
      <c r="A463" s="143" t="s">
        <v>1274</v>
      </c>
      <c r="B463" s="114" t="s">
        <v>710</v>
      </c>
      <c r="C463" s="115">
        <v>23580.48</v>
      </c>
    </row>
    <row r="464" spans="1:3" s="113" customFormat="1" ht="12.75">
      <c r="A464" s="143" t="s">
        <v>1275</v>
      </c>
      <c r="B464" s="114" t="s">
        <v>710</v>
      </c>
      <c r="C464" s="115">
        <v>23580.48</v>
      </c>
    </row>
    <row r="465" spans="1:3" s="113" customFormat="1" ht="12.75">
      <c r="A465" s="143" t="s">
        <v>1276</v>
      </c>
      <c r="B465" s="114" t="s">
        <v>710</v>
      </c>
      <c r="C465" s="115">
        <v>23580.48</v>
      </c>
    </row>
    <row r="466" spans="1:3" s="113" customFormat="1" ht="12.75">
      <c r="A466" s="143" t="s">
        <v>1277</v>
      </c>
      <c r="B466" s="114" t="s">
        <v>710</v>
      </c>
      <c r="C466" s="115">
        <v>23580.48</v>
      </c>
    </row>
    <row r="467" spans="1:3" s="113" customFormat="1" ht="12.75">
      <c r="A467" s="143" t="s">
        <v>1278</v>
      </c>
      <c r="B467" s="114" t="s">
        <v>710</v>
      </c>
      <c r="C467" s="115">
        <v>23580.48</v>
      </c>
    </row>
    <row r="468" spans="1:3" s="113" customFormat="1" ht="12.75">
      <c r="A468" s="143" t="s">
        <v>1279</v>
      </c>
      <c r="B468" s="114" t="s">
        <v>710</v>
      </c>
      <c r="C468" s="115">
        <v>23580.48</v>
      </c>
    </row>
    <row r="469" spans="1:3" s="113" customFormat="1" ht="12.75">
      <c r="A469" s="143" t="s">
        <v>1280</v>
      </c>
      <c r="B469" s="114" t="s">
        <v>710</v>
      </c>
      <c r="C469" s="115">
        <v>23580.48</v>
      </c>
    </row>
    <row r="470" spans="1:3" s="113" customFormat="1" ht="12.75">
      <c r="A470" s="143" t="s">
        <v>1281</v>
      </c>
      <c r="B470" s="114" t="s">
        <v>710</v>
      </c>
      <c r="C470" s="115">
        <v>23580.48</v>
      </c>
    </row>
    <row r="471" spans="1:3" s="113" customFormat="1" ht="12.75">
      <c r="A471" s="143" t="s">
        <v>1282</v>
      </c>
      <c r="B471" s="114" t="s">
        <v>710</v>
      </c>
      <c r="C471" s="115">
        <v>23580.48</v>
      </c>
    </row>
    <row r="472" spans="1:3" s="113" customFormat="1" ht="12.75">
      <c r="A472" s="143" t="s">
        <v>1283</v>
      </c>
      <c r="B472" s="114" t="s">
        <v>710</v>
      </c>
      <c r="C472" s="115">
        <v>23580.48</v>
      </c>
    </row>
    <row r="473" spans="1:3" s="113" customFormat="1" ht="12.75">
      <c r="A473" s="143" t="s">
        <v>1284</v>
      </c>
      <c r="B473" s="114" t="s">
        <v>710</v>
      </c>
      <c r="C473" s="115">
        <v>23580.48</v>
      </c>
    </row>
    <row r="474" spans="1:3" s="113" customFormat="1" ht="12.75">
      <c r="A474" s="143" t="s">
        <v>1285</v>
      </c>
      <c r="B474" s="114" t="s">
        <v>710</v>
      </c>
      <c r="C474" s="115">
        <v>23580.48</v>
      </c>
    </row>
    <row r="475" spans="1:3" s="113" customFormat="1" ht="12.75">
      <c r="A475" s="143" t="s">
        <v>1286</v>
      </c>
      <c r="B475" s="114" t="s">
        <v>710</v>
      </c>
      <c r="C475" s="115">
        <v>23580.48</v>
      </c>
    </row>
    <row r="476" spans="1:3" s="113" customFormat="1" ht="12.75">
      <c r="A476" s="143" t="s">
        <v>1287</v>
      </c>
      <c r="B476" s="114" t="s">
        <v>710</v>
      </c>
      <c r="C476" s="115">
        <v>23580.48</v>
      </c>
    </row>
    <row r="477" spans="1:3" s="113" customFormat="1" ht="12.75">
      <c r="A477" s="143" t="s">
        <v>1288</v>
      </c>
      <c r="B477" s="114" t="s">
        <v>710</v>
      </c>
      <c r="C477" s="115">
        <v>23580.48</v>
      </c>
    </row>
    <row r="478" spans="1:3" s="113" customFormat="1" ht="12.75">
      <c r="A478" s="143" t="s">
        <v>1289</v>
      </c>
      <c r="B478" s="114" t="s">
        <v>710</v>
      </c>
      <c r="C478" s="115">
        <v>23580.48</v>
      </c>
    </row>
    <row r="479" spans="1:3" s="113" customFormat="1" ht="12.75">
      <c r="A479" s="143" t="s">
        <v>1290</v>
      </c>
      <c r="B479" s="114" t="s">
        <v>710</v>
      </c>
      <c r="C479" s="115">
        <v>23580.48</v>
      </c>
    </row>
    <row r="480" spans="1:3" s="113" customFormat="1" ht="12.75">
      <c r="A480" s="143" t="s">
        <v>1291</v>
      </c>
      <c r="B480" s="114" t="s">
        <v>710</v>
      </c>
      <c r="C480" s="115">
        <v>23580.48</v>
      </c>
    </row>
    <row r="481" spans="1:3" s="113" customFormat="1" ht="12.75">
      <c r="A481" s="143" t="s">
        <v>1292</v>
      </c>
      <c r="B481" s="114" t="s">
        <v>710</v>
      </c>
      <c r="C481" s="115">
        <v>23580.48</v>
      </c>
    </row>
    <row r="482" spans="1:3" s="113" customFormat="1" ht="12.75">
      <c r="A482" s="143" t="s">
        <v>1293</v>
      </c>
      <c r="B482" s="114" t="s">
        <v>710</v>
      </c>
      <c r="C482" s="115">
        <v>23580.48</v>
      </c>
    </row>
    <row r="483" spans="1:3" s="113" customFormat="1" ht="12.75">
      <c r="A483" s="143" t="s">
        <v>1294</v>
      </c>
      <c r="B483" s="114" t="s">
        <v>710</v>
      </c>
      <c r="C483" s="115">
        <v>23580.48</v>
      </c>
    </row>
    <row r="484" spans="1:3" s="113" customFormat="1" ht="12.75">
      <c r="A484" s="143" t="s">
        <v>1295</v>
      </c>
      <c r="B484" s="114" t="s">
        <v>710</v>
      </c>
      <c r="C484" s="115">
        <v>23580.48</v>
      </c>
    </row>
    <row r="485" spans="1:3" s="113" customFormat="1" ht="12.75">
      <c r="A485" s="143" t="s">
        <v>1296</v>
      </c>
      <c r="B485" s="114" t="s">
        <v>710</v>
      </c>
      <c r="C485" s="115">
        <v>23580.48</v>
      </c>
    </row>
    <row r="486" spans="1:3" s="113" customFormat="1" ht="12.75">
      <c r="A486" s="143" t="s">
        <v>1297</v>
      </c>
      <c r="B486" s="114" t="s">
        <v>710</v>
      </c>
      <c r="C486" s="115">
        <v>23580.48</v>
      </c>
    </row>
    <row r="487" spans="1:3" s="113" customFormat="1" ht="12.75">
      <c r="A487" s="143" t="s">
        <v>1298</v>
      </c>
      <c r="B487" s="114" t="s">
        <v>710</v>
      </c>
      <c r="C487" s="115">
        <v>23580.48</v>
      </c>
    </row>
    <row r="488" spans="1:3" s="113" customFormat="1" ht="12.75">
      <c r="A488" s="143" t="s">
        <v>1299</v>
      </c>
      <c r="B488" s="114" t="s">
        <v>710</v>
      </c>
      <c r="C488" s="115">
        <v>23580.48</v>
      </c>
    </row>
    <row r="489" spans="1:3" s="113" customFormat="1" ht="12.75">
      <c r="A489" s="143" t="s">
        <v>1300</v>
      </c>
      <c r="B489" s="114" t="s">
        <v>710</v>
      </c>
      <c r="C489" s="115">
        <v>23580.48</v>
      </c>
    </row>
    <row r="490" spans="1:3" s="113" customFormat="1" ht="12.75">
      <c r="A490" s="143" t="s">
        <v>1301</v>
      </c>
      <c r="B490" s="114" t="s">
        <v>710</v>
      </c>
      <c r="C490" s="115">
        <v>23580.48</v>
      </c>
    </row>
    <row r="491" spans="1:3" s="113" customFormat="1" ht="12.75">
      <c r="A491" s="143" t="s">
        <v>1302</v>
      </c>
      <c r="B491" s="114" t="s">
        <v>710</v>
      </c>
      <c r="C491" s="115">
        <v>23580.48</v>
      </c>
    </row>
    <row r="492" spans="1:3" s="113" customFormat="1" ht="12.75">
      <c r="A492" s="143" t="s">
        <v>1303</v>
      </c>
      <c r="B492" s="114" t="s">
        <v>710</v>
      </c>
      <c r="C492" s="115">
        <v>23580.48</v>
      </c>
    </row>
    <row r="493" spans="1:3" s="113" customFormat="1" ht="12.75">
      <c r="A493" s="143" t="s">
        <v>1304</v>
      </c>
      <c r="B493" s="114" t="s">
        <v>710</v>
      </c>
      <c r="C493" s="115">
        <v>23580.48</v>
      </c>
    </row>
    <row r="494" spans="1:3" s="113" customFormat="1" ht="12.75">
      <c r="A494" s="143" t="s">
        <v>1305</v>
      </c>
      <c r="B494" s="114" t="s">
        <v>708</v>
      </c>
      <c r="C494" s="115">
        <v>30317.759999999998</v>
      </c>
    </row>
    <row r="495" spans="1:3" s="113" customFormat="1" ht="12.75">
      <c r="A495" s="143" t="s">
        <v>1306</v>
      </c>
      <c r="B495" s="114" t="s">
        <v>708</v>
      </c>
      <c r="C495" s="115">
        <v>30317.759999999998</v>
      </c>
    </row>
    <row r="496" spans="1:3" s="113" customFormat="1" ht="12.75">
      <c r="A496" s="143" t="s">
        <v>1307</v>
      </c>
      <c r="B496" s="114" t="s">
        <v>708</v>
      </c>
      <c r="C496" s="115">
        <v>30317.759999999998</v>
      </c>
    </row>
    <row r="497" spans="1:3" s="113" customFormat="1" ht="12.75">
      <c r="A497" s="143" t="s">
        <v>1308</v>
      </c>
      <c r="B497" s="114" t="s">
        <v>708</v>
      </c>
      <c r="C497" s="115">
        <v>30317.759999999998</v>
      </c>
    </row>
    <row r="498" spans="1:3" s="113" customFormat="1" ht="12.75">
      <c r="A498" s="143" t="s">
        <v>1309</v>
      </c>
      <c r="B498" s="114" t="s">
        <v>708</v>
      </c>
      <c r="C498" s="115">
        <v>30317.759999999998</v>
      </c>
    </row>
    <row r="499" spans="1:3" s="113" customFormat="1" ht="12.75">
      <c r="A499" s="143" t="s">
        <v>1310</v>
      </c>
      <c r="B499" s="114" t="s">
        <v>708</v>
      </c>
      <c r="C499" s="115">
        <v>30317.759999999998</v>
      </c>
    </row>
    <row r="500" spans="1:3" s="113" customFormat="1" ht="12.75">
      <c r="A500" s="143" t="s">
        <v>1311</v>
      </c>
      <c r="B500" s="114" t="s">
        <v>708</v>
      </c>
      <c r="C500" s="115">
        <v>30317.759999999998</v>
      </c>
    </row>
    <row r="501" spans="1:3" s="113" customFormat="1" ht="12.75">
      <c r="A501" s="143" t="s">
        <v>1312</v>
      </c>
      <c r="B501" s="114" t="s">
        <v>708</v>
      </c>
      <c r="C501" s="115">
        <v>30317.759999999998</v>
      </c>
    </row>
    <row r="502" spans="1:3" s="113" customFormat="1" ht="12.75">
      <c r="A502" s="143" t="s">
        <v>1313</v>
      </c>
      <c r="B502" s="114" t="s">
        <v>708</v>
      </c>
      <c r="C502" s="115">
        <v>30317.759999999998</v>
      </c>
    </row>
    <row r="503" spans="1:3" s="113" customFormat="1" ht="12.75">
      <c r="A503" s="143" t="s">
        <v>1314</v>
      </c>
      <c r="B503" s="114" t="s">
        <v>708</v>
      </c>
      <c r="C503" s="115">
        <v>30317.759999999998</v>
      </c>
    </row>
    <row r="504" spans="1:3" s="113" customFormat="1" ht="12.75">
      <c r="A504" s="143" t="s">
        <v>1315</v>
      </c>
      <c r="B504" s="114" t="s">
        <v>708</v>
      </c>
      <c r="C504" s="115">
        <v>30317.759999999998</v>
      </c>
    </row>
    <row r="505" spans="1:3" s="113" customFormat="1" ht="12.75">
      <c r="A505" s="143" t="s">
        <v>1316</v>
      </c>
      <c r="B505" s="114" t="s">
        <v>708</v>
      </c>
      <c r="C505" s="115">
        <v>30317.759999999998</v>
      </c>
    </row>
    <row r="506" spans="1:3" s="113" customFormat="1" ht="12.75">
      <c r="A506" s="143" t="s">
        <v>1317</v>
      </c>
      <c r="B506" s="114" t="s">
        <v>708</v>
      </c>
      <c r="C506" s="115">
        <v>30317.759999999998</v>
      </c>
    </row>
    <row r="507" spans="1:3" s="113" customFormat="1" ht="12.75">
      <c r="A507" s="143" t="s">
        <v>1318</v>
      </c>
      <c r="B507" s="114" t="s">
        <v>708</v>
      </c>
      <c r="C507" s="115">
        <v>30317.759999999998</v>
      </c>
    </row>
    <row r="508" spans="1:3" s="113" customFormat="1" ht="12.75">
      <c r="A508" s="143" t="s">
        <v>1319</v>
      </c>
      <c r="B508" s="114" t="s">
        <v>708</v>
      </c>
      <c r="C508" s="115">
        <v>30317.759999999998</v>
      </c>
    </row>
    <row r="509" spans="1:3" s="113" customFormat="1" ht="12.75">
      <c r="A509" s="143" t="s">
        <v>1320</v>
      </c>
      <c r="B509" s="120" t="s">
        <v>1321</v>
      </c>
      <c r="C509" s="115">
        <v>5569.2429999999995</v>
      </c>
    </row>
    <row r="510" spans="1:3" s="113" customFormat="1" ht="12.75">
      <c r="A510" s="143" t="s">
        <v>1322</v>
      </c>
      <c r="B510" s="120" t="s">
        <v>1321</v>
      </c>
      <c r="C510" s="115">
        <v>5569.2429999999995</v>
      </c>
    </row>
    <row r="511" spans="1:3" s="113" customFormat="1" ht="12.75">
      <c r="A511" s="143" t="s">
        <v>1323</v>
      </c>
      <c r="B511" s="120" t="s">
        <v>1321</v>
      </c>
      <c r="C511" s="115">
        <v>5569.2429999999995</v>
      </c>
    </row>
    <row r="512" spans="1:3" s="113" customFormat="1" ht="12.75">
      <c r="A512" s="143" t="s">
        <v>1324</v>
      </c>
      <c r="B512" s="120" t="s">
        <v>1321</v>
      </c>
      <c r="C512" s="115">
        <v>5569.2429999999995</v>
      </c>
    </row>
    <row r="513" spans="1:3" s="113" customFormat="1" ht="12.75">
      <c r="A513" s="143" t="s">
        <v>1325</v>
      </c>
      <c r="B513" s="120" t="s">
        <v>1321</v>
      </c>
      <c r="C513" s="115">
        <v>5569.2429999999995</v>
      </c>
    </row>
    <row r="514" spans="1:3" s="113" customFormat="1" ht="12.75">
      <c r="A514" s="143" t="s">
        <v>1326</v>
      </c>
      <c r="B514" s="120" t="s">
        <v>1321</v>
      </c>
      <c r="C514" s="115">
        <v>5569.2429999999995</v>
      </c>
    </row>
    <row r="515" spans="1:3" s="113" customFormat="1" ht="12.75">
      <c r="A515" s="143" t="s">
        <v>1327</v>
      </c>
      <c r="B515" s="120" t="s">
        <v>1321</v>
      </c>
      <c r="C515" s="115">
        <v>5569.2429999999995</v>
      </c>
    </row>
    <row r="516" spans="1:3" s="113" customFormat="1" ht="12.75">
      <c r="A516" s="143" t="s">
        <v>1328</v>
      </c>
      <c r="B516" s="120" t="s">
        <v>1321</v>
      </c>
      <c r="C516" s="115">
        <v>5569.2429999999995</v>
      </c>
    </row>
    <row r="517" spans="1:3" s="113" customFormat="1" ht="12.75">
      <c r="A517" s="143" t="s">
        <v>1329</v>
      </c>
      <c r="B517" s="120" t="s">
        <v>1321</v>
      </c>
      <c r="C517" s="115">
        <v>5569.2429999999995</v>
      </c>
    </row>
    <row r="518" spans="1:3" s="113" customFormat="1" ht="12.75">
      <c r="A518" s="143" t="s">
        <v>1330</v>
      </c>
      <c r="B518" s="120" t="s">
        <v>1321</v>
      </c>
      <c r="C518" s="115">
        <v>5569.2429999999995</v>
      </c>
    </row>
    <row r="519" spans="1:3" s="113" customFormat="1" ht="12.75">
      <c r="A519" s="143" t="s">
        <v>1331</v>
      </c>
      <c r="B519" s="114" t="s">
        <v>711</v>
      </c>
      <c r="C519" s="115">
        <v>23580.48</v>
      </c>
    </row>
    <row r="520" spans="1:3" s="113" customFormat="1" ht="12.75">
      <c r="A520" s="143" t="s">
        <v>1332</v>
      </c>
      <c r="B520" s="114" t="s">
        <v>711</v>
      </c>
      <c r="C520" s="115">
        <v>23580.48</v>
      </c>
    </row>
    <row r="521" spans="1:3" s="113" customFormat="1" ht="12.75">
      <c r="A521" s="143" t="s">
        <v>1333</v>
      </c>
      <c r="B521" s="114" t="s">
        <v>711</v>
      </c>
      <c r="C521" s="115">
        <v>23580.48</v>
      </c>
    </row>
    <row r="522" spans="1:3" s="113" customFormat="1" ht="12.75">
      <c r="A522" s="143" t="s">
        <v>1334</v>
      </c>
      <c r="B522" s="114" t="s">
        <v>711</v>
      </c>
      <c r="C522" s="115">
        <v>23580.48</v>
      </c>
    </row>
    <row r="523" spans="1:3" s="113" customFormat="1" ht="12.75">
      <c r="A523" s="143" t="s">
        <v>1335</v>
      </c>
      <c r="B523" s="114" t="s">
        <v>711</v>
      </c>
      <c r="C523" s="115">
        <v>23580.48</v>
      </c>
    </row>
    <row r="524" spans="1:3" s="113" customFormat="1" ht="12.75">
      <c r="A524" s="143" t="s">
        <v>1336</v>
      </c>
      <c r="B524" s="114" t="s">
        <v>711</v>
      </c>
      <c r="C524" s="115">
        <v>23580.48</v>
      </c>
    </row>
    <row r="525" spans="1:3" s="113" customFormat="1" ht="12.75">
      <c r="A525" s="143" t="s">
        <v>1337</v>
      </c>
      <c r="B525" s="114" t="s">
        <v>711</v>
      </c>
      <c r="C525" s="115">
        <v>23580.48</v>
      </c>
    </row>
    <row r="526" spans="1:3" s="113" customFormat="1" ht="12.75">
      <c r="A526" s="143" t="s">
        <v>1338</v>
      </c>
      <c r="B526" s="114" t="s">
        <v>711</v>
      </c>
      <c r="C526" s="115">
        <v>23580.48</v>
      </c>
    </row>
    <row r="527" spans="1:3" s="113" customFormat="1" ht="12.75">
      <c r="A527" s="143" t="s">
        <v>1339</v>
      </c>
      <c r="B527" s="114" t="s">
        <v>711</v>
      </c>
      <c r="C527" s="115">
        <v>23580.48</v>
      </c>
    </row>
    <row r="528" spans="1:3" s="113" customFormat="1" ht="12.75">
      <c r="A528" s="143" t="s">
        <v>1340</v>
      </c>
      <c r="B528" s="114" t="s">
        <v>711</v>
      </c>
      <c r="C528" s="115">
        <v>23580.48</v>
      </c>
    </row>
    <row r="529" spans="1:3" s="113" customFormat="1" ht="12.75">
      <c r="A529" s="143" t="s">
        <v>1341</v>
      </c>
      <c r="B529" s="114" t="s">
        <v>711</v>
      </c>
      <c r="C529" s="115">
        <v>23580.48</v>
      </c>
    </row>
    <row r="530" spans="1:3" s="113" customFormat="1" ht="12.75">
      <c r="A530" s="143" t="s">
        <v>1342</v>
      </c>
      <c r="B530" s="114" t="s">
        <v>711</v>
      </c>
      <c r="C530" s="115">
        <v>23580.48</v>
      </c>
    </row>
    <row r="531" spans="1:3" s="113" customFormat="1" ht="12.75">
      <c r="A531" s="143" t="s">
        <v>1343</v>
      </c>
      <c r="B531" s="114" t="s">
        <v>711</v>
      </c>
      <c r="C531" s="115">
        <v>23580.48</v>
      </c>
    </row>
    <row r="532" spans="1:3" s="113" customFormat="1" ht="12.75">
      <c r="A532" s="143" t="s">
        <v>1344</v>
      </c>
      <c r="B532" s="114" t="s">
        <v>711</v>
      </c>
      <c r="C532" s="115">
        <v>23580.48</v>
      </c>
    </row>
    <row r="533" spans="1:3" s="113" customFormat="1" ht="12.75">
      <c r="A533" s="143" t="s">
        <v>1345</v>
      </c>
      <c r="B533" s="114" t="s">
        <v>711</v>
      </c>
      <c r="C533" s="115">
        <v>23580.48</v>
      </c>
    </row>
    <row r="534" spans="1:3" s="113" customFormat="1" ht="12.75">
      <c r="A534" s="143" t="s">
        <v>1346</v>
      </c>
      <c r="B534" s="114" t="s">
        <v>711</v>
      </c>
      <c r="C534" s="115">
        <v>23580.48</v>
      </c>
    </row>
    <row r="535" spans="1:3" s="113" customFormat="1" ht="12.75">
      <c r="A535" s="143" t="s">
        <v>1347</v>
      </c>
      <c r="B535" s="114" t="s">
        <v>711</v>
      </c>
      <c r="C535" s="115">
        <v>23580.48</v>
      </c>
    </row>
    <row r="536" spans="1:3" s="113" customFormat="1" ht="12.75">
      <c r="A536" s="143" t="s">
        <v>1348</v>
      </c>
      <c r="B536" s="114" t="s">
        <v>711</v>
      </c>
      <c r="C536" s="115">
        <v>23580.48</v>
      </c>
    </row>
    <row r="537" spans="1:3" s="113" customFormat="1" ht="12.75">
      <c r="A537" s="143" t="s">
        <v>1349</v>
      </c>
      <c r="B537" s="114" t="s">
        <v>711</v>
      </c>
      <c r="C537" s="115">
        <v>23580.48</v>
      </c>
    </row>
    <row r="538" spans="1:3" s="113" customFormat="1" ht="12.75">
      <c r="A538" s="143" t="s">
        <v>1350</v>
      </c>
      <c r="B538" s="114" t="s">
        <v>711</v>
      </c>
      <c r="C538" s="115">
        <v>23580.48</v>
      </c>
    </row>
    <row r="539" spans="1:3" s="113" customFormat="1" ht="12.75">
      <c r="A539" s="143" t="s">
        <v>1351</v>
      </c>
      <c r="B539" s="114" t="s">
        <v>711</v>
      </c>
      <c r="C539" s="115">
        <v>23580.48</v>
      </c>
    </row>
    <row r="540" spans="1:3" s="113" customFormat="1" ht="12.75">
      <c r="A540" s="143" t="s">
        <v>1352</v>
      </c>
      <c r="B540" s="114" t="s">
        <v>711</v>
      </c>
      <c r="C540" s="115">
        <v>23580.48</v>
      </c>
    </row>
    <row r="541" spans="1:3" s="113" customFormat="1" ht="12.75">
      <c r="A541" s="143" t="s">
        <v>1353</v>
      </c>
      <c r="B541" s="114" t="s">
        <v>711</v>
      </c>
      <c r="C541" s="115">
        <v>23580.48</v>
      </c>
    </row>
    <row r="542" spans="1:3" s="113" customFormat="1" ht="12.75">
      <c r="A542" s="143" t="s">
        <v>1354</v>
      </c>
      <c r="B542" s="114" t="s">
        <v>711</v>
      </c>
      <c r="C542" s="115">
        <v>23580.48</v>
      </c>
    </row>
    <row r="543" spans="1:3" s="113" customFormat="1" ht="12.75">
      <c r="A543" s="143" t="s">
        <v>1355</v>
      </c>
      <c r="B543" s="114" t="s">
        <v>711</v>
      </c>
      <c r="C543" s="115">
        <v>23580.48</v>
      </c>
    </row>
    <row r="544" spans="1:3" s="113" customFormat="1" ht="12.75">
      <c r="A544" s="143" t="s">
        <v>1356</v>
      </c>
      <c r="B544" s="114" t="s">
        <v>711</v>
      </c>
      <c r="C544" s="115">
        <v>23580.48</v>
      </c>
    </row>
    <row r="545" spans="1:3" s="113" customFormat="1" ht="12.75">
      <c r="A545" s="143" t="s">
        <v>1357</v>
      </c>
      <c r="B545" s="114" t="s">
        <v>711</v>
      </c>
      <c r="C545" s="115">
        <v>23580.48</v>
      </c>
    </row>
    <row r="546" spans="1:3" s="113" customFormat="1" ht="12.75">
      <c r="A546" s="143" t="s">
        <v>1358</v>
      </c>
      <c r="B546" s="114" t="s">
        <v>711</v>
      </c>
      <c r="C546" s="115">
        <v>23580.48</v>
      </c>
    </row>
    <row r="547" spans="1:3" s="113" customFormat="1" ht="12.75">
      <c r="A547" s="143" t="s">
        <v>1359</v>
      </c>
      <c r="B547" s="114" t="s">
        <v>711</v>
      </c>
      <c r="C547" s="115">
        <v>23580.48</v>
      </c>
    </row>
    <row r="548" spans="1:3" s="113" customFormat="1" ht="12.75">
      <c r="A548" s="143" t="s">
        <v>1360</v>
      </c>
      <c r="B548" s="114" t="s">
        <v>711</v>
      </c>
      <c r="C548" s="115">
        <v>23580.48</v>
      </c>
    </row>
    <row r="549" spans="1:3" s="113" customFormat="1" ht="12.75">
      <c r="A549" s="143" t="s">
        <v>1361</v>
      </c>
      <c r="B549" s="114" t="s">
        <v>711</v>
      </c>
      <c r="C549" s="115">
        <v>23580.48</v>
      </c>
    </row>
    <row r="550" spans="1:3" s="113" customFormat="1" ht="12.75">
      <c r="A550" s="143" t="s">
        <v>1362</v>
      </c>
      <c r="B550" s="114" t="s">
        <v>711</v>
      </c>
      <c r="C550" s="115">
        <v>23580.48</v>
      </c>
    </row>
    <row r="551" spans="1:3" s="113" customFormat="1" ht="12.75">
      <c r="A551" s="143" t="s">
        <v>1363</v>
      </c>
      <c r="B551" s="114" t="s">
        <v>709</v>
      </c>
      <c r="C551" s="115">
        <v>30317.759999999998</v>
      </c>
    </row>
    <row r="552" spans="1:3" s="113" customFormat="1" ht="12.75">
      <c r="A552" s="143" t="s">
        <v>1364</v>
      </c>
      <c r="B552" s="114" t="s">
        <v>709</v>
      </c>
      <c r="C552" s="115">
        <v>30317.759999999998</v>
      </c>
    </row>
    <row r="553" spans="1:3" s="113" customFormat="1" ht="12.75">
      <c r="A553" s="143" t="s">
        <v>1365</v>
      </c>
      <c r="B553" s="114" t="s">
        <v>709</v>
      </c>
      <c r="C553" s="115">
        <v>30317.759999999998</v>
      </c>
    </row>
    <row r="554" spans="1:3" s="113" customFormat="1" ht="12.75">
      <c r="A554" s="143" t="s">
        <v>1366</v>
      </c>
      <c r="B554" s="114" t="s">
        <v>709</v>
      </c>
      <c r="C554" s="115">
        <v>30317.759999999998</v>
      </c>
    </row>
    <row r="555" spans="1:3" s="113" customFormat="1" ht="12.75">
      <c r="A555" s="143" t="s">
        <v>1367</v>
      </c>
      <c r="B555" s="114" t="s">
        <v>709</v>
      </c>
      <c r="C555" s="115">
        <v>30317.759999999998</v>
      </c>
    </row>
    <row r="556" spans="1:3" s="113" customFormat="1" ht="12.75">
      <c r="A556" s="143" t="s">
        <v>1368</v>
      </c>
      <c r="B556" s="114" t="s">
        <v>709</v>
      </c>
      <c r="C556" s="115">
        <v>30317.759999999998</v>
      </c>
    </row>
    <row r="557" spans="1:3" s="113" customFormat="1" ht="12.75">
      <c r="A557" s="143" t="s">
        <v>1369</v>
      </c>
      <c r="B557" s="114" t="s">
        <v>709</v>
      </c>
      <c r="C557" s="115">
        <v>30317.759999999998</v>
      </c>
    </row>
    <row r="558" spans="1:3" s="113" customFormat="1" ht="12.75">
      <c r="A558" s="143" t="s">
        <v>1370</v>
      </c>
      <c r="B558" s="114" t="s">
        <v>709</v>
      </c>
      <c r="C558" s="115">
        <v>30317.759999999998</v>
      </c>
    </row>
    <row r="559" spans="1:3" s="113" customFormat="1" ht="12.75">
      <c r="A559" s="143" t="s">
        <v>1371</v>
      </c>
      <c r="B559" s="114" t="s">
        <v>709</v>
      </c>
      <c r="C559" s="115">
        <v>30317.759999999998</v>
      </c>
    </row>
    <row r="560" spans="1:3" s="113" customFormat="1" ht="12.75">
      <c r="A560" s="143" t="s">
        <v>1372</v>
      </c>
      <c r="B560" s="114" t="s">
        <v>709</v>
      </c>
      <c r="C560" s="115">
        <v>30317.759999999998</v>
      </c>
    </row>
    <row r="561" spans="1:3" s="113" customFormat="1" ht="12.75">
      <c r="A561" s="143" t="s">
        <v>1373</v>
      </c>
      <c r="B561" s="116" t="s">
        <v>6631</v>
      </c>
      <c r="C561" s="115">
        <v>16736</v>
      </c>
    </row>
    <row r="562" spans="1:3" s="113" customFormat="1" ht="12.75">
      <c r="A562" s="143" t="s">
        <v>1374</v>
      </c>
      <c r="B562" s="116" t="s">
        <v>6631</v>
      </c>
      <c r="C562" s="115">
        <v>16736</v>
      </c>
    </row>
    <row r="563" spans="1:3" s="113" customFormat="1" ht="12.75">
      <c r="A563" s="143" t="s">
        <v>1375</v>
      </c>
      <c r="B563" s="116" t="s">
        <v>6631</v>
      </c>
      <c r="C563" s="115">
        <v>16736</v>
      </c>
    </row>
    <row r="564" spans="1:3" s="113" customFormat="1" ht="12.75">
      <c r="A564" s="143" t="s">
        <v>1376</v>
      </c>
      <c r="B564" s="116" t="s">
        <v>6631</v>
      </c>
      <c r="C564" s="115">
        <v>16736</v>
      </c>
    </row>
    <row r="565" spans="1:3" s="113" customFormat="1" ht="12.75">
      <c r="A565" s="143" t="s">
        <v>1377</v>
      </c>
      <c r="B565" s="116" t="s">
        <v>6631</v>
      </c>
      <c r="C565" s="115">
        <v>16736</v>
      </c>
    </row>
    <row r="566" spans="1:3" s="113" customFormat="1" ht="12.75">
      <c r="A566" s="143" t="s">
        <v>1378</v>
      </c>
      <c r="B566" s="116" t="s">
        <v>6631</v>
      </c>
      <c r="C566" s="115">
        <v>16736</v>
      </c>
    </row>
    <row r="567" spans="1:3" s="113" customFormat="1" ht="12.75">
      <c r="A567" s="143" t="s">
        <v>1379</v>
      </c>
      <c r="B567" s="116" t="s">
        <v>6631</v>
      </c>
      <c r="C567" s="115">
        <v>16736</v>
      </c>
    </row>
    <row r="568" spans="1:3" s="113" customFormat="1" ht="12.75">
      <c r="A568" s="143" t="s">
        <v>1380</v>
      </c>
      <c r="B568" s="116" t="s">
        <v>6631</v>
      </c>
      <c r="C568" s="115">
        <v>16736</v>
      </c>
    </row>
    <row r="569" spans="1:3" s="113" customFormat="1" ht="12.75">
      <c r="A569" s="143" t="s">
        <v>1381</v>
      </c>
      <c r="B569" s="116" t="s">
        <v>6631</v>
      </c>
      <c r="C569" s="115">
        <v>16736</v>
      </c>
    </row>
    <row r="570" spans="1:3" s="113" customFormat="1" ht="12.75">
      <c r="A570" s="143" t="s">
        <v>1382</v>
      </c>
      <c r="B570" s="116" t="s">
        <v>6631</v>
      </c>
      <c r="C570" s="115">
        <v>16736</v>
      </c>
    </row>
    <row r="571" spans="1:3" s="113" customFormat="1" ht="12.75">
      <c r="A571" s="143" t="s">
        <v>1383</v>
      </c>
      <c r="B571" s="116" t="s">
        <v>6632</v>
      </c>
      <c r="C571" s="115">
        <v>16736</v>
      </c>
    </row>
    <row r="572" spans="1:3" s="113" customFormat="1" ht="12.75">
      <c r="A572" s="143" t="s">
        <v>1384</v>
      </c>
      <c r="B572" s="116" t="s">
        <v>6632</v>
      </c>
      <c r="C572" s="115">
        <v>16736</v>
      </c>
    </row>
    <row r="573" spans="1:3" s="113" customFormat="1" ht="12.75">
      <c r="A573" s="143" t="s">
        <v>1385</v>
      </c>
      <c r="B573" s="116" t="s">
        <v>6632</v>
      </c>
      <c r="C573" s="115">
        <v>16736</v>
      </c>
    </row>
    <row r="574" spans="1:3" s="113" customFormat="1" ht="12.75">
      <c r="A574" s="143" t="s">
        <v>1386</v>
      </c>
      <c r="B574" s="116" t="s">
        <v>6632</v>
      </c>
      <c r="C574" s="115">
        <v>16736</v>
      </c>
    </row>
    <row r="575" spans="1:3" s="113" customFormat="1" ht="12.75">
      <c r="A575" s="143" t="s">
        <v>1387</v>
      </c>
      <c r="B575" s="116" t="s">
        <v>6632</v>
      </c>
      <c r="C575" s="115">
        <v>16736</v>
      </c>
    </row>
    <row r="576" spans="1:3" s="113" customFormat="1" ht="12.75">
      <c r="A576" s="143" t="s">
        <v>1388</v>
      </c>
      <c r="B576" s="116" t="s">
        <v>6632</v>
      </c>
      <c r="C576" s="115">
        <v>16736</v>
      </c>
    </row>
    <row r="577" spans="1:3" s="113" customFormat="1" ht="12.75">
      <c r="A577" s="143" t="s">
        <v>1389</v>
      </c>
      <c r="B577" s="116" t="s">
        <v>6632</v>
      </c>
      <c r="C577" s="115">
        <v>16736</v>
      </c>
    </row>
    <row r="578" spans="1:3" s="113" customFormat="1" ht="12.75">
      <c r="A578" s="143" t="s">
        <v>1390</v>
      </c>
      <c r="B578" s="116" t="s">
        <v>6632</v>
      </c>
      <c r="C578" s="115">
        <v>16736</v>
      </c>
    </row>
    <row r="579" spans="1:3" s="113" customFormat="1" ht="12.75">
      <c r="A579" s="143" t="s">
        <v>1391</v>
      </c>
      <c r="B579" s="116" t="s">
        <v>6632</v>
      </c>
      <c r="C579" s="115">
        <v>16736</v>
      </c>
    </row>
    <row r="580" spans="1:3" s="113" customFormat="1" ht="12.75">
      <c r="A580" s="143" t="s">
        <v>1392</v>
      </c>
      <c r="B580" s="116" t="s">
        <v>6632</v>
      </c>
      <c r="C580" s="115">
        <v>16736</v>
      </c>
    </row>
    <row r="581" spans="1:3" s="113" customFormat="1" ht="12.75">
      <c r="A581" s="143" t="s">
        <v>1393</v>
      </c>
      <c r="B581" s="116" t="s">
        <v>6633</v>
      </c>
      <c r="C581" s="115">
        <v>1610</v>
      </c>
    </row>
    <row r="582" spans="1:3" s="113" customFormat="1" ht="12.75">
      <c r="A582" s="143" t="s">
        <v>1394</v>
      </c>
      <c r="B582" s="116" t="s">
        <v>6633</v>
      </c>
      <c r="C582" s="115">
        <v>1610</v>
      </c>
    </row>
    <row r="583" spans="1:3" s="113" customFormat="1" ht="12.75">
      <c r="A583" s="143" t="s">
        <v>1395</v>
      </c>
      <c r="B583" s="116" t="s">
        <v>6633</v>
      </c>
      <c r="C583" s="115">
        <v>1610</v>
      </c>
    </row>
    <row r="584" spans="1:3" s="113" customFormat="1" ht="12.75">
      <c r="A584" s="143" t="s">
        <v>1396</v>
      </c>
      <c r="B584" s="116" t="s">
        <v>6633</v>
      </c>
      <c r="C584" s="115">
        <v>1610</v>
      </c>
    </row>
    <row r="585" spans="1:3" s="113" customFormat="1" ht="12.75">
      <c r="A585" s="143" t="s">
        <v>1397</v>
      </c>
      <c r="B585" s="116" t="s">
        <v>6633</v>
      </c>
      <c r="C585" s="115">
        <v>1610</v>
      </c>
    </row>
    <row r="586" spans="1:3" s="113" customFormat="1" ht="12.75">
      <c r="A586" s="143" t="s">
        <v>1398</v>
      </c>
      <c r="B586" s="116" t="s">
        <v>6633</v>
      </c>
      <c r="C586" s="115">
        <v>1610</v>
      </c>
    </row>
    <row r="587" spans="1:3" s="113" customFormat="1" ht="12.75">
      <c r="A587" s="143" t="s">
        <v>1399</v>
      </c>
      <c r="B587" s="114" t="s">
        <v>1400</v>
      </c>
      <c r="C587" s="115">
        <v>43581.5</v>
      </c>
    </row>
    <row r="588" spans="1:3" s="113" customFormat="1" ht="12.75">
      <c r="A588" s="143" t="s">
        <v>1401</v>
      </c>
      <c r="B588" s="116" t="s">
        <v>6634</v>
      </c>
      <c r="C588" s="115">
        <v>34373.5</v>
      </c>
    </row>
    <row r="589" spans="1:3" s="113" customFormat="1" ht="12.75">
      <c r="A589" s="143" t="s">
        <v>1402</v>
      </c>
      <c r="B589" s="116" t="s">
        <v>6634</v>
      </c>
      <c r="C589" s="115">
        <v>34373.5</v>
      </c>
    </row>
    <row r="590" spans="1:3" s="113" customFormat="1" ht="12.75">
      <c r="A590" s="143" t="s">
        <v>1403</v>
      </c>
      <c r="B590" s="116" t="s">
        <v>6635</v>
      </c>
      <c r="C590" s="115">
        <v>4319.03</v>
      </c>
    </row>
    <row r="591" spans="1:3" s="113" customFormat="1" ht="12.75">
      <c r="A591" s="143" t="s">
        <v>1404</v>
      </c>
      <c r="B591" s="116" t="s">
        <v>6635</v>
      </c>
      <c r="C591" s="115">
        <v>4319.03</v>
      </c>
    </row>
    <row r="592" spans="1:3" s="113" customFormat="1" ht="12.75">
      <c r="A592" s="143" t="s">
        <v>1405</v>
      </c>
      <c r="B592" s="116" t="s">
        <v>6635</v>
      </c>
      <c r="C592" s="115">
        <v>4319.03</v>
      </c>
    </row>
    <row r="593" spans="1:3" s="113" customFormat="1" ht="12.75">
      <c r="A593" s="143" t="s">
        <v>1406</v>
      </c>
      <c r="B593" s="116" t="s">
        <v>6635</v>
      </c>
      <c r="C593" s="115">
        <v>4319.03</v>
      </c>
    </row>
    <row r="594" spans="1:3" s="113" customFormat="1" ht="12.75">
      <c r="A594" s="143" t="s">
        <v>1407</v>
      </c>
      <c r="B594" s="116" t="s">
        <v>6635</v>
      </c>
      <c r="C594" s="115">
        <v>4319.03</v>
      </c>
    </row>
    <row r="595" spans="1:3" s="113" customFormat="1" ht="12.75">
      <c r="A595" s="143" t="s">
        <v>1408</v>
      </c>
      <c r="B595" s="116" t="s">
        <v>6635</v>
      </c>
      <c r="C595" s="115">
        <v>4319.03</v>
      </c>
    </row>
    <row r="596" spans="1:3" s="113" customFormat="1" ht="12.75">
      <c r="A596" s="143" t="s">
        <v>1409</v>
      </c>
      <c r="B596" s="116" t="s">
        <v>6635</v>
      </c>
      <c r="C596" s="115">
        <v>4319.03</v>
      </c>
    </row>
    <row r="597" spans="1:3" s="113" customFormat="1" ht="12.75">
      <c r="A597" s="143" t="s">
        <v>1410</v>
      </c>
      <c r="B597" s="116" t="s">
        <v>6635</v>
      </c>
      <c r="C597" s="115">
        <v>4319.03</v>
      </c>
    </row>
    <row r="598" spans="1:3" s="113" customFormat="1" ht="12.75">
      <c r="A598" s="143" t="s">
        <v>1411</v>
      </c>
      <c r="B598" s="116" t="s">
        <v>6635</v>
      </c>
      <c r="C598" s="115">
        <v>4319.03</v>
      </c>
    </row>
    <row r="599" spans="1:3" s="113" customFormat="1" ht="12.75">
      <c r="A599" s="143" t="s">
        <v>1412</v>
      </c>
      <c r="B599" s="116" t="s">
        <v>6635</v>
      </c>
      <c r="C599" s="115">
        <v>4319.03</v>
      </c>
    </row>
    <row r="600" spans="1:3" s="113" customFormat="1" ht="12.75">
      <c r="A600" s="143" t="s">
        <v>1413</v>
      </c>
      <c r="B600" s="116" t="s">
        <v>6636</v>
      </c>
      <c r="C600" s="115">
        <v>6956.72</v>
      </c>
    </row>
    <row r="601" spans="1:3" s="113" customFormat="1" ht="12.75">
      <c r="A601" s="143" t="s">
        <v>1414</v>
      </c>
      <c r="B601" s="116" t="s">
        <v>6636</v>
      </c>
      <c r="C601" s="115">
        <v>6956.72</v>
      </c>
    </row>
    <row r="602" spans="1:3" s="113" customFormat="1" ht="12.75">
      <c r="A602" s="143" t="s">
        <v>1415</v>
      </c>
      <c r="B602" s="116" t="s">
        <v>6636</v>
      </c>
      <c r="C602" s="115">
        <v>6956.72</v>
      </c>
    </row>
    <row r="603" spans="1:3" s="113" customFormat="1" ht="12.75">
      <c r="A603" s="143" t="s">
        <v>1416</v>
      </c>
      <c r="B603" s="116" t="s">
        <v>6636</v>
      </c>
      <c r="C603" s="115">
        <v>6956.72</v>
      </c>
    </row>
    <row r="604" spans="1:3" s="113" customFormat="1" ht="12.75">
      <c r="A604" s="143" t="s">
        <v>1417</v>
      </c>
      <c r="B604" s="116" t="s">
        <v>6636</v>
      </c>
      <c r="C604" s="115">
        <v>6956.72</v>
      </c>
    </row>
    <row r="605" spans="1:3" s="113" customFormat="1" ht="12.75">
      <c r="A605" s="143" t="s">
        <v>1418</v>
      </c>
      <c r="B605" s="116" t="s">
        <v>6636</v>
      </c>
      <c r="C605" s="115">
        <v>6956.72</v>
      </c>
    </row>
    <row r="606" spans="1:3" s="113" customFormat="1" ht="12.75">
      <c r="A606" s="143" t="s">
        <v>1419</v>
      </c>
      <c r="B606" s="116" t="s">
        <v>6636</v>
      </c>
      <c r="C606" s="115">
        <v>6956.72</v>
      </c>
    </row>
    <row r="607" spans="1:3" s="113" customFormat="1" ht="12.75">
      <c r="A607" s="143" t="s">
        <v>1420</v>
      </c>
      <c r="B607" s="116" t="s">
        <v>6636</v>
      </c>
      <c r="C607" s="115">
        <v>6956.72</v>
      </c>
    </row>
    <row r="608" spans="1:3" s="113" customFormat="1" ht="12.75">
      <c r="A608" s="143" t="s">
        <v>1421</v>
      </c>
      <c r="B608" s="116" t="s">
        <v>6636</v>
      </c>
      <c r="C608" s="115">
        <v>6956.72</v>
      </c>
    </row>
    <row r="609" spans="1:3" s="113" customFormat="1" ht="12.75">
      <c r="A609" s="143" t="s">
        <v>1422</v>
      </c>
      <c r="B609" s="116" t="s">
        <v>6636</v>
      </c>
      <c r="C609" s="115">
        <v>6956.72</v>
      </c>
    </row>
    <row r="610" spans="1:3" s="113" customFormat="1" ht="12.75">
      <c r="A610" s="143" t="s">
        <v>1423</v>
      </c>
      <c r="B610" s="116" t="s">
        <v>6636</v>
      </c>
      <c r="C610" s="115">
        <v>6956.72</v>
      </c>
    </row>
    <row r="611" spans="1:3" s="113" customFormat="1" ht="12.75">
      <c r="A611" s="143" t="s">
        <v>1424</v>
      </c>
      <c r="B611" s="116" t="s">
        <v>6636</v>
      </c>
      <c r="C611" s="115">
        <v>6956.72</v>
      </c>
    </row>
    <row r="612" spans="1:3" s="113" customFormat="1" ht="12.75">
      <c r="A612" s="143" t="s">
        <v>1425</v>
      </c>
      <c r="B612" s="116" t="s">
        <v>6636</v>
      </c>
      <c r="C612" s="115">
        <v>6956.72</v>
      </c>
    </row>
    <row r="613" spans="1:3" s="113" customFormat="1" ht="12.75">
      <c r="A613" s="143" t="s">
        <v>1426</v>
      </c>
      <c r="B613" s="116" t="s">
        <v>6636</v>
      </c>
      <c r="C613" s="115">
        <v>6956.72</v>
      </c>
    </row>
    <row r="614" spans="1:3" s="113" customFormat="1" ht="12.75">
      <c r="A614" s="143" t="s">
        <v>1427</v>
      </c>
      <c r="B614" s="116" t="s">
        <v>6636</v>
      </c>
      <c r="C614" s="115">
        <v>6956.72</v>
      </c>
    </row>
    <row r="615" spans="1:3" s="113" customFormat="1" ht="12.75">
      <c r="A615" s="143" t="s">
        <v>1428</v>
      </c>
      <c r="B615" s="116" t="s">
        <v>6636</v>
      </c>
      <c r="C615" s="115">
        <v>6956.72</v>
      </c>
    </row>
    <row r="616" spans="1:3" s="113" customFormat="1" ht="12.75">
      <c r="A616" s="143" t="s">
        <v>1429</v>
      </c>
      <c r="B616" s="116" t="s">
        <v>6636</v>
      </c>
      <c r="C616" s="115">
        <v>6956.72</v>
      </c>
    </row>
    <row r="617" spans="1:3" s="113" customFormat="1" ht="12.75">
      <c r="A617" s="143" t="s">
        <v>1430</v>
      </c>
      <c r="B617" s="116" t="s">
        <v>6636</v>
      </c>
      <c r="C617" s="115">
        <v>6956.72</v>
      </c>
    </row>
    <row r="618" spans="1:3" s="113" customFormat="1" ht="12.75">
      <c r="A618" s="143" t="s">
        <v>1431</v>
      </c>
      <c r="B618" s="116" t="s">
        <v>6636</v>
      </c>
      <c r="C618" s="115">
        <v>6956.72</v>
      </c>
    </row>
    <row r="619" spans="1:3" s="113" customFormat="1" ht="12.75">
      <c r="A619" s="143" t="s">
        <v>1432</v>
      </c>
      <c r="B619" s="116" t="s">
        <v>6636</v>
      </c>
      <c r="C619" s="115">
        <v>6956.72</v>
      </c>
    </row>
    <row r="620" spans="1:3" s="113" customFormat="1" ht="12.75">
      <c r="A620" s="143" t="s">
        <v>1433</v>
      </c>
      <c r="B620" s="116" t="s">
        <v>6636</v>
      </c>
      <c r="C620" s="115">
        <v>6956.72</v>
      </c>
    </row>
    <row r="621" spans="1:3" s="113" customFormat="1" ht="12.75">
      <c r="A621" s="143" t="s">
        <v>1434</v>
      </c>
      <c r="B621" s="116" t="s">
        <v>6636</v>
      </c>
      <c r="C621" s="115">
        <v>6956.72</v>
      </c>
    </row>
    <row r="622" spans="1:3" s="113" customFormat="1" ht="12.75">
      <c r="A622" s="143" t="s">
        <v>1435</v>
      </c>
      <c r="B622" s="116" t="s">
        <v>6636</v>
      </c>
      <c r="C622" s="115">
        <v>6956.72</v>
      </c>
    </row>
    <row r="623" spans="1:3" s="113" customFormat="1" ht="12.75">
      <c r="A623" s="143" t="s">
        <v>1436</v>
      </c>
      <c r="B623" s="116" t="s">
        <v>6636</v>
      </c>
      <c r="C623" s="115">
        <v>6956.72</v>
      </c>
    </row>
    <row r="624" spans="1:3" s="113" customFormat="1" ht="12.75">
      <c r="A624" s="143" t="s">
        <v>1437</v>
      </c>
      <c r="B624" s="116" t="s">
        <v>6637</v>
      </c>
      <c r="C624" s="115">
        <v>4319.03</v>
      </c>
    </row>
    <row r="625" spans="1:3" s="113" customFormat="1" ht="12.75">
      <c r="A625" s="143" t="s">
        <v>1438</v>
      </c>
      <c r="B625" s="116" t="s">
        <v>6637</v>
      </c>
      <c r="C625" s="115">
        <v>4319.03</v>
      </c>
    </row>
    <row r="626" spans="1:3" s="113" customFormat="1" ht="12.75">
      <c r="A626" s="143" t="s">
        <v>1439</v>
      </c>
      <c r="B626" s="116" t="s">
        <v>6637</v>
      </c>
      <c r="C626" s="115">
        <v>4319.03</v>
      </c>
    </row>
    <row r="627" spans="1:3" s="113" customFormat="1" ht="12.75">
      <c r="A627" s="143" t="s">
        <v>1440</v>
      </c>
      <c r="B627" s="116" t="s">
        <v>6637</v>
      </c>
      <c r="C627" s="115">
        <v>4319.03</v>
      </c>
    </row>
    <row r="628" spans="1:3" s="113" customFormat="1" ht="12.75">
      <c r="A628" s="143" t="s">
        <v>1441</v>
      </c>
      <c r="B628" s="116" t="s">
        <v>6637</v>
      </c>
      <c r="C628" s="115">
        <v>4319.03</v>
      </c>
    </row>
    <row r="629" spans="1:3" s="113" customFormat="1" ht="12.75">
      <c r="A629" s="143" t="s">
        <v>1442</v>
      </c>
      <c r="B629" s="116" t="s">
        <v>6637</v>
      </c>
      <c r="C629" s="115">
        <v>4319.03</v>
      </c>
    </row>
    <row r="630" spans="1:3" s="113" customFormat="1" ht="12.75">
      <c r="A630" s="143" t="s">
        <v>1443</v>
      </c>
      <c r="B630" s="116" t="s">
        <v>6637</v>
      </c>
      <c r="C630" s="115">
        <v>4319.03</v>
      </c>
    </row>
    <row r="631" spans="1:3" s="113" customFormat="1" ht="12.75">
      <c r="A631" s="143" t="s">
        <v>1444</v>
      </c>
      <c r="B631" s="116" t="s">
        <v>6637</v>
      </c>
      <c r="C631" s="115">
        <v>4319.03</v>
      </c>
    </row>
    <row r="632" spans="1:3" s="113" customFormat="1" ht="12.75">
      <c r="A632" s="143" t="s">
        <v>1445</v>
      </c>
      <c r="B632" s="116" t="s">
        <v>6637</v>
      </c>
      <c r="C632" s="115">
        <v>4319.03</v>
      </c>
    </row>
    <row r="633" spans="1:3" s="113" customFormat="1" ht="12.75">
      <c r="A633" s="143" t="s">
        <v>1446</v>
      </c>
      <c r="B633" s="116" t="s">
        <v>6637</v>
      </c>
      <c r="C633" s="115">
        <v>4319.03</v>
      </c>
    </row>
    <row r="634" spans="1:3" s="113" customFormat="1" ht="12.75">
      <c r="A634" s="143" t="s">
        <v>1447</v>
      </c>
      <c r="B634" s="116" t="s">
        <v>6638</v>
      </c>
      <c r="C634" s="115">
        <v>2005.27</v>
      </c>
    </row>
    <row r="635" spans="1:3" s="113" customFormat="1" ht="12.75">
      <c r="A635" s="143" t="s">
        <v>1448</v>
      </c>
      <c r="B635" s="116" t="s">
        <v>6638</v>
      </c>
      <c r="C635" s="115">
        <v>2005.27</v>
      </c>
    </row>
    <row r="636" spans="1:3" s="113" customFormat="1" ht="12.75">
      <c r="A636" s="143" t="s">
        <v>1449</v>
      </c>
      <c r="B636" s="116" t="s">
        <v>6638</v>
      </c>
      <c r="C636" s="115">
        <v>2005.27</v>
      </c>
    </row>
    <row r="637" spans="1:3" s="113" customFormat="1" ht="12.75">
      <c r="A637" s="143" t="s">
        <v>1450</v>
      </c>
      <c r="B637" s="116" t="s">
        <v>6639</v>
      </c>
      <c r="C637" s="115">
        <v>1840</v>
      </c>
    </row>
    <row r="638" spans="1:3" s="113" customFormat="1" ht="12.75">
      <c r="A638" s="143" t="s">
        <v>1451</v>
      </c>
      <c r="B638" s="116" t="s">
        <v>6639</v>
      </c>
      <c r="C638" s="115">
        <v>1840</v>
      </c>
    </row>
    <row r="639" spans="1:3" s="113" customFormat="1" ht="12.75">
      <c r="A639" s="143" t="s">
        <v>1452</v>
      </c>
      <c r="B639" s="116" t="s">
        <v>6639</v>
      </c>
      <c r="C639" s="115">
        <v>1840</v>
      </c>
    </row>
    <row r="640" spans="1:3" s="113" customFormat="1" ht="12.75">
      <c r="A640" s="143" t="s">
        <v>1453</v>
      </c>
      <c r="B640" s="116" t="s">
        <v>6639</v>
      </c>
      <c r="C640" s="115">
        <v>1840</v>
      </c>
    </row>
    <row r="641" spans="1:3" s="113" customFormat="1" ht="12.75">
      <c r="A641" s="143" t="s">
        <v>1454</v>
      </c>
      <c r="B641" s="116" t="s">
        <v>6639</v>
      </c>
      <c r="C641" s="115">
        <v>1840</v>
      </c>
    </row>
    <row r="642" spans="1:3" s="113" customFormat="1" ht="12.75">
      <c r="A642" s="143" t="s">
        <v>1455</v>
      </c>
      <c r="B642" s="116" t="s">
        <v>6639</v>
      </c>
      <c r="C642" s="115">
        <v>1840</v>
      </c>
    </row>
    <row r="643" spans="1:3" s="113" customFormat="1" ht="12.75">
      <c r="A643" s="143" t="s">
        <v>1456</v>
      </c>
      <c r="B643" s="116" t="s">
        <v>6640</v>
      </c>
      <c r="C643" s="115">
        <v>22852</v>
      </c>
    </row>
    <row r="644" spans="1:3" s="113" customFormat="1" ht="12.75">
      <c r="A644" s="143" t="s">
        <v>1457</v>
      </c>
      <c r="B644" s="116" t="s">
        <v>6641</v>
      </c>
      <c r="C644" s="115">
        <v>5452</v>
      </c>
    </row>
    <row r="645" spans="1:3" s="113" customFormat="1" ht="12.75">
      <c r="A645" s="143" t="s">
        <v>1458</v>
      </c>
      <c r="B645" s="116" t="s">
        <v>6642</v>
      </c>
      <c r="C645" s="115">
        <v>10235</v>
      </c>
    </row>
    <row r="646" spans="1:3" s="113" customFormat="1" ht="12.75">
      <c r="A646" s="143" t="s">
        <v>1459</v>
      </c>
      <c r="B646" s="116" t="s">
        <v>6642</v>
      </c>
      <c r="C646" s="115">
        <v>10235</v>
      </c>
    </row>
    <row r="647" spans="1:3" s="113" customFormat="1" ht="12.75">
      <c r="A647" s="143" t="s">
        <v>1460</v>
      </c>
      <c r="B647" s="116" t="s">
        <v>6642</v>
      </c>
      <c r="C647" s="115">
        <v>10235</v>
      </c>
    </row>
    <row r="648" spans="1:3" s="113" customFormat="1" ht="12.75">
      <c r="A648" s="143" t="s">
        <v>1461</v>
      </c>
      <c r="B648" s="116" t="s">
        <v>6642</v>
      </c>
      <c r="C648" s="115">
        <v>10235</v>
      </c>
    </row>
    <row r="649" spans="1:3" s="113" customFormat="1" ht="12.75">
      <c r="A649" s="143" t="s">
        <v>1462</v>
      </c>
      <c r="B649" s="116" t="s">
        <v>6642</v>
      </c>
      <c r="C649" s="115">
        <v>10235</v>
      </c>
    </row>
    <row r="650" spans="1:3" s="113" customFormat="1" ht="12.75">
      <c r="A650" s="143" t="s">
        <v>1463</v>
      </c>
      <c r="B650" s="114" t="s">
        <v>1464</v>
      </c>
      <c r="C650" s="115">
        <v>4969</v>
      </c>
    </row>
    <row r="651" spans="1:3" s="113" customFormat="1" ht="12.75">
      <c r="A651" s="143" t="s">
        <v>1465</v>
      </c>
      <c r="B651" s="114" t="s">
        <v>1464</v>
      </c>
      <c r="C651" s="115">
        <v>1682</v>
      </c>
    </row>
    <row r="652" spans="1:3" s="113" customFormat="1" ht="12.75">
      <c r="A652" s="143" t="s">
        <v>1466</v>
      </c>
      <c r="B652" s="114" t="s">
        <v>1464</v>
      </c>
      <c r="C652" s="115">
        <v>4969</v>
      </c>
    </row>
    <row r="653" spans="1:3" s="113" customFormat="1" ht="12.75">
      <c r="A653" s="143" t="s">
        <v>1467</v>
      </c>
      <c r="B653" s="114" t="s">
        <v>1464</v>
      </c>
      <c r="C653" s="115">
        <v>10235</v>
      </c>
    </row>
    <row r="654" spans="1:3" s="113" customFormat="1" ht="12.75">
      <c r="A654" s="143" t="s">
        <v>1468</v>
      </c>
      <c r="B654" s="114" t="s">
        <v>1469</v>
      </c>
      <c r="C654" s="115">
        <v>10235</v>
      </c>
    </row>
    <row r="655" spans="1:3" s="113" customFormat="1" ht="12.75">
      <c r="A655" s="143" t="s">
        <v>1470</v>
      </c>
      <c r="B655" s="114" t="s">
        <v>1469</v>
      </c>
      <c r="C655" s="115">
        <v>10235</v>
      </c>
    </row>
    <row r="656" spans="1:3" s="113" customFormat="1" ht="12.75">
      <c r="A656" s="143" t="s">
        <v>1471</v>
      </c>
      <c r="B656" s="114" t="s">
        <v>1469</v>
      </c>
      <c r="C656" s="115">
        <v>10235</v>
      </c>
    </row>
    <row r="657" spans="1:3" s="113" customFormat="1" ht="12.75">
      <c r="A657" s="143" t="s">
        <v>1472</v>
      </c>
      <c r="B657" s="114" t="s">
        <v>1473</v>
      </c>
      <c r="C657" s="115">
        <v>4969</v>
      </c>
    </row>
    <row r="658" spans="1:3" s="113" customFormat="1" ht="12.75">
      <c r="A658" s="143" t="s">
        <v>1474</v>
      </c>
      <c r="B658" s="114" t="s">
        <v>1475</v>
      </c>
      <c r="C658" s="115">
        <v>4350</v>
      </c>
    </row>
    <row r="659" spans="1:3" s="113" customFormat="1" ht="12.75">
      <c r="A659" s="143" t="s">
        <v>1476</v>
      </c>
      <c r="B659" s="114" t="s">
        <v>1475</v>
      </c>
      <c r="C659" s="115">
        <v>4350</v>
      </c>
    </row>
    <row r="660" spans="1:3" s="113" customFormat="1" ht="12.75">
      <c r="A660" s="143" t="s">
        <v>1477</v>
      </c>
      <c r="B660" s="114" t="s">
        <v>1475</v>
      </c>
      <c r="C660" s="115">
        <v>4350</v>
      </c>
    </row>
    <row r="661" spans="1:3" s="113" customFormat="1" ht="12.75">
      <c r="A661" s="143" t="s">
        <v>1478</v>
      </c>
      <c r="B661" s="114" t="s">
        <v>1475</v>
      </c>
      <c r="C661" s="115">
        <v>4350</v>
      </c>
    </row>
    <row r="662" spans="1:3" s="113" customFormat="1" ht="12.75">
      <c r="A662" s="143" t="s">
        <v>1479</v>
      </c>
      <c r="B662" s="114" t="s">
        <v>1475</v>
      </c>
      <c r="C662" s="115">
        <v>4350</v>
      </c>
    </row>
    <row r="663" spans="1:3" s="113" customFormat="1" ht="12.75">
      <c r="A663" s="143" t="s">
        <v>1480</v>
      </c>
      <c r="B663" s="114" t="s">
        <v>1481</v>
      </c>
      <c r="C663" s="115">
        <v>1972</v>
      </c>
    </row>
    <row r="664" spans="1:3" s="113" customFormat="1" ht="12.75">
      <c r="A664" s="143" t="s">
        <v>1482</v>
      </c>
      <c r="B664" s="114" t="s">
        <v>1481</v>
      </c>
      <c r="C664" s="115">
        <v>1972</v>
      </c>
    </row>
    <row r="665" spans="1:3" s="113" customFormat="1" ht="12.75">
      <c r="A665" s="143" t="s">
        <v>1483</v>
      </c>
      <c r="B665" s="114" t="s">
        <v>1481</v>
      </c>
      <c r="C665" s="115">
        <v>1972</v>
      </c>
    </row>
    <row r="666" spans="1:3" s="113" customFormat="1" ht="12.75">
      <c r="A666" s="143" t="s">
        <v>1484</v>
      </c>
      <c r="B666" s="114" t="s">
        <v>1481</v>
      </c>
      <c r="C666" s="115">
        <v>1972</v>
      </c>
    </row>
    <row r="667" spans="1:3" s="113" customFormat="1" ht="12.75">
      <c r="A667" s="143" t="s">
        <v>1485</v>
      </c>
      <c r="B667" s="114" t="s">
        <v>1481</v>
      </c>
      <c r="C667" s="115">
        <v>1972</v>
      </c>
    </row>
    <row r="668" spans="1:3" s="113" customFormat="1" ht="12.75">
      <c r="A668" s="143" t="s">
        <v>1486</v>
      </c>
      <c r="B668" s="114" t="s">
        <v>1481</v>
      </c>
      <c r="C668" s="115">
        <v>1972</v>
      </c>
    </row>
    <row r="669" spans="1:3" s="113" customFormat="1" ht="12.75">
      <c r="A669" s="143" t="s">
        <v>1487</v>
      </c>
      <c r="B669" s="114" t="s">
        <v>1481</v>
      </c>
      <c r="C669" s="115">
        <v>1972</v>
      </c>
    </row>
    <row r="670" spans="1:3" s="113" customFormat="1" ht="12.75">
      <c r="A670" s="143" t="s">
        <v>1488</v>
      </c>
      <c r="B670" s="114" t="s">
        <v>1481</v>
      </c>
      <c r="C670" s="115">
        <v>1972</v>
      </c>
    </row>
    <row r="671" spans="1:3" s="113" customFormat="1" ht="12.75">
      <c r="A671" s="143" t="s">
        <v>1489</v>
      </c>
      <c r="B671" s="114" t="s">
        <v>1481</v>
      </c>
      <c r="C671" s="115">
        <v>1972</v>
      </c>
    </row>
    <row r="672" spans="1:3" s="113" customFormat="1" ht="12.75">
      <c r="A672" s="143" t="s">
        <v>1490</v>
      </c>
      <c r="B672" s="114" t="s">
        <v>1481</v>
      </c>
      <c r="C672" s="115">
        <v>1972</v>
      </c>
    </row>
    <row r="673" spans="1:3" s="113" customFormat="1" ht="12.75">
      <c r="A673" s="143" t="s">
        <v>1491</v>
      </c>
      <c r="B673" s="114" t="s">
        <v>1481</v>
      </c>
      <c r="C673" s="115">
        <v>1972</v>
      </c>
    </row>
    <row r="674" spans="1:3" s="113" customFormat="1" ht="12.75">
      <c r="A674" s="143" t="s">
        <v>1492</v>
      </c>
      <c r="B674" s="114" t="s">
        <v>1481</v>
      </c>
      <c r="C674" s="115">
        <v>1972</v>
      </c>
    </row>
    <row r="675" spans="1:3" s="113" customFormat="1" ht="12.75">
      <c r="A675" s="143" t="s">
        <v>1493</v>
      </c>
      <c r="B675" s="114" t="s">
        <v>734</v>
      </c>
      <c r="C675" s="115">
        <v>149814</v>
      </c>
    </row>
    <row r="676" spans="1:3" s="113" customFormat="1" ht="12.75">
      <c r="A676" s="143" t="s">
        <v>1494</v>
      </c>
      <c r="B676" s="114" t="s">
        <v>734</v>
      </c>
      <c r="C676" s="115">
        <v>149814</v>
      </c>
    </row>
    <row r="677" spans="1:3" s="113" customFormat="1" ht="12.75">
      <c r="A677" s="143" t="s">
        <v>1495</v>
      </c>
      <c r="B677" s="114" t="s">
        <v>734</v>
      </c>
      <c r="C677" s="115">
        <v>149814</v>
      </c>
    </row>
    <row r="678" spans="1:3" s="113" customFormat="1" ht="12.75">
      <c r="A678" s="143" t="s">
        <v>1496</v>
      </c>
      <c r="B678" s="116" t="s">
        <v>6643</v>
      </c>
      <c r="C678" s="115">
        <v>15483.6</v>
      </c>
    </row>
    <row r="679" spans="1:3" s="113" customFormat="1" ht="12.75">
      <c r="A679" s="143" t="s">
        <v>1497</v>
      </c>
      <c r="B679" s="116" t="s">
        <v>6644</v>
      </c>
      <c r="C679" s="115">
        <v>15483.6</v>
      </c>
    </row>
    <row r="680" spans="1:3" s="113" customFormat="1" ht="12.75">
      <c r="A680" s="143" t="s">
        <v>1498</v>
      </c>
      <c r="B680" s="116" t="s">
        <v>6645</v>
      </c>
      <c r="C680" s="115">
        <v>15483.6</v>
      </c>
    </row>
    <row r="681" spans="1:3" s="113" customFormat="1" ht="12.75">
      <c r="A681" s="143" t="s">
        <v>1499</v>
      </c>
      <c r="B681" s="116" t="s">
        <v>6646</v>
      </c>
      <c r="C681" s="115">
        <v>5742</v>
      </c>
    </row>
    <row r="682" spans="1:3" s="113" customFormat="1" ht="12.75">
      <c r="A682" s="143" t="s">
        <v>1500</v>
      </c>
      <c r="B682" s="116" t="s">
        <v>6647</v>
      </c>
      <c r="C682" s="115">
        <v>33223.5</v>
      </c>
    </row>
    <row r="683" spans="1:3" s="113" customFormat="1" ht="12.75">
      <c r="A683" s="143" t="s">
        <v>1501</v>
      </c>
      <c r="B683" s="116" t="s">
        <v>6647</v>
      </c>
      <c r="C683" s="115">
        <v>33223.5</v>
      </c>
    </row>
    <row r="684" spans="1:3" s="113" customFormat="1" ht="12.75">
      <c r="A684" s="143" t="s">
        <v>1502</v>
      </c>
      <c r="B684" s="114" t="s">
        <v>717</v>
      </c>
      <c r="C684" s="115">
        <v>82145.399999999994</v>
      </c>
    </row>
    <row r="685" spans="1:3" s="113" customFormat="1" ht="12.75">
      <c r="A685" s="143" t="s">
        <v>1503</v>
      </c>
      <c r="B685" s="114" t="s">
        <v>717</v>
      </c>
      <c r="C685" s="115">
        <v>82145.399999999994</v>
      </c>
    </row>
    <row r="686" spans="1:3" s="113" customFormat="1" ht="12.75">
      <c r="A686" s="143" t="s">
        <v>1504</v>
      </c>
      <c r="B686" s="114" t="s">
        <v>717</v>
      </c>
      <c r="C686" s="115">
        <v>82145.399999999994</v>
      </c>
    </row>
    <row r="687" spans="1:3" s="113" customFormat="1" ht="12.75">
      <c r="A687" s="143" t="s">
        <v>1505</v>
      </c>
      <c r="B687" s="114" t="s">
        <v>717</v>
      </c>
      <c r="C687" s="115">
        <v>82145.399999999994</v>
      </c>
    </row>
    <row r="688" spans="1:3" s="113" customFormat="1" ht="12.75">
      <c r="A688" s="143" t="s">
        <v>1506</v>
      </c>
      <c r="B688" s="114" t="s">
        <v>717</v>
      </c>
      <c r="C688" s="115">
        <v>82145.399999999994</v>
      </c>
    </row>
    <row r="689" spans="1:3" s="113" customFormat="1" ht="12.75">
      <c r="A689" s="143" t="s">
        <v>1507</v>
      </c>
      <c r="B689" s="114" t="s">
        <v>717</v>
      </c>
      <c r="C689" s="115">
        <v>82145.399999999994</v>
      </c>
    </row>
    <row r="690" spans="1:3" s="113" customFormat="1" ht="12.75">
      <c r="A690" s="143" t="s">
        <v>1508</v>
      </c>
      <c r="B690" s="114" t="s">
        <v>717</v>
      </c>
      <c r="C690" s="115">
        <v>82145.399999999994</v>
      </c>
    </row>
    <row r="691" spans="1:3" s="113" customFormat="1" ht="12.75">
      <c r="A691" s="143" t="s">
        <v>1509</v>
      </c>
      <c r="B691" s="114" t="s">
        <v>717</v>
      </c>
      <c r="C691" s="115">
        <v>82145.399999999994</v>
      </c>
    </row>
    <row r="692" spans="1:3" s="113" customFormat="1" ht="12.75">
      <c r="A692" s="143" t="s">
        <v>1510</v>
      </c>
      <c r="B692" s="114" t="s">
        <v>717</v>
      </c>
      <c r="C692" s="115">
        <v>82145.399999999994</v>
      </c>
    </row>
    <row r="693" spans="1:3" s="113" customFormat="1" ht="12.75">
      <c r="A693" s="143" t="s">
        <v>1511</v>
      </c>
      <c r="B693" s="114" t="s">
        <v>717</v>
      </c>
      <c r="C693" s="115">
        <v>82145.399999999994</v>
      </c>
    </row>
    <row r="694" spans="1:3" s="113" customFormat="1" ht="12.75">
      <c r="A694" s="143" t="s">
        <v>1512</v>
      </c>
      <c r="B694" s="114" t="s">
        <v>717</v>
      </c>
      <c r="C694" s="115">
        <v>82145.399999999994</v>
      </c>
    </row>
    <row r="695" spans="1:3" s="113" customFormat="1" ht="12.75">
      <c r="A695" s="143" t="s">
        <v>1513</v>
      </c>
      <c r="B695" s="114" t="s">
        <v>717</v>
      </c>
      <c r="C695" s="115">
        <v>82145.399999999994</v>
      </c>
    </row>
    <row r="696" spans="1:3" s="113" customFormat="1" ht="12.75">
      <c r="A696" s="143" t="s">
        <v>1514</v>
      </c>
      <c r="B696" s="114" t="s">
        <v>717</v>
      </c>
      <c r="C696" s="115">
        <v>82145.399999999994</v>
      </c>
    </row>
    <row r="697" spans="1:3" s="113" customFormat="1" ht="12.75">
      <c r="A697" s="143" t="s">
        <v>1515</v>
      </c>
      <c r="B697" s="114" t="s">
        <v>717</v>
      </c>
      <c r="C697" s="115">
        <v>82145.399999999994</v>
      </c>
    </row>
    <row r="698" spans="1:3" s="113" customFormat="1" ht="12.75">
      <c r="A698" s="143" t="s">
        <v>1516</v>
      </c>
      <c r="B698" s="114" t="s">
        <v>717</v>
      </c>
      <c r="C698" s="115">
        <v>82145.399999999994</v>
      </c>
    </row>
    <row r="699" spans="1:3" s="113" customFormat="1" ht="12.75">
      <c r="A699" s="143" t="s">
        <v>1517</v>
      </c>
      <c r="B699" s="114" t="s">
        <v>717</v>
      </c>
      <c r="C699" s="115">
        <v>82145.399999999994</v>
      </c>
    </row>
    <row r="700" spans="1:3" s="113" customFormat="1" ht="12.75">
      <c r="A700" s="143" t="s">
        <v>1518</v>
      </c>
      <c r="B700" s="114" t="s">
        <v>717</v>
      </c>
      <c r="C700" s="115">
        <v>82145.399999999994</v>
      </c>
    </row>
    <row r="701" spans="1:3" s="113" customFormat="1" ht="12.75">
      <c r="A701" s="143" t="s">
        <v>1519</v>
      </c>
      <c r="B701" s="114" t="s">
        <v>717</v>
      </c>
      <c r="C701" s="115">
        <v>82145.399999999994</v>
      </c>
    </row>
    <row r="702" spans="1:3" s="113" customFormat="1" ht="12.75">
      <c r="A702" s="143" t="s">
        <v>1520</v>
      </c>
      <c r="B702" s="114" t="s">
        <v>717</v>
      </c>
      <c r="C702" s="115">
        <v>82145.399999999994</v>
      </c>
    </row>
    <row r="703" spans="1:3" s="113" customFormat="1" ht="12.75">
      <c r="A703" s="143" t="s">
        <v>1521</v>
      </c>
      <c r="B703" s="114" t="s">
        <v>717</v>
      </c>
      <c r="C703" s="115">
        <v>82145.399999999994</v>
      </c>
    </row>
    <row r="704" spans="1:3" s="113" customFormat="1" ht="12.75">
      <c r="A704" s="143" t="s">
        <v>1522</v>
      </c>
      <c r="B704" s="114" t="s">
        <v>717</v>
      </c>
      <c r="C704" s="115">
        <v>82145.399999999994</v>
      </c>
    </row>
    <row r="705" spans="1:3" s="113" customFormat="1" ht="12.75">
      <c r="A705" s="143" t="s">
        <v>1523</v>
      </c>
      <c r="B705" s="114" t="s">
        <v>717</v>
      </c>
      <c r="C705" s="115">
        <v>82145.399999999994</v>
      </c>
    </row>
    <row r="706" spans="1:3" s="113" customFormat="1" ht="12.75">
      <c r="A706" s="143" t="s">
        <v>1524</v>
      </c>
      <c r="B706" s="114" t="s">
        <v>717</v>
      </c>
      <c r="C706" s="115">
        <v>82145.399999999994</v>
      </c>
    </row>
    <row r="707" spans="1:3" s="113" customFormat="1" ht="12.75">
      <c r="A707" s="143" t="s">
        <v>1525</v>
      </c>
      <c r="B707" s="114" t="s">
        <v>717</v>
      </c>
      <c r="C707" s="115">
        <v>82145.399999999994</v>
      </c>
    </row>
    <row r="708" spans="1:3" s="113" customFormat="1" ht="12.75">
      <c r="A708" s="143" t="s">
        <v>1526</v>
      </c>
      <c r="B708" s="114" t="s">
        <v>717</v>
      </c>
      <c r="C708" s="115">
        <v>82145.399999999994</v>
      </c>
    </row>
    <row r="709" spans="1:3" s="113" customFormat="1" ht="12.75">
      <c r="A709" s="143" t="s">
        <v>1527</v>
      </c>
      <c r="B709" s="114" t="s">
        <v>717</v>
      </c>
      <c r="C709" s="115">
        <v>82145.399999999994</v>
      </c>
    </row>
    <row r="710" spans="1:3" s="113" customFormat="1" ht="12.75">
      <c r="A710" s="143" t="s">
        <v>1528</v>
      </c>
      <c r="B710" s="114" t="s">
        <v>717</v>
      </c>
      <c r="C710" s="115">
        <v>82145.399999999994</v>
      </c>
    </row>
    <row r="711" spans="1:3" s="113" customFormat="1" ht="12.75">
      <c r="A711" s="143" t="s">
        <v>1529</v>
      </c>
      <c r="B711" s="114" t="s">
        <v>717</v>
      </c>
      <c r="C711" s="115">
        <v>82145.399999999994</v>
      </c>
    </row>
    <row r="712" spans="1:3" s="113" customFormat="1" ht="12.75">
      <c r="A712" s="143" t="s">
        <v>1530</v>
      </c>
      <c r="B712" s="116" t="s">
        <v>6648</v>
      </c>
      <c r="C712" s="115">
        <v>90125.154999999999</v>
      </c>
    </row>
    <row r="713" spans="1:3" s="113" customFormat="1" ht="12.75">
      <c r="A713" s="143" t="s">
        <v>1531</v>
      </c>
      <c r="B713" s="116" t="s">
        <v>6648</v>
      </c>
      <c r="C713" s="115">
        <v>90125.154999999999</v>
      </c>
    </row>
    <row r="714" spans="1:3" s="113" customFormat="1" ht="12.75">
      <c r="A714" s="143" t="s">
        <v>1532</v>
      </c>
      <c r="B714" s="116" t="s">
        <v>6648</v>
      </c>
      <c r="C714" s="115">
        <v>90125.154999999999</v>
      </c>
    </row>
    <row r="715" spans="1:3" s="113" customFormat="1" ht="12.75">
      <c r="A715" s="143" t="s">
        <v>1533</v>
      </c>
      <c r="B715" s="116" t="s">
        <v>6648</v>
      </c>
      <c r="C715" s="115">
        <v>90125.154999999999</v>
      </c>
    </row>
    <row r="716" spans="1:3" s="113" customFormat="1" ht="12.75">
      <c r="A716" s="143" t="s">
        <v>1534</v>
      </c>
      <c r="B716" s="116" t="s">
        <v>6648</v>
      </c>
      <c r="C716" s="115">
        <v>90125.154999999999</v>
      </c>
    </row>
    <row r="717" spans="1:3" s="113" customFormat="1" ht="12.75">
      <c r="A717" s="147" t="s">
        <v>1535</v>
      </c>
      <c r="B717" s="116" t="s">
        <v>6649</v>
      </c>
      <c r="C717" s="115">
        <v>2900</v>
      </c>
    </row>
    <row r="718" spans="1:3" s="113" customFormat="1" ht="12.75">
      <c r="A718" s="147" t="s">
        <v>1536</v>
      </c>
      <c r="B718" s="116" t="s">
        <v>6649</v>
      </c>
      <c r="C718" s="115">
        <v>2900</v>
      </c>
    </row>
    <row r="719" spans="1:3" s="113" customFormat="1" ht="12.75">
      <c r="A719" s="147" t="s">
        <v>1537</v>
      </c>
      <c r="B719" s="116" t="s">
        <v>6649</v>
      </c>
      <c r="C719" s="115">
        <v>2900</v>
      </c>
    </row>
    <row r="720" spans="1:3" s="113" customFormat="1" ht="12.75">
      <c r="A720" s="147" t="s">
        <v>1538</v>
      </c>
      <c r="B720" s="116" t="s">
        <v>6649</v>
      </c>
      <c r="C720" s="115">
        <v>2900</v>
      </c>
    </row>
    <row r="721" spans="1:3" s="113" customFormat="1" ht="12.75">
      <c r="A721" s="147" t="s">
        <v>1539</v>
      </c>
      <c r="B721" s="116" t="s">
        <v>6649</v>
      </c>
      <c r="C721" s="115">
        <v>2900</v>
      </c>
    </row>
    <row r="722" spans="1:3" s="113" customFormat="1" ht="12.75">
      <c r="A722" s="143" t="s">
        <v>1540</v>
      </c>
      <c r="B722" s="116" t="s">
        <v>6650</v>
      </c>
      <c r="C722" s="115">
        <v>24712.35</v>
      </c>
    </row>
    <row r="723" spans="1:3" s="113" customFormat="1" ht="12.75">
      <c r="A723" s="143" t="s">
        <v>1541</v>
      </c>
      <c r="B723" s="116" t="s">
        <v>6651</v>
      </c>
      <c r="C723" s="115">
        <v>6805.45</v>
      </c>
    </row>
    <row r="724" spans="1:3" s="113" customFormat="1" ht="12.75">
      <c r="A724" s="143" t="s">
        <v>1542</v>
      </c>
      <c r="B724" s="116" t="s">
        <v>6652</v>
      </c>
      <c r="C724" s="115">
        <v>6805.45</v>
      </c>
    </row>
    <row r="725" spans="1:3" s="113" customFormat="1" ht="12.75">
      <c r="A725" s="143" t="s">
        <v>1543</v>
      </c>
      <c r="B725" s="116" t="s">
        <v>6652</v>
      </c>
      <c r="C725" s="115">
        <v>6805.45</v>
      </c>
    </row>
    <row r="726" spans="1:3" s="113" customFormat="1" ht="12.75">
      <c r="A726" s="143" t="s">
        <v>1544</v>
      </c>
      <c r="B726" s="116" t="s">
        <v>6653</v>
      </c>
      <c r="C726" s="115">
        <v>25415</v>
      </c>
    </row>
    <row r="727" spans="1:3" s="113" customFormat="1" ht="12.75">
      <c r="A727" s="143" t="s">
        <v>1545</v>
      </c>
      <c r="B727" s="116" t="s">
        <v>6653</v>
      </c>
      <c r="C727" s="115">
        <v>25415</v>
      </c>
    </row>
    <row r="728" spans="1:3" s="113" customFormat="1" ht="12.75">
      <c r="A728" s="149" t="s">
        <v>1546</v>
      </c>
      <c r="B728" s="116" t="s">
        <v>6654</v>
      </c>
      <c r="C728" s="115">
        <v>59099.25</v>
      </c>
    </row>
    <row r="729" spans="1:3" s="113" customFormat="1" ht="12.75">
      <c r="A729" s="149" t="s">
        <v>1547</v>
      </c>
      <c r="B729" s="116" t="s">
        <v>6654</v>
      </c>
      <c r="C729" s="115">
        <v>59099.25</v>
      </c>
    </row>
    <row r="730" spans="1:3" s="113" customFormat="1" ht="12.75">
      <c r="A730" s="149" t="s">
        <v>1548</v>
      </c>
      <c r="B730" s="116" t="s">
        <v>6654</v>
      </c>
      <c r="C730" s="115">
        <v>59099.25</v>
      </c>
    </row>
    <row r="731" spans="1:3" s="113" customFormat="1" ht="12.75">
      <c r="A731" s="143" t="s">
        <v>1549</v>
      </c>
      <c r="B731" s="116" t="s">
        <v>6655</v>
      </c>
      <c r="C731" s="115">
        <v>24998</v>
      </c>
    </row>
    <row r="732" spans="1:3" s="113" customFormat="1" ht="12.75">
      <c r="A732" s="143" t="s">
        <v>1550</v>
      </c>
      <c r="B732" s="116" t="s">
        <v>6656</v>
      </c>
      <c r="C732" s="115">
        <v>531575</v>
      </c>
    </row>
    <row r="733" spans="1:3" s="113" customFormat="1" ht="12.75">
      <c r="A733" s="143" t="s">
        <v>1551</v>
      </c>
      <c r="B733" s="116" t="s">
        <v>6657</v>
      </c>
      <c r="C733" s="115">
        <v>15620.85</v>
      </c>
    </row>
    <row r="734" spans="1:3" s="113" customFormat="1" ht="12.75">
      <c r="A734" s="143" t="s">
        <v>1552</v>
      </c>
      <c r="B734" s="116" t="s">
        <v>6657</v>
      </c>
      <c r="C734" s="115">
        <v>15620.85</v>
      </c>
    </row>
    <row r="735" spans="1:3" s="113" customFormat="1" ht="12.75">
      <c r="A735" s="143" t="s">
        <v>1553</v>
      </c>
      <c r="B735" s="116" t="s">
        <v>6657</v>
      </c>
      <c r="C735" s="115">
        <v>15620.85</v>
      </c>
    </row>
    <row r="736" spans="1:3" s="113" customFormat="1" ht="12.75">
      <c r="A736" s="143" t="s">
        <v>1554</v>
      </c>
      <c r="B736" s="116" t="s">
        <v>6657</v>
      </c>
      <c r="C736" s="115">
        <v>15620.85</v>
      </c>
    </row>
    <row r="737" spans="1:3" s="113" customFormat="1" ht="12.75">
      <c r="A737" s="143" t="s">
        <v>1555</v>
      </c>
      <c r="B737" s="116" t="s">
        <v>6657</v>
      </c>
      <c r="C737" s="115">
        <v>15620.85</v>
      </c>
    </row>
    <row r="738" spans="1:3" s="113" customFormat="1" ht="12.75">
      <c r="A738" s="143" t="s">
        <v>1556</v>
      </c>
      <c r="B738" s="116" t="s">
        <v>6657</v>
      </c>
      <c r="C738" s="115">
        <v>15620.85</v>
      </c>
    </row>
    <row r="739" spans="1:3" s="113" customFormat="1" ht="12.75">
      <c r="A739" s="143" t="s">
        <v>1557</v>
      </c>
      <c r="B739" s="116" t="s">
        <v>6658</v>
      </c>
      <c r="C739" s="115">
        <v>110065.34</v>
      </c>
    </row>
    <row r="740" spans="1:3" s="113" customFormat="1" ht="12.75">
      <c r="A740" s="143" t="s">
        <v>1558</v>
      </c>
      <c r="B740" s="116" t="s">
        <v>6659</v>
      </c>
      <c r="C740" s="115">
        <v>235854.29</v>
      </c>
    </row>
    <row r="741" spans="1:3" s="113" customFormat="1" ht="12.75">
      <c r="A741" s="143" t="s">
        <v>1559</v>
      </c>
      <c r="B741" s="116" t="s">
        <v>6660</v>
      </c>
      <c r="C741" s="115">
        <v>649736.53</v>
      </c>
    </row>
    <row r="742" spans="1:3" s="113" customFormat="1" ht="12.75">
      <c r="A742" s="143" t="s">
        <v>1560</v>
      </c>
      <c r="B742" s="116" t="s">
        <v>6661</v>
      </c>
      <c r="C742" s="115">
        <v>404000</v>
      </c>
    </row>
    <row r="743" spans="1:3" s="113" customFormat="1" ht="12.75">
      <c r="A743" s="143" t="s">
        <v>1561</v>
      </c>
      <c r="B743" s="116" t="s">
        <v>6662</v>
      </c>
      <c r="C743" s="115">
        <v>145739.5</v>
      </c>
    </row>
    <row r="744" spans="1:3" s="113" customFormat="1" ht="12.75">
      <c r="A744" s="143" t="s">
        <v>1562</v>
      </c>
      <c r="B744" s="116" t="s">
        <v>6663</v>
      </c>
      <c r="C744" s="115">
        <v>341337.25</v>
      </c>
    </row>
    <row r="745" spans="1:3" s="113" customFormat="1" ht="12.75">
      <c r="A745" s="143" t="s">
        <v>1563</v>
      </c>
      <c r="B745" s="116" t="s">
        <v>6664</v>
      </c>
      <c r="C745" s="115">
        <v>378542.05</v>
      </c>
    </row>
    <row r="746" spans="1:3" s="113" customFormat="1" ht="12.75">
      <c r="A746" s="143" t="s">
        <v>1564</v>
      </c>
      <c r="B746" s="116" t="s">
        <v>6665</v>
      </c>
      <c r="C746" s="115">
        <v>15620.85</v>
      </c>
    </row>
    <row r="747" spans="1:3" s="113" customFormat="1" ht="12.75">
      <c r="A747" s="143" t="s">
        <v>1565</v>
      </c>
      <c r="B747" s="116" t="s">
        <v>6665</v>
      </c>
      <c r="C747" s="115">
        <v>15620.85</v>
      </c>
    </row>
    <row r="748" spans="1:3" s="113" customFormat="1" ht="12.75">
      <c r="A748" s="143" t="s">
        <v>1566</v>
      </c>
      <c r="B748" s="116" t="s">
        <v>6665</v>
      </c>
      <c r="C748" s="115">
        <v>15620.85</v>
      </c>
    </row>
    <row r="749" spans="1:3" s="113" customFormat="1" ht="12.75">
      <c r="A749" s="143" t="s">
        <v>1567</v>
      </c>
      <c r="B749" s="116" t="s">
        <v>6665</v>
      </c>
      <c r="C749" s="115">
        <v>15620.85</v>
      </c>
    </row>
    <row r="750" spans="1:3" s="113" customFormat="1" ht="12.75">
      <c r="A750" s="143" t="s">
        <v>1568</v>
      </c>
      <c r="B750" s="116" t="s">
        <v>6665</v>
      </c>
      <c r="C750" s="115">
        <v>15620.85</v>
      </c>
    </row>
    <row r="751" spans="1:3" s="113" customFormat="1" ht="12.75">
      <c r="A751" s="143" t="s">
        <v>1569</v>
      </c>
      <c r="B751" s="116" t="s">
        <v>6665</v>
      </c>
      <c r="C751" s="115">
        <v>15620.85</v>
      </c>
    </row>
    <row r="752" spans="1:3" s="113" customFormat="1" ht="12.75">
      <c r="A752" s="143" t="s">
        <v>1570</v>
      </c>
      <c r="B752" s="116" t="s">
        <v>6666</v>
      </c>
      <c r="C752" s="115">
        <v>91425</v>
      </c>
    </row>
    <row r="753" spans="1:3" s="113" customFormat="1" ht="12.75">
      <c r="A753" s="143" t="s">
        <v>1571</v>
      </c>
      <c r="B753" s="116" t="s">
        <v>6667</v>
      </c>
      <c r="C753" s="115">
        <v>571225.59</v>
      </c>
    </row>
    <row r="754" spans="1:3" s="113" customFormat="1" ht="12.75">
      <c r="A754" s="147" t="s">
        <v>1572</v>
      </c>
      <c r="B754" s="116" t="s">
        <v>6668</v>
      </c>
      <c r="C754" s="115">
        <v>9406.44</v>
      </c>
    </row>
    <row r="755" spans="1:3" s="113" customFormat="1" ht="12.75">
      <c r="A755" s="147" t="s">
        <v>1573</v>
      </c>
      <c r="B755" s="116" t="s">
        <v>6668</v>
      </c>
      <c r="C755" s="115">
        <v>9406.44</v>
      </c>
    </row>
    <row r="756" spans="1:3" s="113" customFormat="1" ht="12.75">
      <c r="A756" s="147" t="s">
        <v>1574</v>
      </c>
      <c r="B756" s="116" t="s">
        <v>6669</v>
      </c>
      <c r="C756" s="115">
        <v>1276</v>
      </c>
    </row>
    <row r="757" spans="1:3" s="113" customFormat="1" ht="12.75">
      <c r="A757" s="147" t="s">
        <v>1575</v>
      </c>
      <c r="B757" s="116" t="s">
        <v>6669</v>
      </c>
      <c r="C757" s="115">
        <v>1276</v>
      </c>
    </row>
    <row r="758" spans="1:3" s="113" customFormat="1" ht="12.75">
      <c r="A758" s="147" t="s">
        <v>1576</v>
      </c>
      <c r="B758" s="116" t="s">
        <v>6669</v>
      </c>
      <c r="C758" s="115">
        <v>1276</v>
      </c>
    </row>
    <row r="759" spans="1:3" s="113" customFormat="1" ht="12.75">
      <c r="A759" s="147" t="s">
        <v>1577</v>
      </c>
      <c r="B759" s="116" t="s">
        <v>6669</v>
      </c>
      <c r="C759" s="115">
        <v>1276</v>
      </c>
    </row>
    <row r="760" spans="1:3" s="113" customFormat="1" ht="12.75">
      <c r="A760" s="147" t="s">
        <v>1578</v>
      </c>
      <c r="B760" s="116" t="s">
        <v>6669</v>
      </c>
      <c r="C760" s="115">
        <v>1276</v>
      </c>
    </row>
    <row r="761" spans="1:3" s="113" customFormat="1" ht="12.75">
      <c r="A761" s="147" t="s">
        <v>1579</v>
      </c>
      <c r="B761" s="116" t="s">
        <v>6669</v>
      </c>
      <c r="C761" s="115">
        <v>1276</v>
      </c>
    </row>
    <row r="762" spans="1:3" s="113" customFormat="1" ht="12.75">
      <c r="A762" s="147" t="s">
        <v>1580</v>
      </c>
      <c r="B762" s="116" t="s">
        <v>6669</v>
      </c>
      <c r="C762" s="115">
        <v>1276</v>
      </c>
    </row>
    <row r="763" spans="1:3" s="113" customFormat="1" ht="12.75">
      <c r="A763" s="147" t="s">
        <v>1581</v>
      </c>
      <c r="B763" s="116" t="s">
        <v>6669</v>
      </c>
      <c r="C763" s="115">
        <v>1276</v>
      </c>
    </row>
    <row r="764" spans="1:3" s="113" customFormat="1" ht="12.75">
      <c r="A764" s="147" t="s">
        <v>1582</v>
      </c>
      <c r="B764" s="116" t="s">
        <v>6669</v>
      </c>
      <c r="C764" s="115">
        <v>1276</v>
      </c>
    </row>
    <row r="765" spans="1:3" s="113" customFormat="1" ht="12.75">
      <c r="A765" s="147" t="s">
        <v>1583</v>
      </c>
      <c r="B765" s="116" t="s">
        <v>6669</v>
      </c>
      <c r="C765" s="115">
        <v>1276</v>
      </c>
    </row>
    <row r="766" spans="1:3" s="113" customFormat="1" ht="12.75">
      <c r="A766" s="147" t="s">
        <v>1584</v>
      </c>
      <c r="B766" s="116" t="s">
        <v>6669</v>
      </c>
      <c r="C766" s="115">
        <v>1276</v>
      </c>
    </row>
    <row r="767" spans="1:3" s="113" customFormat="1" ht="12.75">
      <c r="A767" s="147" t="s">
        <v>1585</v>
      </c>
      <c r="B767" s="116" t="s">
        <v>6669</v>
      </c>
      <c r="C767" s="115">
        <v>1276</v>
      </c>
    </row>
    <row r="768" spans="1:3" s="113" customFormat="1" ht="12.75">
      <c r="A768" s="147" t="s">
        <v>1586</v>
      </c>
      <c r="B768" s="116" t="s">
        <v>6669</v>
      </c>
      <c r="C768" s="115">
        <v>1276</v>
      </c>
    </row>
    <row r="769" spans="1:3" s="113" customFormat="1" ht="12.75">
      <c r="A769" s="147" t="s">
        <v>1587</v>
      </c>
      <c r="B769" s="116" t="s">
        <v>6669</v>
      </c>
      <c r="C769" s="115">
        <v>1276</v>
      </c>
    </row>
    <row r="770" spans="1:3" s="113" customFormat="1" ht="12.75">
      <c r="A770" s="147" t="s">
        <v>1588</v>
      </c>
      <c r="B770" s="116" t="s">
        <v>6669</v>
      </c>
      <c r="C770" s="115">
        <v>1276</v>
      </c>
    </row>
    <row r="771" spans="1:3" s="113" customFormat="1" ht="12.75">
      <c r="A771" s="147" t="s">
        <v>1589</v>
      </c>
      <c r="B771" s="116" t="s">
        <v>6669</v>
      </c>
      <c r="C771" s="115">
        <v>1276</v>
      </c>
    </row>
    <row r="772" spans="1:3" s="113" customFormat="1" ht="12.75">
      <c r="A772" s="147" t="s">
        <v>1590</v>
      </c>
      <c r="B772" s="116" t="s">
        <v>6669</v>
      </c>
      <c r="C772" s="115">
        <v>1276</v>
      </c>
    </row>
    <row r="773" spans="1:3" s="113" customFormat="1" ht="12.75">
      <c r="A773" s="147" t="s">
        <v>1591</v>
      </c>
      <c r="B773" s="116" t="s">
        <v>6669</v>
      </c>
      <c r="C773" s="115">
        <v>1276</v>
      </c>
    </row>
    <row r="774" spans="1:3" s="113" customFormat="1" ht="12.75">
      <c r="A774" s="147" t="s">
        <v>1592</v>
      </c>
      <c r="B774" s="116" t="s">
        <v>6669</v>
      </c>
      <c r="C774" s="115">
        <v>1276</v>
      </c>
    </row>
    <row r="775" spans="1:3" s="113" customFormat="1" ht="12.75">
      <c r="A775" s="147" t="s">
        <v>1593</v>
      </c>
      <c r="B775" s="116" t="s">
        <v>6669</v>
      </c>
      <c r="C775" s="115">
        <v>1276</v>
      </c>
    </row>
    <row r="776" spans="1:3" s="113" customFormat="1" ht="12.75">
      <c r="A776" s="147" t="s">
        <v>1594</v>
      </c>
      <c r="B776" s="116" t="s">
        <v>6669</v>
      </c>
      <c r="C776" s="115">
        <v>1276</v>
      </c>
    </row>
    <row r="777" spans="1:3" s="113" customFormat="1" ht="12.75">
      <c r="A777" s="147" t="s">
        <v>1595</v>
      </c>
      <c r="B777" s="116" t="s">
        <v>6669</v>
      </c>
      <c r="C777" s="115">
        <v>1276</v>
      </c>
    </row>
    <row r="778" spans="1:3" s="113" customFormat="1" ht="12.75">
      <c r="A778" s="147" t="s">
        <v>1596</v>
      </c>
      <c r="B778" s="116" t="s">
        <v>6669</v>
      </c>
      <c r="C778" s="115">
        <v>1276</v>
      </c>
    </row>
    <row r="779" spans="1:3" s="113" customFormat="1" ht="12.75">
      <c r="A779" s="147" t="s">
        <v>1597</v>
      </c>
      <c r="B779" s="116" t="s">
        <v>6669</v>
      </c>
      <c r="C779" s="115">
        <v>1276</v>
      </c>
    </row>
    <row r="780" spans="1:3" s="113" customFormat="1" ht="12.75">
      <c r="A780" s="147" t="s">
        <v>1598</v>
      </c>
      <c r="B780" s="116" t="s">
        <v>6669</v>
      </c>
      <c r="C780" s="115">
        <v>1276</v>
      </c>
    </row>
    <row r="781" spans="1:3" s="113" customFormat="1" ht="12.75">
      <c r="A781" s="147" t="s">
        <v>1599</v>
      </c>
      <c r="B781" s="116" t="s">
        <v>6669</v>
      </c>
      <c r="C781" s="115">
        <v>1276</v>
      </c>
    </row>
    <row r="782" spans="1:3" s="113" customFormat="1" ht="12.75">
      <c r="A782" s="147" t="s">
        <v>1600</v>
      </c>
      <c r="B782" s="116" t="s">
        <v>6669</v>
      </c>
      <c r="C782" s="115">
        <v>1276</v>
      </c>
    </row>
    <row r="783" spans="1:3" s="113" customFormat="1" ht="12.75">
      <c r="A783" s="147" t="s">
        <v>1601</v>
      </c>
      <c r="B783" s="116" t="s">
        <v>6669</v>
      </c>
      <c r="C783" s="115">
        <v>1276</v>
      </c>
    </row>
    <row r="784" spans="1:3" s="113" customFormat="1" ht="12.75">
      <c r="A784" s="147" t="s">
        <v>1602</v>
      </c>
      <c r="B784" s="116" t="s">
        <v>6669</v>
      </c>
      <c r="C784" s="115">
        <v>1276</v>
      </c>
    </row>
    <row r="785" spans="1:3" s="113" customFormat="1" ht="12.75">
      <c r="A785" s="147" t="s">
        <v>1603</v>
      </c>
      <c r="B785" s="116" t="s">
        <v>6669</v>
      </c>
      <c r="C785" s="115">
        <v>1276</v>
      </c>
    </row>
    <row r="786" spans="1:3" s="113" customFormat="1" ht="12.75">
      <c r="A786" s="147" t="s">
        <v>1604</v>
      </c>
      <c r="B786" s="116" t="s">
        <v>6669</v>
      </c>
      <c r="C786" s="115">
        <v>1276</v>
      </c>
    </row>
    <row r="787" spans="1:3" s="113" customFormat="1" ht="12.75">
      <c r="A787" s="147" t="s">
        <v>1605</v>
      </c>
      <c r="B787" s="116" t="s">
        <v>6669</v>
      </c>
      <c r="C787" s="115">
        <v>1276</v>
      </c>
    </row>
    <row r="788" spans="1:3" s="113" customFormat="1" ht="12.75">
      <c r="A788" s="147" t="s">
        <v>1606</v>
      </c>
      <c r="B788" s="116" t="s">
        <v>6669</v>
      </c>
      <c r="C788" s="115">
        <v>1276</v>
      </c>
    </row>
    <row r="789" spans="1:3" s="113" customFormat="1" ht="12.75">
      <c r="A789" s="147" t="s">
        <v>1607</v>
      </c>
      <c r="B789" s="116" t="s">
        <v>6669</v>
      </c>
      <c r="C789" s="115">
        <v>1276</v>
      </c>
    </row>
    <row r="790" spans="1:3" s="113" customFormat="1" ht="12.75">
      <c r="A790" s="147" t="s">
        <v>1608</v>
      </c>
      <c r="B790" s="116" t="s">
        <v>6669</v>
      </c>
      <c r="C790" s="115">
        <v>1276</v>
      </c>
    </row>
    <row r="791" spans="1:3" s="113" customFormat="1" ht="12.75">
      <c r="A791" s="147" t="s">
        <v>1609</v>
      </c>
      <c r="B791" s="116" t="s">
        <v>6669</v>
      </c>
      <c r="C791" s="115">
        <v>1276</v>
      </c>
    </row>
    <row r="792" spans="1:3" s="113" customFormat="1" ht="12.75">
      <c r="A792" s="147" t="s">
        <v>1610</v>
      </c>
      <c r="B792" s="116" t="s">
        <v>6669</v>
      </c>
      <c r="C792" s="115">
        <v>1276</v>
      </c>
    </row>
    <row r="793" spans="1:3" s="113" customFormat="1" ht="12.75">
      <c r="A793" s="147" t="s">
        <v>1611</v>
      </c>
      <c r="B793" s="116" t="s">
        <v>6669</v>
      </c>
      <c r="C793" s="115">
        <v>1276</v>
      </c>
    </row>
    <row r="794" spans="1:3" s="113" customFormat="1" ht="12.75">
      <c r="A794" s="147" t="s">
        <v>1612</v>
      </c>
      <c r="B794" s="116" t="s">
        <v>6669</v>
      </c>
      <c r="C794" s="115">
        <v>1276</v>
      </c>
    </row>
    <row r="795" spans="1:3" s="113" customFormat="1" ht="12.75">
      <c r="A795" s="147" t="s">
        <v>1613</v>
      </c>
      <c r="B795" s="116" t="s">
        <v>6669</v>
      </c>
      <c r="C795" s="115">
        <v>1276</v>
      </c>
    </row>
    <row r="796" spans="1:3" s="113" customFormat="1" ht="12.75">
      <c r="A796" s="147" t="s">
        <v>1614</v>
      </c>
      <c r="B796" s="116" t="s">
        <v>6669</v>
      </c>
      <c r="C796" s="115">
        <v>1276</v>
      </c>
    </row>
    <row r="797" spans="1:3" s="113" customFormat="1" ht="12.75">
      <c r="A797" s="147" t="s">
        <v>1615</v>
      </c>
      <c r="B797" s="116" t="s">
        <v>6669</v>
      </c>
      <c r="C797" s="115">
        <v>1276</v>
      </c>
    </row>
    <row r="798" spans="1:3" s="113" customFormat="1" ht="12.75">
      <c r="A798" s="147" t="s">
        <v>1616</v>
      </c>
      <c r="B798" s="116" t="s">
        <v>6669</v>
      </c>
      <c r="C798" s="115">
        <v>1276</v>
      </c>
    </row>
    <row r="799" spans="1:3" s="113" customFormat="1" ht="12.75">
      <c r="A799" s="147" t="s">
        <v>1617</v>
      </c>
      <c r="B799" s="116" t="s">
        <v>6669</v>
      </c>
      <c r="C799" s="115">
        <v>1276</v>
      </c>
    </row>
    <row r="800" spans="1:3" s="113" customFormat="1" ht="12.75">
      <c r="A800" s="147" t="s">
        <v>1618</v>
      </c>
      <c r="B800" s="116" t="s">
        <v>6669</v>
      </c>
      <c r="C800" s="115">
        <v>1276</v>
      </c>
    </row>
    <row r="801" spans="1:3" s="113" customFormat="1" ht="12.75">
      <c r="A801" s="147" t="s">
        <v>1619</v>
      </c>
      <c r="B801" s="116" t="s">
        <v>6669</v>
      </c>
      <c r="C801" s="115">
        <v>1276</v>
      </c>
    </row>
    <row r="802" spans="1:3" s="113" customFormat="1" ht="12.75">
      <c r="A802" s="147" t="s">
        <v>1620</v>
      </c>
      <c r="B802" s="116" t="s">
        <v>6669</v>
      </c>
      <c r="C802" s="115">
        <v>1276</v>
      </c>
    </row>
    <row r="803" spans="1:3" s="113" customFormat="1" ht="12.75">
      <c r="A803" s="147" t="s">
        <v>1621</v>
      </c>
      <c r="B803" s="116" t="s">
        <v>6669</v>
      </c>
      <c r="C803" s="115">
        <v>1276</v>
      </c>
    </row>
    <row r="804" spans="1:3" s="113" customFormat="1" ht="12.75">
      <c r="A804" s="147" t="s">
        <v>1622</v>
      </c>
      <c r="B804" s="116" t="s">
        <v>6669</v>
      </c>
      <c r="C804" s="115">
        <v>1276</v>
      </c>
    </row>
    <row r="805" spans="1:3" s="113" customFormat="1" ht="12.75">
      <c r="A805" s="147" t="s">
        <v>1623</v>
      </c>
      <c r="B805" s="116" t="s">
        <v>6669</v>
      </c>
      <c r="C805" s="115">
        <v>1276</v>
      </c>
    </row>
    <row r="806" spans="1:3" s="113" customFormat="1" ht="12.75">
      <c r="A806" s="147" t="s">
        <v>1624</v>
      </c>
      <c r="B806" s="116" t="s">
        <v>6669</v>
      </c>
      <c r="C806" s="115">
        <v>1276</v>
      </c>
    </row>
    <row r="807" spans="1:3" s="113" customFormat="1" ht="12.75">
      <c r="A807" s="147" t="s">
        <v>1625</v>
      </c>
      <c r="B807" s="116" t="s">
        <v>6669</v>
      </c>
      <c r="C807" s="115">
        <v>1276</v>
      </c>
    </row>
    <row r="808" spans="1:3" s="113" customFormat="1" ht="12.75">
      <c r="A808" s="147" t="s">
        <v>1626</v>
      </c>
      <c r="B808" s="116" t="s">
        <v>6669</v>
      </c>
      <c r="C808" s="115">
        <v>1276</v>
      </c>
    </row>
    <row r="809" spans="1:3" s="113" customFormat="1" ht="12.75">
      <c r="A809" s="147" t="s">
        <v>1627</v>
      </c>
      <c r="B809" s="116" t="s">
        <v>6669</v>
      </c>
      <c r="C809" s="115">
        <v>1276</v>
      </c>
    </row>
    <row r="810" spans="1:3" s="113" customFormat="1" ht="12.75">
      <c r="A810" s="147" t="s">
        <v>1628</v>
      </c>
      <c r="B810" s="116" t="s">
        <v>6669</v>
      </c>
      <c r="C810" s="115">
        <v>1276</v>
      </c>
    </row>
    <row r="811" spans="1:3" s="113" customFormat="1" ht="12.75">
      <c r="A811" s="147" t="s">
        <v>1629</v>
      </c>
      <c r="B811" s="116" t="s">
        <v>6669</v>
      </c>
      <c r="C811" s="115">
        <v>1276</v>
      </c>
    </row>
    <row r="812" spans="1:3" s="113" customFormat="1" ht="12.75">
      <c r="A812" s="147" t="s">
        <v>1630</v>
      </c>
      <c r="B812" s="116" t="s">
        <v>6669</v>
      </c>
      <c r="C812" s="115">
        <v>1276</v>
      </c>
    </row>
    <row r="813" spans="1:3" s="113" customFormat="1" ht="12.75">
      <c r="A813" s="147" t="s">
        <v>1631</v>
      </c>
      <c r="B813" s="116" t="s">
        <v>6669</v>
      </c>
      <c r="C813" s="115">
        <v>1276</v>
      </c>
    </row>
    <row r="814" spans="1:3" s="113" customFormat="1" ht="12.75">
      <c r="A814" s="147" t="s">
        <v>1632</v>
      </c>
      <c r="B814" s="116" t="s">
        <v>6669</v>
      </c>
      <c r="C814" s="115">
        <v>1276</v>
      </c>
    </row>
    <row r="815" spans="1:3" s="113" customFormat="1" ht="12.75">
      <c r="A815" s="147" t="s">
        <v>1633</v>
      </c>
      <c r="B815" s="116" t="s">
        <v>6669</v>
      </c>
      <c r="C815" s="115">
        <v>1276</v>
      </c>
    </row>
    <row r="816" spans="1:3" s="113" customFormat="1" ht="12.75">
      <c r="A816" s="147" t="s">
        <v>1634</v>
      </c>
      <c r="B816" s="116" t="s">
        <v>6669</v>
      </c>
      <c r="C816" s="115">
        <v>1276</v>
      </c>
    </row>
    <row r="817" spans="1:3" s="113" customFormat="1" ht="12.75">
      <c r="A817" s="147" t="s">
        <v>1635</v>
      </c>
      <c r="B817" s="116" t="s">
        <v>6669</v>
      </c>
      <c r="C817" s="115">
        <v>1276</v>
      </c>
    </row>
    <row r="818" spans="1:3" s="113" customFormat="1" ht="12.75">
      <c r="A818" s="147" t="s">
        <v>1636</v>
      </c>
      <c r="B818" s="116" t="s">
        <v>6669</v>
      </c>
      <c r="C818" s="115">
        <v>1276</v>
      </c>
    </row>
    <row r="819" spans="1:3" s="113" customFormat="1" ht="12.75">
      <c r="A819" s="147" t="s">
        <v>1637</v>
      </c>
      <c r="B819" s="116" t="s">
        <v>6669</v>
      </c>
      <c r="C819" s="115">
        <v>1276</v>
      </c>
    </row>
    <row r="820" spans="1:3" s="113" customFormat="1" ht="12.75">
      <c r="A820" s="147" t="s">
        <v>1638</v>
      </c>
      <c r="B820" s="116" t="s">
        <v>6669</v>
      </c>
      <c r="C820" s="115">
        <v>1276</v>
      </c>
    </row>
    <row r="821" spans="1:3" s="113" customFormat="1" ht="12.75">
      <c r="A821" s="147" t="s">
        <v>1639</v>
      </c>
      <c r="B821" s="116" t="s">
        <v>6669</v>
      </c>
      <c r="C821" s="115">
        <v>1276</v>
      </c>
    </row>
    <row r="822" spans="1:3" s="113" customFormat="1" ht="12.75">
      <c r="A822" s="147" t="s">
        <v>1640</v>
      </c>
      <c r="B822" s="116" t="s">
        <v>6669</v>
      </c>
      <c r="C822" s="115">
        <v>1276</v>
      </c>
    </row>
    <row r="823" spans="1:3" s="113" customFormat="1" ht="12.75">
      <c r="A823" s="147" t="s">
        <v>1641</v>
      </c>
      <c r="B823" s="116" t="s">
        <v>6669</v>
      </c>
      <c r="C823" s="115">
        <v>1276</v>
      </c>
    </row>
    <row r="824" spans="1:3" s="113" customFormat="1" ht="12.75">
      <c r="A824" s="147" t="s">
        <v>1642</v>
      </c>
      <c r="B824" s="116" t="s">
        <v>6669</v>
      </c>
      <c r="C824" s="115">
        <v>1276</v>
      </c>
    </row>
    <row r="825" spans="1:3" s="113" customFormat="1" ht="12.75">
      <c r="A825" s="147" t="s">
        <v>1643</v>
      </c>
      <c r="B825" s="116" t="s">
        <v>6669</v>
      </c>
      <c r="C825" s="115">
        <v>1276</v>
      </c>
    </row>
    <row r="826" spans="1:3" s="113" customFormat="1" ht="12.75">
      <c r="A826" s="147" t="s">
        <v>1644</v>
      </c>
      <c r="B826" s="116" t="s">
        <v>6669</v>
      </c>
      <c r="C826" s="115">
        <v>1276</v>
      </c>
    </row>
    <row r="827" spans="1:3" s="113" customFormat="1" ht="12.75">
      <c r="A827" s="147" t="s">
        <v>1645</v>
      </c>
      <c r="B827" s="116" t="s">
        <v>6669</v>
      </c>
      <c r="C827" s="115">
        <v>1276</v>
      </c>
    </row>
    <row r="828" spans="1:3" s="113" customFormat="1" ht="12.75">
      <c r="A828" s="147" t="s">
        <v>1646</v>
      </c>
      <c r="B828" s="116" t="s">
        <v>6669</v>
      </c>
      <c r="C828" s="115">
        <v>1276</v>
      </c>
    </row>
    <row r="829" spans="1:3" s="113" customFormat="1" ht="12.75">
      <c r="A829" s="147" t="s">
        <v>1647</v>
      </c>
      <c r="B829" s="116" t="s">
        <v>6669</v>
      </c>
      <c r="C829" s="115">
        <v>1276</v>
      </c>
    </row>
    <row r="830" spans="1:3" s="113" customFormat="1" ht="12.75">
      <c r="A830" s="147" t="s">
        <v>1648</v>
      </c>
      <c r="B830" s="116" t="s">
        <v>6669</v>
      </c>
      <c r="C830" s="115">
        <v>1276</v>
      </c>
    </row>
    <row r="831" spans="1:3" s="113" customFormat="1" ht="12.75">
      <c r="A831" s="147" t="s">
        <v>1649</v>
      </c>
      <c r="B831" s="116" t="s">
        <v>6669</v>
      </c>
      <c r="C831" s="115">
        <v>1276</v>
      </c>
    </row>
    <row r="832" spans="1:3" s="113" customFormat="1" ht="12.75">
      <c r="A832" s="147" t="s">
        <v>1650</v>
      </c>
      <c r="B832" s="116" t="s">
        <v>6669</v>
      </c>
      <c r="C832" s="115">
        <v>1276</v>
      </c>
    </row>
    <row r="833" spans="1:3" s="113" customFormat="1" ht="12.75">
      <c r="A833" s="147" t="s">
        <v>1651</v>
      </c>
      <c r="B833" s="116" t="s">
        <v>6669</v>
      </c>
      <c r="C833" s="115">
        <v>1276</v>
      </c>
    </row>
    <row r="834" spans="1:3" s="113" customFormat="1" ht="12.75">
      <c r="A834" s="147" t="s">
        <v>1652</v>
      </c>
      <c r="B834" s="116" t="s">
        <v>6669</v>
      </c>
      <c r="C834" s="115">
        <v>1276</v>
      </c>
    </row>
    <row r="835" spans="1:3" s="113" customFormat="1" ht="12.75">
      <c r="A835" s="147" t="s">
        <v>1653</v>
      </c>
      <c r="B835" s="116" t="s">
        <v>6669</v>
      </c>
      <c r="C835" s="115">
        <v>1276</v>
      </c>
    </row>
    <row r="836" spans="1:3" s="113" customFormat="1" ht="12.75">
      <c r="A836" s="147" t="s">
        <v>1654</v>
      </c>
      <c r="B836" s="116" t="s">
        <v>6669</v>
      </c>
      <c r="C836" s="115">
        <v>1276</v>
      </c>
    </row>
    <row r="837" spans="1:3" s="113" customFormat="1" ht="12.75">
      <c r="A837" s="147" t="s">
        <v>1655</v>
      </c>
      <c r="B837" s="116" t="s">
        <v>6669</v>
      </c>
      <c r="C837" s="115">
        <v>1276</v>
      </c>
    </row>
    <row r="838" spans="1:3" s="113" customFormat="1" ht="12.75">
      <c r="A838" s="147" t="s">
        <v>1656</v>
      </c>
      <c r="B838" s="116" t="s">
        <v>6669</v>
      </c>
      <c r="C838" s="115">
        <v>1276</v>
      </c>
    </row>
    <row r="839" spans="1:3" s="113" customFormat="1" ht="12.75">
      <c r="A839" s="147" t="s">
        <v>1657</v>
      </c>
      <c r="B839" s="116" t="s">
        <v>6669</v>
      </c>
      <c r="C839" s="115">
        <v>1276</v>
      </c>
    </row>
    <row r="840" spans="1:3" s="113" customFormat="1" ht="12.75">
      <c r="A840" s="147" t="s">
        <v>1658</v>
      </c>
      <c r="B840" s="116" t="s">
        <v>6669</v>
      </c>
      <c r="C840" s="115">
        <v>1276</v>
      </c>
    </row>
    <row r="841" spans="1:3" s="113" customFormat="1" ht="12.75">
      <c r="A841" s="147" t="s">
        <v>1659</v>
      </c>
      <c r="B841" s="116" t="s">
        <v>6669</v>
      </c>
      <c r="C841" s="115">
        <v>1276</v>
      </c>
    </row>
    <row r="842" spans="1:3" s="113" customFormat="1" ht="12.75">
      <c r="A842" s="147" t="s">
        <v>1660</v>
      </c>
      <c r="B842" s="116" t="s">
        <v>6669</v>
      </c>
      <c r="C842" s="115">
        <v>1276</v>
      </c>
    </row>
    <row r="843" spans="1:3" s="113" customFormat="1" ht="12.75">
      <c r="A843" s="147" t="s">
        <v>1661</v>
      </c>
      <c r="B843" s="116" t="s">
        <v>6669</v>
      </c>
      <c r="C843" s="115">
        <v>1276</v>
      </c>
    </row>
    <row r="844" spans="1:3" s="113" customFormat="1" ht="12.75">
      <c r="A844" s="147" t="s">
        <v>1662</v>
      </c>
      <c r="B844" s="116" t="s">
        <v>6669</v>
      </c>
      <c r="C844" s="115">
        <v>1276</v>
      </c>
    </row>
    <row r="845" spans="1:3" s="113" customFormat="1" ht="12.75">
      <c r="A845" s="147" t="s">
        <v>1663</v>
      </c>
      <c r="B845" s="116" t="s">
        <v>6669</v>
      </c>
      <c r="C845" s="115">
        <v>1276</v>
      </c>
    </row>
    <row r="846" spans="1:3" s="113" customFormat="1" ht="12.75">
      <c r="A846" s="147" t="s">
        <v>1664</v>
      </c>
      <c r="B846" s="116" t="s">
        <v>6669</v>
      </c>
      <c r="C846" s="115">
        <v>1276</v>
      </c>
    </row>
    <row r="847" spans="1:3" s="113" customFormat="1" ht="12.75">
      <c r="A847" s="147" t="s">
        <v>1665</v>
      </c>
      <c r="B847" s="116" t="s">
        <v>6669</v>
      </c>
      <c r="C847" s="115">
        <v>1276</v>
      </c>
    </row>
    <row r="848" spans="1:3" s="113" customFormat="1" ht="12.75">
      <c r="A848" s="147" t="s">
        <v>1666</v>
      </c>
      <c r="B848" s="116" t="s">
        <v>6669</v>
      </c>
      <c r="C848" s="115">
        <v>1276</v>
      </c>
    </row>
    <row r="849" spans="1:3" s="113" customFormat="1" ht="12.75">
      <c r="A849" s="147" t="s">
        <v>1667</v>
      </c>
      <c r="B849" s="116" t="s">
        <v>6669</v>
      </c>
      <c r="C849" s="115">
        <v>1276</v>
      </c>
    </row>
    <row r="850" spans="1:3" s="113" customFormat="1" ht="12.75">
      <c r="A850" s="147" t="s">
        <v>1668</v>
      </c>
      <c r="B850" s="116" t="s">
        <v>6669</v>
      </c>
      <c r="C850" s="115">
        <v>1276</v>
      </c>
    </row>
    <row r="851" spans="1:3" s="113" customFormat="1" ht="12.75">
      <c r="A851" s="147" t="s">
        <v>1669</v>
      </c>
      <c r="B851" s="116" t="s">
        <v>6669</v>
      </c>
      <c r="C851" s="115">
        <v>1276</v>
      </c>
    </row>
    <row r="852" spans="1:3" s="113" customFormat="1" ht="12.75">
      <c r="A852" s="147" t="s">
        <v>1670</v>
      </c>
      <c r="B852" s="116" t="s">
        <v>6669</v>
      </c>
      <c r="C852" s="115">
        <v>1276</v>
      </c>
    </row>
    <row r="853" spans="1:3" s="113" customFormat="1" ht="12.75">
      <c r="A853" s="147" t="s">
        <v>1671</v>
      </c>
      <c r="B853" s="116" t="s">
        <v>6669</v>
      </c>
      <c r="C853" s="115">
        <v>1276</v>
      </c>
    </row>
    <row r="854" spans="1:3" s="113" customFormat="1" ht="12.75">
      <c r="A854" s="147" t="s">
        <v>1672</v>
      </c>
      <c r="B854" s="116" t="s">
        <v>6669</v>
      </c>
      <c r="C854" s="115">
        <v>1276</v>
      </c>
    </row>
    <row r="855" spans="1:3" s="113" customFormat="1" ht="12.75">
      <c r="A855" s="147" t="s">
        <v>1673</v>
      </c>
      <c r="B855" s="116" t="s">
        <v>6669</v>
      </c>
      <c r="C855" s="115">
        <v>1276</v>
      </c>
    </row>
    <row r="856" spans="1:3" s="113" customFormat="1" ht="12.75">
      <c r="A856" s="147" t="s">
        <v>1674</v>
      </c>
      <c r="B856" s="116" t="s">
        <v>6669</v>
      </c>
      <c r="C856" s="115">
        <v>1276</v>
      </c>
    </row>
    <row r="857" spans="1:3" s="113" customFormat="1" ht="12.75">
      <c r="A857" s="147" t="s">
        <v>1675</v>
      </c>
      <c r="B857" s="116" t="s">
        <v>6669</v>
      </c>
      <c r="C857" s="115">
        <v>1276</v>
      </c>
    </row>
    <row r="858" spans="1:3" s="113" customFormat="1" ht="12.75">
      <c r="A858" s="147" t="s">
        <v>1676</v>
      </c>
      <c r="B858" s="116" t="s">
        <v>6669</v>
      </c>
      <c r="C858" s="115">
        <v>1276</v>
      </c>
    </row>
    <row r="859" spans="1:3" s="113" customFormat="1" ht="12.75">
      <c r="A859" s="147" t="s">
        <v>1677</v>
      </c>
      <c r="B859" s="116" t="s">
        <v>6669</v>
      </c>
      <c r="C859" s="115">
        <v>1276</v>
      </c>
    </row>
    <row r="860" spans="1:3" s="113" customFormat="1" ht="12.75">
      <c r="A860" s="147" t="s">
        <v>1678</v>
      </c>
      <c r="B860" s="116" t="s">
        <v>6669</v>
      </c>
      <c r="C860" s="115">
        <v>1276</v>
      </c>
    </row>
    <row r="861" spans="1:3" s="113" customFormat="1" ht="12.75">
      <c r="A861" s="147" t="s">
        <v>1679</v>
      </c>
      <c r="B861" s="116" t="s">
        <v>6669</v>
      </c>
      <c r="C861" s="115">
        <v>1276</v>
      </c>
    </row>
    <row r="862" spans="1:3" s="113" customFormat="1" ht="12.75">
      <c r="A862" s="147" t="s">
        <v>1680</v>
      </c>
      <c r="B862" s="116" t="s">
        <v>6669</v>
      </c>
      <c r="C862" s="115">
        <v>1276</v>
      </c>
    </row>
    <row r="863" spans="1:3" s="113" customFormat="1" ht="12.75">
      <c r="A863" s="147" t="s">
        <v>1681</v>
      </c>
      <c r="B863" s="116" t="s">
        <v>6669</v>
      </c>
      <c r="C863" s="115">
        <v>1276</v>
      </c>
    </row>
    <row r="864" spans="1:3" s="113" customFormat="1" ht="12.75">
      <c r="A864" s="147" t="s">
        <v>1682</v>
      </c>
      <c r="B864" s="116" t="s">
        <v>6669</v>
      </c>
      <c r="C864" s="115">
        <v>1276</v>
      </c>
    </row>
    <row r="865" spans="1:3" s="113" customFormat="1" ht="12.75">
      <c r="A865" s="147" t="s">
        <v>1683</v>
      </c>
      <c r="B865" s="116" t="s">
        <v>6669</v>
      </c>
      <c r="C865" s="115">
        <v>1276</v>
      </c>
    </row>
    <row r="866" spans="1:3" s="113" customFormat="1" ht="12.75">
      <c r="A866" s="147" t="s">
        <v>1684</v>
      </c>
      <c r="B866" s="116" t="s">
        <v>6669</v>
      </c>
      <c r="C866" s="115">
        <v>1276</v>
      </c>
    </row>
    <row r="867" spans="1:3" s="113" customFormat="1" ht="12.75">
      <c r="A867" s="147" t="s">
        <v>1685</v>
      </c>
      <c r="B867" s="116" t="s">
        <v>6669</v>
      </c>
      <c r="C867" s="115">
        <v>1276</v>
      </c>
    </row>
    <row r="868" spans="1:3" s="113" customFormat="1" ht="12.75">
      <c r="A868" s="147" t="s">
        <v>1686</v>
      </c>
      <c r="B868" s="116" t="s">
        <v>6669</v>
      </c>
      <c r="C868" s="115">
        <v>1276</v>
      </c>
    </row>
    <row r="869" spans="1:3" s="113" customFormat="1" ht="12.75">
      <c r="A869" s="147" t="s">
        <v>1687</v>
      </c>
      <c r="B869" s="116" t="s">
        <v>6669</v>
      </c>
      <c r="C869" s="115">
        <v>1276</v>
      </c>
    </row>
    <row r="870" spans="1:3" s="113" customFormat="1" ht="12.75">
      <c r="A870" s="147" t="s">
        <v>1688</v>
      </c>
      <c r="B870" s="116" t="s">
        <v>6669</v>
      </c>
      <c r="C870" s="115">
        <v>1276</v>
      </c>
    </row>
    <row r="871" spans="1:3" s="113" customFormat="1" ht="12.75">
      <c r="A871" s="147" t="s">
        <v>1689</v>
      </c>
      <c r="B871" s="116" t="s">
        <v>6669</v>
      </c>
      <c r="C871" s="115">
        <v>1276</v>
      </c>
    </row>
    <row r="872" spans="1:3" s="113" customFormat="1" ht="12.75">
      <c r="A872" s="147" t="s">
        <v>1690</v>
      </c>
      <c r="B872" s="116" t="s">
        <v>6669</v>
      </c>
      <c r="C872" s="115">
        <v>1276</v>
      </c>
    </row>
    <row r="873" spans="1:3" s="113" customFormat="1" ht="12.75">
      <c r="A873" s="147" t="s">
        <v>1691</v>
      </c>
      <c r="B873" s="116" t="s">
        <v>6669</v>
      </c>
      <c r="C873" s="115">
        <v>1276</v>
      </c>
    </row>
    <row r="874" spans="1:3" s="113" customFormat="1" ht="12.75">
      <c r="A874" s="147" t="s">
        <v>1692</v>
      </c>
      <c r="B874" s="116" t="s">
        <v>6669</v>
      </c>
      <c r="C874" s="115">
        <v>1276</v>
      </c>
    </row>
    <row r="875" spans="1:3" s="113" customFormat="1" ht="12.75">
      <c r="A875" s="147" t="s">
        <v>1693</v>
      </c>
      <c r="B875" s="116" t="s">
        <v>6669</v>
      </c>
      <c r="C875" s="115">
        <v>1276</v>
      </c>
    </row>
    <row r="876" spans="1:3" s="113" customFormat="1" ht="12.75">
      <c r="A876" s="143" t="s">
        <v>1694</v>
      </c>
      <c r="B876" s="116" t="s">
        <v>6669</v>
      </c>
      <c r="C876" s="115">
        <v>5331.4</v>
      </c>
    </row>
    <row r="877" spans="1:3" s="113" customFormat="1" ht="12.75">
      <c r="A877" s="143" t="s">
        <v>1695</v>
      </c>
      <c r="B877" s="116" t="s">
        <v>6669</v>
      </c>
      <c r="C877" s="115">
        <v>2866.5</v>
      </c>
    </row>
    <row r="878" spans="1:3" s="113" customFormat="1" ht="12.75">
      <c r="A878" s="143" t="s">
        <v>1696</v>
      </c>
      <c r="B878" s="116" t="s">
        <v>6670</v>
      </c>
      <c r="C878" s="115">
        <v>1305.25</v>
      </c>
    </row>
    <row r="879" spans="1:3" s="113" customFormat="1" ht="12.75">
      <c r="A879" s="143" t="s">
        <v>1697</v>
      </c>
      <c r="B879" s="116" t="s">
        <v>6671</v>
      </c>
      <c r="C879" s="115">
        <v>1305.25</v>
      </c>
    </row>
    <row r="880" spans="1:3" s="113" customFormat="1" ht="12.75">
      <c r="A880" s="143" t="s">
        <v>1698</v>
      </c>
      <c r="B880" s="116" t="s">
        <v>6671</v>
      </c>
      <c r="C880" s="115">
        <v>1305.25</v>
      </c>
    </row>
    <row r="881" spans="1:3" s="113" customFormat="1" ht="12.75">
      <c r="A881" s="143" t="s">
        <v>1699</v>
      </c>
      <c r="B881" s="116" t="s">
        <v>6671</v>
      </c>
      <c r="C881" s="115">
        <v>1305.25</v>
      </c>
    </row>
    <row r="882" spans="1:3" s="113" customFormat="1" ht="12.75">
      <c r="A882" s="143" t="s">
        <v>1700</v>
      </c>
      <c r="B882" s="116" t="s">
        <v>6671</v>
      </c>
      <c r="C882" s="115">
        <v>1305.25</v>
      </c>
    </row>
    <row r="883" spans="1:3" s="113" customFormat="1" ht="12.75">
      <c r="A883" s="143" t="s">
        <v>1701</v>
      </c>
      <c r="B883" s="116" t="s">
        <v>6671</v>
      </c>
      <c r="C883" s="115">
        <v>1305.25</v>
      </c>
    </row>
    <row r="884" spans="1:3" s="113" customFormat="1" ht="12.75">
      <c r="A884" s="143" t="s">
        <v>1702</v>
      </c>
      <c r="B884" s="116" t="s">
        <v>6671</v>
      </c>
      <c r="C884" s="115">
        <v>1305.25</v>
      </c>
    </row>
    <row r="885" spans="1:3" s="113" customFormat="1" ht="12.75">
      <c r="A885" s="143" t="s">
        <v>1703</v>
      </c>
      <c r="B885" s="116" t="s">
        <v>6671</v>
      </c>
      <c r="C885" s="115">
        <v>1305.25</v>
      </c>
    </row>
    <row r="886" spans="1:3" s="113" customFormat="1" ht="12.75">
      <c r="A886" s="143" t="s">
        <v>1704</v>
      </c>
      <c r="B886" s="116" t="s">
        <v>6671</v>
      </c>
      <c r="C886" s="115">
        <v>1305.25</v>
      </c>
    </row>
    <row r="887" spans="1:3" s="113" customFormat="1" ht="12.75">
      <c r="A887" s="143" t="s">
        <v>1705</v>
      </c>
      <c r="B887" s="116" t="s">
        <v>6671</v>
      </c>
      <c r="C887" s="115">
        <v>1305.25</v>
      </c>
    </row>
    <row r="888" spans="1:3" s="113" customFormat="1" ht="12.75">
      <c r="A888" s="143" t="s">
        <v>1706</v>
      </c>
      <c r="B888" s="116" t="s">
        <v>6671</v>
      </c>
      <c r="C888" s="115">
        <v>1305.25</v>
      </c>
    </row>
    <row r="889" spans="1:3" s="113" customFormat="1" ht="12.75">
      <c r="A889" s="143" t="s">
        <v>1707</v>
      </c>
      <c r="B889" s="116" t="s">
        <v>6671</v>
      </c>
      <c r="C889" s="115">
        <v>1305.25</v>
      </c>
    </row>
    <row r="890" spans="1:3" s="113" customFormat="1" ht="12.75">
      <c r="A890" s="143" t="s">
        <v>1708</v>
      </c>
      <c r="B890" s="116" t="s">
        <v>6671</v>
      </c>
      <c r="C890" s="115">
        <v>1305.25</v>
      </c>
    </row>
    <row r="891" spans="1:3" s="113" customFormat="1" ht="12.75">
      <c r="A891" s="143" t="s">
        <v>1709</v>
      </c>
      <c r="B891" s="116" t="s">
        <v>6671</v>
      </c>
      <c r="C891" s="115">
        <v>1305.25</v>
      </c>
    </row>
    <row r="892" spans="1:3" s="113" customFormat="1" ht="12.75">
      <c r="A892" s="143" t="s">
        <v>1710</v>
      </c>
      <c r="B892" s="116" t="s">
        <v>6671</v>
      </c>
      <c r="C892" s="115">
        <v>1305.25</v>
      </c>
    </row>
    <row r="893" spans="1:3" s="113" customFormat="1" ht="12.75">
      <c r="A893" s="143" t="s">
        <v>1711</v>
      </c>
      <c r="B893" s="116" t="s">
        <v>6671</v>
      </c>
      <c r="C893" s="115">
        <v>1305.25</v>
      </c>
    </row>
    <row r="894" spans="1:3" s="113" customFormat="1" ht="12.75">
      <c r="A894" s="143" t="s">
        <v>1712</v>
      </c>
      <c r="B894" s="116" t="s">
        <v>6671</v>
      </c>
      <c r="C894" s="115">
        <v>1305.25</v>
      </c>
    </row>
    <row r="895" spans="1:3" s="113" customFormat="1" ht="12.75">
      <c r="A895" s="143" t="s">
        <v>1713</v>
      </c>
      <c r="B895" s="116" t="s">
        <v>6671</v>
      </c>
      <c r="C895" s="115">
        <v>1305.25</v>
      </c>
    </row>
    <row r="896" spans="1:3" s="113" customFormat="1" ht="12.75">
      <c r="A896" s="143" t="s">
        <v>1714</v>
      </c>
      <c r="B896" s="116" t="s">
        <v>6671</v>
      </c>
      <c r="C896" s="115">
        <v>1305.25</v>
      </c>
    </row>
    <row r="897" spans="1:3" s="113" customFormat="1" ht="12.75">
      <c r="A897" s="143" t="s">
        <v>1715</v>
      </c>
      <c r="B897" s="116" t="s">
        <v>6671</v>
      </c>
      <c r="C897" s="115">
        <v>1305.25</v>
      </c>
    </row>
    <row r="898" spans="1:3" s="113" customFormat="1" ht="12.75">
      <c r="A898" s="143" t="s">
        <v>1716</v>
      </c>
      <c r="B898" s="116" t="s">
        <v>6671</v>
      </c>
      <c r="C898" s="115">
        <v>1305.25</v>
      </c>
    </row>
    <row r="899" spans="1:3" s="113" customFormat="1" ht="12.75">
      <c r="A899" s="143" t="s">
        <v>1717</v>
      </c>
      <c r="B899" s="116" t="s">
        <v>6671</v>
      </c>
      <c r="C899" s="115">
        <v>1305.25</v>
      </c>
    </row>
    <row r="900" spans="1:3" s="113" customFormat="1" ht="12.75">
      <c r="A900" s="143" t="s">
        <v>1718</v>
      </c>
      <c r="B900" s="116" t="s">
        <v>6671</v>
      </c>
      <c r="C900" s="115">
        <v>1305.25</v>
      </c>
    </row>
    <row r="901" spans="1:3" s="113" customFormat="1" ht="12.75">
      <c r="A901" s="143" t="s">
        <v>1719</v>
      </c>
      <c r="B901" s="116" t="s">
        <v>6671</v>
      </c>
      <c r="C901" s="115">
        <v>1305.25</v>
      </c>
    </row>
    <row r="902" spans="1:3" s="113" customFormat="1" ht="12.75">
      <c r="A902" s="143" t="s">
        <v>1720</v>
      </c>
      <c r="B902" s="116" t="s">
        <v>6671</v>
      </c>
      <c r="C902" s="115">
        <v>1305.25</v>
      </c>
    </row>
    <row r="903" spans="1:3" s="113" customFormat="1" ht="12.75">
      <c r="A903" s="143" t="s">
        <v>1721</v>
      </c>
      <c r="B903" s="116" t="s">
        <v>6671</v>
      </c>
      <c r="C903" s="115">
        <v>1305.25</v>
      </c>
    </row>
    <row r="904" spans="1:3" s="113" customFormat="1" ht="12.75">
      <c r="A904" s="143" t="s">
        <v>1722</v>
      </c>
      <c r="B904" s="116" t="s">
        <v>6671</v>
      </c>
      <c r="C904" s="115">
        <v>1305.25</v>
      </c>
    </row>
    <row r="905" spans="1:3" s="113" customFormat="1" ht="12.75">
      <c r="A905" s="143" t="s">
        <v>1723</v>
      </c>
      <c r="B905" s="116" t="s">
        <v>6671</v>
      </c>
      <c r="C905" s="115">
        <v>1305.25</v>
      </c>
    </row>
    <row r="906" spans="1:3" s="113" customFormat="1" ht="12.75">
      <c r="A906" s="143" t="s">
        <v>1724</v>
      </c>
      <c r="B906" s="116" t="s">
        <v>6671</v>
      </c>
      <c r="C906" s="115">
        <v>1305.25</v>
      </c>
    </row>
    <row r="907" spans="1:3" s="113" customFormat="1" ht="12.75">
      <c r="A907" s="143" t="s">
        <v>1725</v>
      </c>
      <c r="B907" s="116" t="s">
        <v>6671</v>
      </c>
      <c r="C907" s="115">
        <v>1305.25</v>
      </c>
    </row>
    <row r="908" spans="1:3" s="113" customFormat="1" ht="12.75">
      <c r="A908" s="143" t="s">
        <v>1726</v>
      </c>
      <c r="B908" s="116" t="s">
        <v>6671</v>
      </c>
      <c r="C908" s="115">
        <v>1305.25</v>
      </c>
    </row>
    <row r="909" spans="1:3" s="113" customFormat="1" ht="12.75">
      <c r="A909" s="143" t="s">
        <v>1330</v>
      </c>
      <c r="B909" s="116" t="s">
        <v>6671</v>
      </c>
      <c r="C909" s="115">
        <v>1305.25</v>
      </c>
    </row>
    <row r="910" spans="1:3" s="113" customFormat="1" ht="12.75">
      <c r="A910" s="143" t="s">
        <v>1401</v>
      </c>
      <c r="B910" s="116" t="s">
        <v>6671</v>
      </c>
      <c r="C910" s="115">
        <v>1305.25</v>
      </c>
    </row>
    <row r="911" spans="1:3" s="113" customFormat="1" ht="12.75">
      <c r="A911" s="143" t="s">
        <v>1402</v>
      </c>
      <c r="B911" s="116" t="s">
        <v>6671</v>
      </c>
      <c r="C911" s="115">
        <v>1305.25</v>
      </c>
    </row>
    <row r="912" spans="1:3" s="113" customFormat="1" ht="12.75">
      <c r="A912" s="143" t="s">
        <v>1500</v>
      </c>
      <c r="B912" s="116" t="s">
        <v>6671</v>
      </c>
      <c r="C912" s="115">
        <v>1305.25</v>
      </c>
    </row>
    <row r="913" spans="1:3" s="113" customFormat="1" ht="12.75">
      <c r="A913" s="143" t="s">
        <v>1501</v>
      </c>
      <c r="B913" s="116" t="s">
        <v>6671</v>
      </c>
      <c r="C913" s="115">
        <v>1305.25</v>
      </c>
    </row>
    <row r="914" spans="1:3" s="113" customFormat="1" ht="12.75">
      <c r="A914" s="143" t="s">
        <v>1530</v>
      </c>
      <c r="B914" s="116" t="s">
        <v>6671</v>
      </c>
      <c r="C914" s="115">
        <v>1305.25</v>
      </c>
    </row>
    <row r="915" spans="1:3" s="113" customFormat="1" ht="12.75">
      <c r="A915" s="143" t="s">
        <v>1531</v>
      </c>
      <c r="B915" s="116" t="s">
        <v>6671</v>
      </c>
      <c r="C915" s="115">
        <v>1305.25</v>
      </c>
    </row>
    <row r="916" spans="1:3" s="113" customFormat="1" ht="12.75">
      <c r="A916" s="143" t="s">
        <v>1532</v>
      </c>
      <c r="B916" s="116" t="s">
        <v>6671</v>
      </c>
      <c r="C916" s="115">
        <v>1305.25</v>
      </c>
    </row>
    <row r="917" spans="1:3" s="113" customFormat="1" ht="12.75">
      <c r="A917" s="143" t="s">
        <v>1533</v>
      </c>
      <c r="B917" s="116" t="s">
        <v>6671</v>
      </c>
      <c r="C917" s="115">
        <v>1305.25</v>
      </c>
    </row>
    <row r="918" spans="1:3" s="113" customFormat="1" ht="12.75">
      <c r="A918" s="143" t="s">
        <v>1534</v>
      </c>
      <c r="B918" s="116" t="s">
        <v>6671</v>
      </c>
      <c r="C918" s="115">
        <v>1305.25</v>
      </c>
    </row>
    <row r="919" spans="1:3" s="113" customFormat="1" ht="12.75">
      <c r="A919" s="143" t="s">
        <v>1727</v>
      </c>
      <c r="B919" s="116" t="s">
        <v>6671</v>
      </c>
      <c r="C919" s="115">
        <v>1305.25</v>
      </c>
    </row>
    <row r="920" spans="1:3" s="113" customFormat="1" ht="12.75">
      <c r="A920" s="143" t="s">
        <v>1728</v>
      </c>
      <c r="B920" s="116" t="s">
        <v>6671</v>
      </c>
      <c r="C920" s="115">
        <v>1305.25</v>
      </c>
    </row>
    <row r="921" spans="1:3" s="113" customFormat="1" ht="12.75">
      <c r="A921" s="143" t="s">
        <v>1729</v>
      </c>
      <c r="B921" s="116" t="s">
        <v>6671</v>
      </c>
      <c r="C921" s="115">
        <v>1305.25</v>
      </c>
    </row>
    <row r="922" spans="1:3" s="113" customFormat="1" ht="12.75">
      <c r="A922" s="143" t="s">
        <v>1730</v>
      </c>
      <c r="B922" s="116" t="s">
        <v>6671</v>
      </c>
      <c r="C922" s="115">
        <v>1305.25</v>
      </c>
    </row>
    <row r="923" spans="1:3" s="113" customFormat="1" ht="12.75">
      <c r="A923" s="143" t="s">
        <v>1731</v>
      </c>
      <c r="B923" s="116" t="s">
        <v>6671</v>
      </c>
      <c r="C923" s="115">
        <v>1305.25</v>
      </c>
    </row>
    <row r="924" spans="1:3" s="113" customFormat="1" ht="12.75">
      <c r="A924" s="143" t="s">
        <v>1732</v>
      </c>
      <c r="B924" s="116" t="s">
        <v>6671</v>
      </c>
      <c r="C924" s="115">
        <v>1305.25</v>
      </c>
    </row>
    <row r="925" spans="1:3" s="113" customFormat="1" ht="12.75">
      <c r="A925" s="143" t="s">
        <v>1733</v>
      </c>
      <c r="B925" s="116" t="s">
        <v>6671</v>
      </c>
      <c r="C925" s="115">
        <v>1305.25</v>
      </c>
    </row>
    <row r="926" spans="1:3" s="113" customFormat="1" ht="12.75">
      <c r="A926" s="143" t="s">
        <v>1734</v>
      </c>
      <c r="B926" s="116" t="s">
        <v>6671</v>
      </c>
      <c r="C926" s="115">
        <v>1305.25</v>
      </c>
    </row>
    <row r="927" spans="1:3" s="113" customFormat="1" ht="12.75">
      <c r="A927" s="143" t="s">
        <v>1735</v>
      </c>
      <c r="B927" s="116" t="s">
        <v>6671</v>
      </c>
      <c r="C927" s="115">
        <v>1305.25</v>
      </c>
    </row>
    <row r="928" spans="1:3" s="113" customFormat="1" ht="12.75">
      <c r="A928" s="143" t="s">
        <v>1736</v>
      </c>
      <c r="B928" s="116" t="s">
        <v>6671</v>
      </c>
      <c r="C928" s="115">
        <v>1305.25</v>
      </c>
    </row>
    <row r="929" spans="1:3" s="113" customFormat="1" ht="12.75">
      <c r="A929" s="143" t="s">
        <v>1737</v>
      </c>
      <c r="B929" s="116" t="s">
        <v>6671</v>
      </c>
      <c r="C929" s="115">
        <v>1305.25</v>
      </c>
    </row>
    <row r="930" spans="1:3" s="113" customFormat="1" ht="12.75">
      <c r="A930" s="143" t="s">
        <v>1738</v>
      </c>
      <c r="B930" s="116" t="s">
        <v>6671</v>
      </c>
      <c r="C930" s="115">
        <v>1305.25</v>
      </c>
    </row>
    <row r="931" spans="1:3" s="113" customFormat="1" ht="12.75">
      <c r="A931" s="143" t="s">
        <v>1739</v>
      </c>
      <c r="B931" s="116" t="s">
        <v>6671</v>
      </c>
      <c r="C931" s="115">
        <v>1305.25</v>
      </c>
    </row>
    <row r="932" spans="1:3" s="113" customFormat="1" ht="12.75">
      <c r="A932" s="143" t="s">
        <v>1740</v>
      </c>
      <c r="B932" s="116" t="s">
        <v>6671</v>
      </c>
      <c r="C932" s="115">
        <v>1305.25</v>
      </c>
    </row>
    <row r="933" spans="1:3" s="113" customFormat="1" ht="12.75">
      <c r="A933" s="143" t="s">
        <v>1741</v>
      </c>
      <c r="B933" s="116" t="s">
        <v>6671</v>
      </c>
      <c r="C933" s="115">
        <v>1305.25</v>
      </c>
    </row>
    <row r="934" spans="1:3" s="113" customFormat="1" ht="12.75">
      <c r="A934" s="143" t="s">
        <v>1742</v>
      </c>
      <c r="B934" s="116" t="s">
        <v>6671</v>
      </c>
      <c r="C934" s="115">
        <v>1305.25</v>
      </c>
    </row>
    <row r="935" spans="1:3" s="113" customFormat="1" ht="12.75">
      <c r="A935" s="143" t="s">
        <v>1743</v>
      </c>
      <c r="B935" s="116" t="s">
        <v>6671</v>
      </c>
      <c r="C935" s="115">
        <v>1305.25</v>
      </c>
    </row>
    <row r="936" spans="1:3" s="113" customFormat="1" ht="12.75">
      <c r="A936" s="143" t="s">
        <v>1744</v>
      </c>
      <c r="B936" s="116" t="s">
        <v>6671</v>
      </c>
      <c r="C936" s="115">
        <v>1305.25</v>
      </c>
    </row>
    <row r="937" spans="1:3" s="113" customFormat="1" ht="12.75">
      <c r="A937" s="143" t="s">
        <v>1745</v>
      </c>
      <c r="B937" s="116" t="s">
        <v>6671</v>
      </c>
      <c r="C937" s="115">
        <v>1305.25</v>
      </c>
    </row>
    <row r="938" spans="1:3" s="113" customFormat="1" ht="12.75">
      <c r="A938" s="143" t="s">
        <v>1746</v>
      </c>
      <c r="B938" s="116" t="s">
        <v>6671</v>
      </c>
      <c r="C938" s="115">
        <v>1305.25</v>
      </c>
    </row>
    <row r="939" spans="1:3" s="113" customFormat="1" ht="12.75">
      <c r="A939" s="143" t="s">
        <v>1747</v>
      </c>
      <c r="B939" s="116" t="s">
        <v>6671</v>
      </c>
      <c r="C939" s="115">
        <v>1305.25</v>
      </c>
    </row>
    <row r="940" spans="1:3" s="113" customFormat="1" ht="12.75">
      <c r="A940" s="143" t="s">
        <v>1748</v>
      </c>
      <c r="B940" s="116" t="s">
        <v>6671</v>
      </c>
      <c r="C940" s="115">
        <v>1305.25</v>
      </c>
    </row>
    <row r="941" spans="1:3" s="113" customFormat="1" ht="12.75">
      <c r="A941" s="143" t="s">
        <v>1749</v>
      </c>
      <c r="B941" s="116" t="s">
        <v>6671</v>
      </c>
      <c r="C941" s="115">
        <v>1305.25</v>
      </c>
    </row>
    <row r="942" spans="1:3" s="113" customFormat="1" ht="12.75">
      <c r="A942" s="143" t="s">
        <v>1750</v>
      </c>
      <c r="B942" s="116" t="s">
        <v>6671</v>
      </c>
      <c r="C942" s="115">
        <v>1305.25</v>
      </c>
    </row>
    <row r="943" spans="1:3" s="113" customFormat="1" ht="12.75">
      <c r="A943" s="143" t="s">
        <v>1751</v>
      </c>
      <c r="B943" s="116" t="s">
        <v>6671</v>
      </c>
      <c r="C943" s="115">
        <v>1305.25</v>
      </c>
    </row>
    <row r="944" spans="1:3" s="113" customFormat="1" ht="12.75">
      <c r="A944" s="143" t="s">
        <v>1752</v>
      </c>
      <c r="B944" s="116" t="s">
        <v>6671</v>
      </c>
      <c r="C944" s="115">
        <v>1305.25</v>
      </c>
    </row>
    <row r="945" spans="1:3" s="113" customFormat="1" ht="12.75">
      <c r="A945" s="143" t="s">
        <v>1753</v>
      </c>
      <c r="B945" s="116" t="s">
        <v>6671</v>
      </c>
      <c r="C945" s="115">
        <v>1305.25</v>
      </c>
    </row>
    <row r="946" spans="1:3" s="113" customFormat="1" ht="12.75">
      <c r="A946" s="143" t="s">
        <v>1754</v>
      </c>
      <c r="B946" s="116" t="s">
        <v>6671</v>
      </c>
      <c r="C946" s="115">
        <v>1305.25</v>
      </c>
    </row>
    <row r="947" spans="1:3" s="113" customFormat="1" ht="12.75">
      <c r="A947" s="143" t="s">
        <v>1755</v>
      </c>
      <c r="B947" s="116" t="s">
        <v>6671</v>
      </c>
      <c r="C947" s="115">
        <v>1305.25</v>
      </c>
    </row>
    <row r="948" spans="1:3" s="113" customFormat="1" ht="12.75">
      <c r="A948" s="143" t="s">
        <v>1756</v>
      </c>
      <c r="B948" s="116" t="s">
        <v>6671</v>
      </c>
      <c r="C948" s="115">
        <v>1305.25</v>
      </c>
    </row>
    <row r="949" spans="1:3" s="113" customFormat="1" ht="12.75">
      <c r="A949" s="143" t="s">
        <v>1757</v>
      </c>
      <c r="B949" s="116" t="s">
        <v>6671</v>
      </c>
      <c r="C949" s="115">
        <v>1305.25</v>
      </c>
    </row>
    <row r="950" spans="1:3" s="113" customFormat="1" ht="12.75">
      <c r="A950" s="143" t="s">
        <v>1758</v>
      </c>
      <c r="B950" s="116" t="s">
        <v>6671</v>
      </c>
      <c r="C950" s="115">
        <v>1305.25</v>
      </c>
    </row>
    <row r="951" spans="1:3" s="113" customFormat="1" ht="12.75">
      <c r="A951" s="143" t="s">
        <v>1759</v>
      </c>
      <c r="B951" s="116" t="s">
        <v>6671</v>
      </c>
      <c r="C951" s="115">
        <v>1305.25</v>
      </c>
    </row>
    <row r="952" spans="1:3" s="113" customFormat="1" ht="12.75">
      <c r="A952" s="143" t="s">
        <v>1760</v>
      </c>
      <c r="B952" s="116" t="s">
        <v>6671</v>
      </c>
      <c r="C952" s="115">
        <v>1305.25</v>
      </c>
    </row>
    <row r="953" spans="1:3" s="113" customFormat="1" ht="12.75">
      <c r="A953" s="143" t="s">
        <v>1761</v>
      </c>
      <c r="B953" s="116" t="s">
        <v>6671</v>
      </c>
      <c r="C953" s="115">
        <v>1305.25</v>
      </c>
    </row>
    <row r="954" spans="1:3" s="113" customFormat="1" ht="12.75">
      <c r="A954" s="143" t="s">
        <v>1762</v>
      </c>
      <c r="B954" s="116" t="s">
        <v>6671</v>
      </c>
      <c r="C954" s="115">
        <v>1305.25</v>
      </c>
    </row>
    <row r="955" spans="1:3" s="113" customFormat="1" ht="12.75">
      <c r="A955" s="143" t="s">
        <v>1763</v>
      </c>
      <c r="B955" s="116" t="s">
        <v>6671</v>
      </c>
      <c r="C955" s="115">
        <v>1305.25</v>
      </c>
    </row>
    <row r="956" spans="1:3" s="113" customFormat="1" ht="12.75">
      <c r="A956" s="143" t="s">
        <v>1764</v>
      </c>
      <c r="B956" s="116" t="s">
        <v>6671</v>
      </c>
      <c r="C956" s="115">
        <v>1305.25</v>
      </c>
    </row>
    <row r="957" spans="1:3" s="113" customFormat="1" ht="12.75">
      <c r="A957" s="143" t="s">
        <v>1765</v>
      </c>
      <c r="B957" s="116" t="s">
        <v>6671</v>
      </c>
      <c r="C957" s="115">
        <v>1305.25</v>
      </c>
    </row>
    <row r="958" spans="1:3" s="113" customFormat="1" ht="12.75">
      <c r="A958" s="143" t="s">
        <v>1766</v>
      </c>
      <c r="B958" s="116" t="s">
        <v>6671</v>
      </c>
      <c r="C958" s="115">
        <v>1305.25</v>
      </c>
    </row>
    <row r="959" spans="1:3" s="113" customFormat="1" ht="12.75">
      <c r="A959" s="143" t="s">
        <v>1767</v>
      </c>
      <c r="B959" s="116" t="s">
        <v>6671</v>
      </c>
      <c r="C959" s="115">
        <v>1305.25</v>
      </c>
    </row>
    <row r="960" spans="1:3" s="113" customFormat="1" ht="12.75">
      <c r="A960" s="143" t="s">
        <v>1768</v>
      </c>
      <c r="B960" s="116" t="s">
        <v>6671</v>
      </c>
      <c r="C960" s="115">
        <v>1305.25</v>
      </c>
    </row>
    <row r="961" spans="1:3" s="113" customFormat="1" ht="12.75">
      <c r="A961" s="143" t="s">
        <v>1769</v>
      </c>
      <c r="B961" s="116" t="s">
        <v>6671</v>
      </c>
      <c r="C961" s="115">
        <v>1305.25</v>
      </c>
    </row>
    <row r="962" spans="1:3" s="113" customFormat="1" ht="12.75">
      <c r="A962" s="143" t="s">
        <v>1770</v>
      </c>
      <c r="B962" s="116" t="s">
        <v>6671</v>
      </c>
      <c r="C962" s="115">
        <v>1305.25</v>
      </c>
    </row>
    <row r="963" spans="1:3" s="113" customFormat="1" ht="12.75">
      <c r="A963" s="143" t="s">
        <v>1771</v>
      </c>
      <c r="B963" s="116" t="s">
        <v>6671</v>
      </c>
      <c r="C963" s="115">
        <v>1305.25</v>
      </c>
    </row>
    <row r="964" spans="1:3" s="113" customFormat="1" ht="12.75">
      <c r="A964" s="143" t="s">
        <v>1772</v>
      </c>
      <c r="B964" s="116" t="s">
        <v>6671</v>
      </c>
      <c r="C964" s="115">
        <v>1305.25</v>
      </c>
    </row>
    <row r="965" spans="1:3" s="113" customFormat="1" ht="12.75">
      <c r="A965" s="143" t="s">
        <v>1773</v>
      </c>
      <c r="B965" s="116" t="s">
        <v>6672</v>
      </c>
      <c r="C965" s="115">
        <v>1305.25</v>
      </c>
    </row>
    <row r="966" spans="1:3" s="113" customFormat="1" ht="12.75">
      <c r="A966" s="143" t="s">
        <v>1774</v>
      </c>
      <c r="B966" s="116" t="s">
        <v>6672</v>
      </c>
      <c r="C966" s="115">
        <v>1305.25</v>
      </c>
    </row>
    <row r="967" spans="1:3" s="113" customFormat="1" ht="12.75">
      <c r="A967" s="143" t="s">
        <v>1775</v>
      </c>
      <c r="B967" s="116" t="s">
        <v>6672</v>
      </c>
      <c r="C967" s="115">
        <v>1305.25</v>
      </c>
    </row>
    <row r="968" spans="1:3" s="113" customFormat="1" ht="12.75">
      <c r="A968" s="143" t="s">
        <v>1776</v>
      </c>
      <c r="B968" s="116" t="s">
        <v>6672</v>
      </c>
      <c r="C968" s="115">
        <v>1305.25</v>
      </c>
    </row>
    <row r="969" spans="1:3" s="113" customFormat="1" ht="12.75">
      <c r="A969" s="143" t="s">
        <v>1777</v>
      </c>
      <c r="B969" s="116" t="s">
        <v>6672</v>
      </c>
      <c r="C969" s="115">
        <v>1305.25</v>
      </c>
    </row>
    <row r="970" spans="1:3" s="113" customFormat="1" ht="12.75">
      <c r="A970" s="143" t="s">
        <v>1778</v>
      </c>
      <c r="B970" s="116" t="s">
        <v>6672</v>
      </c>
      <c r="C970" s="115">
        <v>1305.25</v>
      </c>
    </row>
    <row r="971" spans="1:3" s="113" customFormat="1" ht="12.75">
      <c r="A971" s="143" t="s">
        <v>1779</v>
      </c>
      <c r="B971" s="116" t="s">
        <v>6672</v>
      </c>
      <c r="C971" s="115">
        <v>1305.25</v>
      </c>
    </row>
    <row r="972" spans="1:3" s="113" customFormat="1" ht="12.75">
      <c r="A972" s="143" t="s">
        <v>1780</v>
      </c>
      <c r="B972" s="116" t="s">
        <v>6672</v>
      </c>
      <c r="C972" s="115">
        <v>1305.25</v>
      </c>
    </row>
    <row r="973" spans="1:3" s="113" customFormat="1" ht="12.75">
      <c r="A973" s="143" t="s">
        <v>1781</v>
      </c>
      <c r="B973" s="116" t="s">
        <v>6672</v>
      </c>
      <c r="C973" s="115">
        <v>1305.25</v>
      </c>
    </row>
    <row r="974" spans="1:3" s="113" customFormat="1" ht="12.75">
      <c r="A974" s="143" t="s">
        <v>1782</v>
      </c>
      <c r="B974" s="116" t="s">
        <v>6672</v>
      </c>
      <c r="C974" s="115">
        <v>1305.25</v>
      </c>
    </row>
    <row r="975" spans="1:3" s="113" customFormat="1" ht="12.75">
      <c r="A975" s="143" t="s">
        <v>1783</v>
      </c>
      <c r="B975" s="116" t="s">
        <v>6672</v>
      </c>
      <c r="C975" s="115">
        <v>1305.25</v>
      </c>
    </row>
    <row r="976" spans="1:3" s="113" customFormat="1" ht="12.75">
      <c r="A976" s="143" t="s">
        <v>1784</v>
      </c>
      <c r="B976" s="116" t="s">
        <v>6672</v>
      </c>
      <c r="C976" s="115">
        <v>1305.25</v>
      </c>
    </row>
    <row r="977" spans="1:3" s="113" customFormat="1" ht="12.75">
      <c r="A977" s="143" t="s">
        <v>1785</v>
      </c>
      <c r="B977" s="116" t="s">
        <v>6672</v>
      </c>
      <c r="C977" s="115">
        <v>1305.25</v>
      </c>
    </row>
    <row r="978" spans="1:3" s="113" customFormat="1" ht="12.75">
      <c r="A978" s="143" t="s">
        <v>1786</v>
      </c>
      <c r="B978" s="116" t="s">
        <v>6672</v>
      </c>
      <c r="C978" s="115">
        <v>1305.25</v>
      </c>
    </row>
    <row r="979" spans="1:3" s="113" customFormat="1" ht="12.75">
      <c r="A979" s="143" t="s">
        <v>1787</v>
      </c>
      <c r="B979" s="116" t="s">
        <v>6672</v>
      </c>
      <c r="C979" s="115">
        <v>1305.25</v>
      </c>
    </row>
    <row r="980" spans="1:3" s="113" customFormat="1" ht="12.75">
      <c r="A980" s="143" t="s">
        <v>1788</v>
      </c>
      <c r="B980" s="116" t="s">
        <v>6672</v>
      </c>
      <c r="C980" s="115">
        <v>1305.25</v>
      </c>
    </row>
    <row r="981" spans="1:3" s="113" customFormat="1" ht="12.75">
      <c r="A981" s="143" t="s">
        <v>1789</v>
      </c>
      <c r="B981" s="116" t="s">
        <v>6672</v>
      </c>
      <c r="C981" s="115">
        <v>1305.25</v>
      </c>
    </row>
    <row r="982" spans="1:3" s="113" customFormat="1" ht="12.75">
      <c r="A982" s="143" t="s">
        <v>1790</v>
      </c>
      <c r="B982" s="116" t="s">
        <v>6672</v>
      </c>
      <c r="C982" s="115">
        <v>1305.25</v>
      </c>
    </row>
    <row r="983" spans="1:3" s="113" customFormat="1" ht="12.75">
      <c r="A983" s="143" t="s">
        <v>1791</v>
      </c>
      <c r="B983" s="116" t="s">
        <v>6672</v>
      </c>
      <c r="C983" s="115">
        <v>1305.25</v>
      </c>
    </row>
    <row r="984" spans="1:3" s="113" customFormat="1" ht="12.75">
      <c r="A984" s="143" t="s">
        <v>1792</v>
      </c>
      <c r="B984" s="116" t="s">
        <v>6672</v>
      </c>
      <c r="C984" s="115">
        <v>1305.25</v>
      </c>
    </row>
    <row r="985" spans="1:3" s="113" customFormat="1" ht="12.75">
      <c r="A985" s="143" t="s">
        <v>1793</v>
      </c>
      <c r="B985" s="116" t="s">
        <v>6672</v>
      </c>
      <c r="C985" s="115">
        <v>1305.25</v>
      </c>
    </row>
    <row r="986" spans="1:3" s="113" customFormat="1" ht="12.75">
      <c r="A986" s="143" t="s">
        <v>1794</v>
      </c>
      <c r="B986" s="116" t="s">
        <v>6672</v>
      </c>
      <c r="C986" s="115">
        <v>1305.25</v>
      </c>
    </row>
    <row r="987" spans="1:3" s="113" customFormat="1" ht="12.75">
      <c r="A987" s="143" t="s">
        <v>1795</v>
      </c>
      <c r="B987" s="116" t="s">
        <v>6672</v>
      </c>
      <c r="C987" s="115">
        <v>1305.25</v>
      </c>
    </row>
    <row r="988" spans="1:3" s="113" customFormat="1" ht="12.75">
      <c r="A988" s="143" t="s">
        <v>1796</v>
      </c>
      <c r="B988" s="116" t="s">
        <v>6672</v>
      </c>
      <c r="C988" s="115">
        <v>1305.25</v>
      </c>
    </row>
    <row r="989" spans="1:3" s="113" customFormat="1" ht="12.75">
      <c r="A989" s="143" t="s">
        <v>1797</v>
      </c>
      <c r="B989" s="116" t="s">
        <v>6672</v>
      </c>
      <c r="C989" s="115">
        <v>1305.25</v>
      </c>
    </row>
    <row r="990" spans="1:3" s="113" customFormat="1" ht="12.75">
      <c r="A990" s="143" t="s">
        <v>1798</v>
      </c>
      <c r="B990" s="116" t="s">
        <v>6672</v>
      </c>
      <c r="C990" s="115">
        <v>1305.25</v>
      </c>
    </row>
    <row r="991" spans="1:3" s="113" customFormat="1" ht="12.75">
      <c r="A991" s="143" t="s">
        <v>1799</v>
      </c>
      <c r="B991" s="116" t="s">
        <v>6673</v>
      </c>
      <c r="C991" s="115">
        <v>1305.25</v>
      </c>
    </row>
    <row r="992" spans="1:3" s="113" customFormat="1" ht="12.75">
      <c r="A992" s="143" t="s">
        <v>1800</v>
      </c>
      <c r="B992" s="116" t="s">
        <v>6673</v>
      </c>
      <c r="C992" s="115">
        <v>1305.25</v>
      </c>
    </row>
    <row r="993" spans="1:3" s="113" customFormat="1" ht="12.75">
      <c r="A993" s="143" t="s">
        <v>1801</v>
      </c>
      <c r="B993" s="116" t="s">
        <v>6673</v>
      </c>
      <c r="C993" s="115">
        <v>1305.25</v>
      </c>
    </row>
    <row r="994" spans="1:3" s="113" customFormat="1" ht="12.75">
      <c r="A994" s="143" t="s">
        <v>1802</v>
      </c>
      <c r="B994" s="116" t="s">
        <v>6673</v>
      </c>
      <c r="C994" s="115">
        <v>1305.25</v>
      </c>
    </row>
    <row r="995" spans="1:3" s="113" customFormat="1" ht="12.75">
      <c r="A995" s="143" t="s">
        <v>1803</v>
      </c>
      <c r="B995" s="116" t="s">
        <v>6673</v>
      </c>
      <c r="C995" s="115">
        <v>1305.25</v>
      </c>
    </row>
    <row r="996" spans="1:3" s="113" customFormat="1" ht="12.75">
      <c r="A996" s="143" t="s">
        <v>1804</v>
      </c>
      <c r="B996" s="116" t="s">
        <v>6673</v>
      </c>
      <c r="C996" s="115">
        <v>1305.25</v>
      </c>
    </row>
    <row r="997" spans="1:3" s="113" customFormat="1" ht="12.75">
      <c r="A997" s="143" t="s">
        <v>1805</v>
      </c>
      <c r="B997" s="116" t="s">
        <v>6673</v>
      </c>
      <c r="C997" s="115">
        <v>1305.25</v>
      </c>
    </row>
    <row r="998" spans="1:3" s="113" customFormat="1" ht="12.75">
      <c r="A998" s="143" t="s">
        <v>1806</v>
      </c>
      <c r="B998" s="116" t="s">
        <v>6673</v>
      </c>
      <c r="C998" s="115">
        <v>1305.25</v>
      </c>
    </row>
    <row r="999" spans="1:3" s="113" customFormat="1" ht="12.75">
      <c r="A999" s="143" t="s">
        <v>1807</v>
      </c>
      <c r="B999" s="116" t="s">
        <v>6673</v>
      </c>
      <c r="C999" s="115">
        <v>1305.25</v>
      </c>
    </row>
    <row r="1000" spans="1:3" s="113" customFormat="1" ht="12.75">
      <c r="A1000" s="143" t="s">
        <v>1808</v>
      </c>
      <c r="B1000" s="116" t="s">
        <v>6673</v>
      </c>
      <c r="C1000" s="115">
        <v>1305.25</v>
      </c>
    </row>
    <row r="1001" spans="1:3" s="113" customFormat="1" ht="12.75">
      <c r="A1001" s="143" t="s">
        <v>1809</v>
      </c>
      <c r="B1001" s="116" t="s">
        <v>6673</v>
      </c>
      <c r="C1001" s="115">
        <v>1305.25</v>
      </c>
    </row>
    <row r="1002" spans="1:3" s="113" customFormat="1" ht="12.75">
      <c r="A1002" s="143" t="s">
        <v>1810</v>
      </c>
      <c r="B1002" s="116" t="s">
        <v>6673</v>
      </c>
      <c r="C1002" s="115">
        <v>1305.25</v>
      </c>
    </row>
    <row r="1003" spans="1:3" s="113" customFormat="1" ht="12.75">
      <c r="A1003" s="143" t="s">
        <v>1811</v>
      </c>
      <c r="B1003" s="116" t="s">
        <v>6673</v>
      </c>
      <c r="C1003" s="115">
        <v>1305.25</v>
      </c>
    </row>
    <row r="1004" spans="1:3" s="113" customFormat="1" ht="12.75">
      <c r="A1004" s="143" t="s">
        <v>1812</v>
      </c>
      <c r="B1004" s="116" t="s">
        <v>6673</v>
      </c>
      <c r="C1004" s="115">
        <v>1305.25</v>
      </c>
    </row>
    <row r="1005" spans="1:3" s="113" customFormat="1" ht="12.75">
      <c r="A1005" s="143" t="s">
        <v>1813</v>
      </c>
      <c r="B1005" s="116" t="s">
        <v>6673</v>
      </c>
      <c r="C1005" s="115">
        <v>1305.25</v>
      </c>
    </row>
    <row r="1006" spans="1:3" s="113" customFormat="1" ht="12.75">
      <c r="A1006" s="143" t="s">
        <v>1814</v>
      </c>
      <c r="B1006" s="116" t="s">
        <v>6673</v>
      </c>
      <c r="C1006" s="115">
        <v>1305.25</v>
      </c>
    </row>
    <row r="1007" spans="1:3" s="113" customFormat="1" ht="12.75">
      <c r="A1007" s="143" t="s">
        <v>1815</v>
      </c>
      <c r="B1007" s="116" t="s">
        <v>6673</v>
      </c>
      <c r="C1007" s="115">
        <v>1305.25</v>
      </c>
    </row>
    <row r="1008" spans="1:3" s="113" customFormat="1" ht="12.75">
      <c r="A1008" s="143" t="s">
        <v>1816</v>
      </c>
      <c r="B1008" s="116" t="s">
        <v>6673</v>
      </c>
      <c r="C1008" s="115">
        <v>1305.25</v>
      </c>
    </row>
    <row r="1009" spans="1:3" s="113" customFormat="1" ht="12.75">
      <c r="A1009" s="143" t="s">
        <v>1817</v>
      </c>
      <c r="B1009" s="116" t="s">
        <v>6673</v>
      </c>
      <c r="C1009" s="115">
        <v>1305.25</v>
      </c>
    </row>
    <row r="1010" spans="1:3" s="113" customFormat="1" ht="12.75">
      <c r="A1010" s="143" t="s">
        <v>1818</v>
      </c>
      <c r="B1010" s="116" t="s">
        <v>6673</v>
      </c>
      <c r="C1010" s="115">
        <v>1305.25</v>
      </c>
    </row>
    <row r="1011" spans="1:3" s="113" customFormat="1" ht="12.75">
      <c r="A1011" s="143" t="s">
        <v>1819</v>
      </c>
      <c r="B1011" s="116" t="s">
        <v>6673</v>
      </c>
      <c r="C1011" s="115">
        <v>1305.25</v>
      </c>
    </row>
    <row r="1012" spans="1:3" s="113" customFormat="1" ht="12.75">
      <c r="A1012" s="143" t="s">
        <v>1820</v>
      </c>
      <c r="B1012" s="116" t="s">
        <v>6673</v>
      </c>
      <c r="C1012" s="115">
        <v>1305.25</v>
      </c>
    </row>
    <row r="1013" spans="1:3" s="113" customFormat="1" ht="12.75">
      <c r="A1013" s="143" t="s">
        <v>1821</v>
      </c>
      <c r="B1013" s="116" t="s">
        <v>6673</v>
      </c>
      <c r="C1013" s="115">
        <v>1305.25</v>
      </c>
    </row>
    <row r="1014" spans="1:3" s="113" customFormat="1" ht="12.75">
      <c r="A1014" s="143" t="s">
        <v>1822</v>
      </c>
      <c r="B1014" s="116" t="s">
        <v>6673</v>
      </c>
      <c r="C1014" s="115">
        <v>1305.25</v>
      </c>
    </row>
    <row r="1015" spans="1:3" s="113" customFormat="1" ht="12.75">
      <c r="A1015" s="143" t="s">
        <v>1823</v>
      </c>
      <c r="B1015" s="116" t="s">
        <v>6673</v>
      </c>
      <c r="C1015" s="115">
        <v>1305.25</v>
      </c>
    </row>
    <row r="1016" spans="1:3" s="113" customFormat="1" ht="12.75">
      <c r="A1016" s="143" t="s">
        <v>1824</v>
      </c>
      <c r="B1016" s="116" t="s">
        <v>6673</v>
      </c>
      <c r="C1016" s="115">
        <v>1305.25</v>
      </c>
    </row>
    <row r="1017" spans="1:3" s="113" customFormat="1" ht="12.75">
      <c r="A1017" s="143" t="s">
        <v>1825</v>
      </c>
      <c r="B1017" s="116" t="s">
        <v>6673</v>
      </c>
      <c r="C1017" s="115">
        <v>1305.25</v>
      </c>
    </row>
    <row r="1018" spans="1:3" s="113" customFormat="1" ht="12.75">
      <c r="A1018" s="143" t="s">
        <v>1826</v>
      </c>
      <c r="B1018" s="116" t="s">
        <v>6673</v>
      </c>
      <c r="C1018" s="115">
        <v>1305.25</v>
      </c>
    </row>
    <row r="1019" spans="1:3" s="113" customFormat="1" ht="12.75">
      <c r="A1019" s="143" t="s">
        <v>1827</v>
      </c>
      <c r="B1019" s="116" t="s">
        <v>6673</v>
      </c>
      <c r="C1019" s="115">
        <v>1305.25</v>
      </c>
    </row>
    <row r="1020" spans="1:3" s="113" customFormat="1" ht="12.75">
      <c r="A1020" s="143" t="s">
        <v>1828</v>
      </c>
      <c r="B1020" s="116" t="s">
        <v>6673</v>
      </c>
      <c r="C1020" s="115">
        <v>1305.25</v>
      </c>
    </row>
    <row r="1021" spans="1:3" s="113" customFormat="1" ht="12.75">
      <c r="A1021" s="143" t="s">
        <v>1829</v>
      </c>
      <c r="B1021" s="116" t="s">
        <v>6673</v>
      </c>
      <c r="C1021" s="115">
        <v>1305.25</v>
      </c>
    </row>
    <row r="1022" spans="1:3" s="113" customFormat="1" ht="12.75">
      <c r="A1022" s="143" t="s">
        <v>1830</v>
      </c>
      <c r="B1022" s="116" t="s">
        <v>6673</v>
      </c>
      <c r="C1022" s="115">
        <v>1305.25</v>
      </c>
    </row>
    <row r="1023" spans="1:3" s="113" customFormat="1" ht="12.75">
      <c r="A1023" s="143" t="s">
        <v>1831</v>
      </c>
      <c r="B1023" s="116" t="s">
        <v>6673</v>
      </c>
      <c r="C1023" s="115">
        <v>1305.25</v>
      </c>
    </row>
    <row r="1024" spans="1:3" s="113" customFormat="1" ht="12.75">
      <c r="A1024" s="143" t="s">
        <v>1832</v>
      </c>
      <c r="B1024" s="116" t="s">
        <v>6673</v>
      </c>
      <c r="C1024" s="115">
        <v>1305.25</v>
      </c>
    </row>
    <row r="1025" spans="1:3" s="113" customFormat="1" ht="12.75">
      <c r="A1025" s="143" t="s">
        <v>1833</v>
      </c>
      <c r="B1025" s="116" t="s">
        <v>6673</v>
      </c>
      <c r="C1025" s="115">
        <v>1305.25</v>
      </c>
    </row>
    <row r="1026" spans="1:3" s="113" customFormat="1" ht="12.75">
      <c r="A1026" s="143" t="s">
        <v>1834</v>
      </c>
      <c r="B1026" s="116" t="s">
        <v>6673</v>
      </c>
      <c r="C1026" s="115">
        <v>1305.25</v>
      </c>
    </row>
    <row r="1027" spans="1:3" s="113" customFormat="1" ht="12.75">
      <c r="A1027" s="143" t="s">
        <v>1835</v>
      </c>
      <c r="B1027" s="116" t="s">
        <v>6673</v>
      </c>
      <c r="C1027" s="115">
        <v>1305.25</v>
      </c>
    </row>
    <row r="1028" spans="1:3" s="113" customFormat="1" ht="12.75">
      <c r="A1028" s="143" t="s">
        <v>1836</v>
      </c>
      <c r="B1028" s="116" t="s">
        <v>6673</v>
      </c>
      <c r="C1028" s="115">
        <v>1305.25</v>
      </c>
    </row>
    <row r="1029" spans="1:3" s="113" customFormat="1" ht="12.75">
      <c r="A1029" s="143" t="s">
        <v>1837</v>
      </c>
      <c r="B1029" s="116" t="s">
        <v>6673</v>
      </c>
      <c r="C1029" s="115">
        <v>1305.25</v>
      </c>
    </row>
    <row r="1030" spans="1:3" s="113" customFormat="1" ht="12.75">
      <c r="A1030" s="143" t="s">
        <v>1838</v>
      </c>
      <c r="B1030" s="116" t="s">
        <v>6673</v>
      </c>
      <c r="C1030" s="115">
        <v>1305.25</v>
      </c>
    </row>
    <row r="1031" spans="1:3" s="113" customFormat="1" ht="12.75">
      <c r="A1031" s="143" t="s">
        <v>1839</v>
      </c>
      <c r="B1031" s="116" t="s">
        <v>6673</v>
      </c>
      <c r="C1031" s="115">
        <v>1305.25</v>
      </c>
    </row>
    <row r="1032" spans="1:3" s="113" customFormat="1" ht="12.75">
      <c r="A1032" s="143" t="s">
        <v>1840</v>
      </c>
      <c r="B1032" s="116" t="s">
        <v>6673</v>
      </c>
      <c r="C1032" s="115">
        <v>1305.25</v>
      </c>
    </row>
    <row r="1033" spans="1:3" s="113" customFormat="1" ht="12.75">
      <c r="A1033" s="143" t="s">
        <v>1841</v>
      </c>
      <c r="B1033" s="116" t="s">
        <v>6673</v>
      </c>
      <c r="C1033" s="115">
        <v>1305.25</v>
      </c>
    </row>
    <row r="1034" spans="1:3" s="113" customFormat="1" ht="12.75">
      <c r="A1034" s="143" t="s">
        <v>1842</v>
      </c>
      <c r="B1034" s="116" t="s">
        <v>6673</v>
      </c>
      <c r="C1034" s="115">
        <v>1305.25</v>
      </c>
    </row>
    <row r="1035" spans="1:3" s="113" customFormat="1" ht="12.75">
      <c r="A1035" s="143" t="s">
        <v>1843</v>
      </c>
      <c r="B1035" s="116" t="s">
        <v>6673</v>
      </c>
      <c r="C1035" s="115">
        <v>1305.25</v>
      </c>
    </row>
    <row r="1036" spans="1:3" s="113" customFormat="1" ht="12.75">
      <c r="A1036" s="143" t="s">
        <v>1844</v>
      </c>
      <c r="B1036" s="116" t="s">
        <v>6673</v>
      </c>
      <c r="C1036" s="115">
        <v>1305.25</v>
      </c>
    </row>
    <row r="1037" spans="1:3" s="113" customFormat="1" ht="12.75">
      <c r="A1037" s="143" t="s">
        <v>1845</v>
      </c>
      <c r="B1037" s="116" t="s">
        <v>6673</v>
      </c>
      <c r="C1037" s="115">
        <v>1305.25</v>
      </c>
    </row>
    <row r="1038" spans="1:3" s="113" customFormat="1" ht="12.75">
      <c r="A1038" s="143" t="s">
        <v>1846</v>
      </c>
      <c r="B1038" s="116" t="s">
        <v>6673</v>
      </c>
      <c r="C1038" s="115">
        <v>1305.25</v>
      </c>
    </row>
    <row r="1039" spans="1:3" s="113" customFormat="1" ht="12.75">
      <c r="A1039" s="143" t="s">
        <v>1847</v>
      </c>
      <c r="B1039" s="116" t="s">
        <v>6674</v>
      </c>
      <c r="C1039" s="115">
        <v>1305.25</v>
      </c>
    </row>
    <row r="1040" spans="1:3" s="113" customFormat="1" ht="12.75">
      <c r="A1040" s="143" t="s">
        <v>1848</v>
      </c>
      <c r="B1040" s="116" t="s">
        <v>6675</v>
      </c>
      <c r="C1040" s="115">
        <v>1305.25</v>
      </c>
    </row>
    <row r="1041" spans="1:3" s="113" customFormat="1" ht="12.75">
      <c r="A1041" s="143" t="s">
        <v>1849</v>
      </c>
      <c r="B1041" s="116" t="s">
        <v>6675</v>
      </c>
      <c r="C1041" s="115">
        <v>1305.25</v>
      </c>
    </row>
    <row r="1042" spans="1:3" s="113" customFormat="1" ht="12.75">
      <c r="A1042" s="143" t="s">
        <v>1850</v>
      </c>
      <c r="B1042" s="116" t="s">
        <v>6675</v>
      </c>
      <c r="C1042" s="115">
        <v>1305.25</v>
      </c>
    </row>
    <row r="1043" spans="1:3" s="113" customFormat="1" ht="12.75">
      <c r="A1043" s="143" t="s">
        <v>1851</v>
      </c>
      <c r="B1043" s="116" t="s">
        <v>6675</v>
      </c>
      <c r="C1043" s="115">
        <v>1305.25</v>
      </c>
    </row>
    <row r="1044" spans="1:3" s="113" customFormat="1" ht="12.75">
      <c r="A1044" s="143" t="s">
        <v>1852</v>
      </c>
      <c r="B1044" s="116" t="s">
        <v>6675</v>
      </c>
      <c r="C1044" s="115">
        <v>1305.25</v>
      </c>
    </row>
    <row r="1045" spans="1:3" s="113" customFormat="1" ht="12.75">
      <c r="A1045" s="143" t="s">
        <v>1853</v>
      </c>
      <c r="B1045" s="116" t="s">
        <v>6675</v>
      </c>
      <c r="C1045" s="115">
        <v>1305.25</v>
      </c>
    </row>
    <row r="1046" spans="1:3" s="113" customFormat="1" ht="12.75">
      <c r="A1046" s="143" t="s">
        <v>1854</v>
      </c>
      <c r="B1046" s="116" t="s">
        <v>6675</v>
      </c>
      <c r="C1046" s="115">
        <v>1305.25</v>
      </c>
    </row>
    <row r="1047" spans="1:3" s="113" customFormat="1" ht="12.75">
      <c r="A1047" s="143" t="s">
        <v>1855</v>
      </c>
      <c r="B1047" s="116" t="s">
        <v>6675</v>
      </c>
      <c r="C1047" s="115">
        <v>1305.25</v>
      </c>
    </row>
    <row r="1048" spans="1:3" s="113" customFormat="1" ht="12.75">
      <c r="A1048" s="143" t="s">
        <v>1856</v>
      </c>
      <c r="B1048" s="116" t="s">
        <v>6675</v>
      </c>
      <c r="C1048" s="115">
        <v>1305.25</v>
      </c>
    </row>
    <row r="1049" spans="1:3" s="113" customFormat="1" ht="12.75">
      <c r="A1049" s="143" t="s">
        <v>1857</v>
      </c>
      <c r="B1049" s="116" t="s">
        <v>6676</v>
      </c>
      <c r="C1049" s="115">
        <v>1305.25</v>
      </c>
    </row>
    <row r="1050" spans="1:3" s="113" customFormat="1" ht="12.75">
      <c r="A1050" s="143" t="s">
        <v>1858</v>
      </c>
      <c r="B1050" s="116" t="s">
        <v>6676</v>
      </c>
      <c r="C1050" s="115">
        <v>1305.25</v>
      </c>
    </row>
    <row r="1051" spans="1:3" s="113" customFormat="1" ht="12.75">
      <c r="A1051" s="143" t="s">
        <v>1859</v>
      </c>
      <c r="B1051" s="116" t="s">
        <v>6676</v>
      </c>
      <c r="C1051" s="115">
        <v>1305.25</v>
      </c>
    </row>
    <row r="1052" spans="1:3" s="113" customFormat="1" ht="12.75">
      <c r="A1052" s="143" t="s">
        <v>1860</v>
      </c>
      <c r="B1052" s="116" t="s">
        <v>6676</v>
      </c>
      <c r="C1052" s="115">
        <v>1305.25</v>
      </c>
    </row>
    <row r="1053" spans="1:3" s="113" customFormat="1" ht="12.75">
      <c r="A1053" s="143" t="s">
        <v>1861</v>
      </c>
      <c r="B1053" s="116" t="s">
        <v>6676</v>
      </c>
      <c r="C1053" s="115">
        <v>1305.25</v>
      </c>
    </row>
    <row r="1054" spans="1:3" s="113" customFormat="1" ht="12.75">
      <c r="A1054" s="143" t="s">
        <v>1862</v>
      </c>
      <c r="B1054" s="116" t="s">
        <v>6676</v>
      </c>
      <c r="C1054" s="115">
        <v>1305.25</v>
      </c>
    </row>
    <row r="1055" spans="1:3" s="113" customFormat="1" ht="12.75">
      <c r="A1055" s="143" t="s">
        <v>1863</v>
      </c>
      <c r="B1055" s="116" t="s">
        <v>6676</v>
      </c>
      <c r="C1055" s="115">
        <v>1305.25</v>
      </c>
    </row>
    <row r="1056" spans="1:3" s="113" customFormat="1" ht="12.75">
      <c r="A1056" s="143" t="s">
        <v>1864</v>
      </c>
      <c r="B1056" s="116" t="s">
        <v>6676</v>
      </c>
      <c r="C1056" s="115">
        <v>1305.25</v>
      </c>
    </row>
    <row r="1057" spans="1:3" s="113" customFormat="1" ht="12.75">
      <c r="A1057" s="143" t="s">
        <v>1865</v>
      </c>
      <c r="B1057" s="116" t="s">
        <v>6676</v>
      </c>
      <c r="C1057" s="115">
        <v>1305.25</v>
      </c>
    </row>
    <row r="1058" spans="1:3" s="113" customFormat="1" ht="12.75">
      <c r="A1058" s="143" t="s">
        <v>1866</v>
      </c>
      <c r="B1058" s="116" t="s">
        <v>6676</v>
      </c>
      <c r="C1058" s="115">
        <v>1305.25</v>
      </c>
    </row>
    <row r="1059" spans="1:3" s="113" customFormat="1" ht="12.75">
      <c r="A1059" s="143" t="s">
        <v>1867</v>
      </c>
      <c r="B1059" s="116" t="s">
        <v>6676</v>
      </c>
      <c r="C1059" s="115">
        <v>1305.25</v>
      </c>
    </row>
    <row r="1060" spans="1:3" s="113" customFormat="1" ht="12.75">
      <c r="A1060" s="143" t="s">
        <v>1868</v>
      </c>
      <c r="B1060" s="116" t="s">
        <v>6676</v>
      </c>
      <c r="C1060" s="115">
        <v>1305.25</v>
      </c>
    </row>
    <row r="1061" spans="1:3" s="113" customFormat="1" ht="12.75">
      <c r="A1061" s="143" t="s">
        <v>1869</v>
      </c>
      <c r="B1061" s="116" t="s">
        <v>6676</v>
      </c>
      <c r="C1061" s="115">
        <v>1305.25</v>
      </c>
    </row>
    <row r="1062" spans="1:3" s="113" customFormat="1" ht="12.75">
      <c r="A1062" s="143" t="s">
        <v>1870</v>
      </c>
      <c r="B1062" s="116" t="s">
        <v>6676</v>
      </c>
      <c r="C1062" s="115">
        <v>1305.25</v>
      </c>
    </row>
    <row r="1063" spans="1:3" s="113" customFormat="1" ht="12.75">
      <c r="A1063" s="143" t="s">
        <v>1871</v>
      </c>
      <c r="B1063" s="116" t="s">
        <v>6676</v>
      </c>
      <c r="C1063" s="115">
        <v>1305.25</v>
      </c>
    </row>
    <row r="1064" spans="1:3" s="113" customFormat="1" ht="12.75">
      <c r="A1064" s="143" t="s">
        <v>1872</v>
      </c>
      <c r="B1064" s="116" t="s">
        <v>6676</v>
      </c>
      <c r="C1064" s="115">
        <v>1305.25</v>
      </c>
    </row>
    <row r="1065" spans="1:3" s="113" customFormat="1" ht="12.75">
      <c r="A1065" s="143" t="s">
        <v>1873</v>
      </c>
      <c r="B1065" s="116" t="s">
        <v>6676</v>
      </c>
      <c r="C1065" s="115">
        <v>1305.25</v>
      </c>
    </row>
    <row r="1066" spans="1:3" s="113" customFormat="1" ht="12.75">
      <c r="A1066" s="143" t="s">
        <v>1874</v>
      </c>
      <c r="B1066" s="116" t="s">
        <v>6676</v>
      </c>
      <c r="C1066" s="115">
        <v>1305.25</v>
      </c>
    </row>
    <row r="1067" spans="1:3" s="113" customFormat="1" ht="12.75">
      <c r="A1067" s="143" t="s">
        <v>1875</v>
      </c>
      <c r="B1067" s="116" t="s">
        <v>6676</v>
      </c>
      <c r="C1067" s="115">
        <v>1305.25</v>
      </c>
    </row>
    <row r="1068" spans="1:3" s="113" customFormat="1" ht="12.75">
      <c r="A1068" s="143" t="s">
        <v>1876</v>
      </c>
      <c r="B1068" s="116" t="s">
        <v>6676</v>
      </c>
      <c r="C1068" s="115">
        <v>1305.25</v>
      </c>
    </row>
    <row r="1069" spans="1:3" s="113" customFormat="1" ht="12.75">
      <c r="A1069" s="143" t="s">
        <v>1877</v>
      </c>
      <c r="B1069" s="116" t="s">
        <v>6676</v>
      </c>
      <c r="C1069" s="115">
        <v>1305.25</v>
      </c>
    </row>
    <row r="1070" spans="1:3" s="113" customFormat="1" ht="12.75">
      <c r="A1070" s="143" t="s">
        <v>1878</v>
      </c>
      <c r="B1070" s="116" t="s">
        <v>6676</v>
      </c>
      <c r="C1070" s="115">
        <v>1305.25</v>
      </c>
    </row>
    <row r="1071" spans="1:3" s="113" customFormat="1" ht="12.75">
      <c r="A1071" s="143" t="s">
        <v>1879</v>
      </c>
      <c r="B1071" s="116" t="s">
        <v>6676</v>
      </c>
      <c r="C1071" s="115">
        <v>1305.25</v>
      </c>
    </row>
    <row r="1072" spans="1:3" s="113" customFormat="1" ht="12.75">
      <c r="A1072" s="143" t="s">
        <v>1880</v>
      </c>
      <c r="B1072" s="116" t="s">
        <v>6676</v>
      </c>
      <c r="C1072" s="115">
        <v>1305.25</v>
      </c>
    </row>
    <row r="1073" spans="1:3" s="113" customFormat="1" ht="12.75">
      <c r="A1073" s="143" t="s">
        <v>1881</v>
      </c>
      <c r="B1073" s="116" t="s">
        <v>6676</v>
      </c>
      <c r="C1073" s="115">
        <v>1305.25</v>
      </c>
    </row>
    <row r="1074" spans="1:3" s="113" customFormat="1" ht="12.75">
      <c r="A1074" s="143" t="s">
        <v>1882</v>
      </c>
      <c r="B1074" s="116" t="s">
        <v>6676</v>
      </c>
      <c r="C1074" s="115">
        <v>1305.25</v>
      </c>
    </row>
    <row r="1075" spans="1:3" s="113" customFormat="1" ht="12.75">
      <c r="A1075" s="143" t="s">
        <v>1883</v>
      </c>
      <c r="B1075" s="116" t="s">
        <v>6676</v>
      </c>
      <c r="C1075" s="115">
        <v>1305.25</v>
      </c>
    </row>
    <row r="1076" spans="1:3" s="113" customFormat="1" ht="12.75">
      <c r="A1076" s="143" t="s">
        <v>1884</v>
      </c>
      <c r="B1076" s="116" t="s">
        <v>6676</v>
      </c>
      <c r="C1076" s="115">
        <v>1305.25</v>
      </c>
    </row>
    <row r="1077" spans="1:3" s="113" customFormat="1" ht="12.75">
      <c r="A1077" s="143" t="s">
        <v>1885</v>
      </c>
      <c r="B1077" s="116" t="s">
        <v>6676</v>
      </c>
      <c r="C1077" s="115">
        <v>1305.25</v>
      </c>
    </row>
    <row r="1078" spans="1:3" s="113" customFormat="1" ht="12.75">
      <c r="A1078" s="143" t="s">
        <v>1886</v>
      </c>
      <c r="B1078" s="116" t="s">
        <v>6676</v>
      </c>
      <c r="C1078" s="115">
        <v>1305.25</v>
      </c>
    </row>
    <row r="1079" spans="1:3" s="113" customFormat="1" ht="12.75">
      <c r="A1079" s="143" t="s">
        <v>1887</v>
      </c>
      <c r="B1079" s="116" t="s">
        <v>6676</v>
      </c>
      <c r="C1079" s="115">
        <v>1305.25</v>
      </c>
    </row>
    <row r="1080" spans="1:3" s="113" customFormat="1" ht="12.75">
      <c r="A1080" s="143" t="s">
        <v>1888</v>
      </c>
      <c r="B1080" s="116" t="s">
        <v>6676</v>
      </c>
      <c r="C1080" s="115">
        <v>1305.25</v>
      </c>
    </row>
    <row r="1081" spans="1:3" s="113" customFormat="1" ht="12.75">
      <c r="A1081" s="143" t="s">
        <v>1889</v>
      </c>
      <c r="B1081" s="116" t="s">
        <v>6676</v>
      </c>
      <c r="C1081" s="115">
        <v>1305.25</v>
      </c>
    </row>
    <row r="1082" spans="1:3" s="113" customFormat="1" ht="12.75">
      <c r="A1082" s="143" t="s">
        <v>1890</v>
      </c>
      <c r="B1082" s="116" t="s">
        <v>6676</v>
      </c>
      <c r="C1082" s="115">
        <v>1305.25</v>
      </c>
    </row>
    <row r="1083" spans="1:3" s="113" customFormat="1" ht="12.75">
      <c r="A1083" s="143" t="s">
        <v>1891</v>
      </c>
      <c r="B1083" s="116" t="s">
        <v>6677</v>
      </c>
      <c r="C1083" s="115">
        <v>9349</v>
      </c>
    </row>
    <row r="1084" spans="1:3" s="113" customFormat="1" ht="12.75">
      <c r="A1084" s="143" t="s">
        <v>1892</v>
      </c>
      <c r="B1084" s="116" t="s">
        <v>6677</v>
      </c>
      <c r="C1084" s="115">
        <v>9349</v>
      </c>
    </row>
    <row r="1085" spans="1:3" s="113" customFormat="1" ht="12.75">
      <c r="A1085" s="143" t="s">
        <v>1893</v>
      </c>
      <c r="B1085" s="116" t="s">
        <v>6678</v>
      </c>
      <c r="C1085" s="115">
        <v>81535</v>
      </c>
    </row>
    <row r="1086" spans="1:3" s="113" customFormat="1" ht="12.75">
      <c r="A1086" s="143" t="s">
        <v>1894</v>
      </c>
      <c r="B1086" s="116" t="s">
        <v>6679</v>
      </c>
      <c r="C1086" s="115">
        <v>346821.6</v>
      </c>
    </row>
    <row r="1087" spans="1:3" s="113" customFormat="1" ht="12.75">
      <c r="A1087" s="150" t="s">
        <v>1895</v>
      </c>
      <c r="B1087" s="116" t="s">
        <v>6680</v>
      </c>
      <c r="C1087" s="115">
        <v>5785.57</v>
      </c>
    </row>
    <row r="1088" spans="1:3" s="113" customFormat="1" ht="12.75">
      <c r="A1088" s="150" t="s">
        <v>1896</v>
      </c>
      <c r="B1088" s="116" t="s">
        <v>6680</v>
      </c>
      <c r="C1088" s="115">
        <v>5785.57</v>
      </c>
    </row>
    <row r="1089" spans="1:3" s="113" customFormat="1" ht="12.75">
      <c r="A1089" s="150" t="s">
        <v>1897</v>
      </c>
      <c r="B1089" s="116" t="s">
        <v>6680</v>
      </c>
      <c r="C1089" s="115">
        <v>18605</v>
      </c>
    </row>
    <row r="1090" spans="1:3" s="113" customFormat="1" ht="12.75">
      <c r="A1090" s="143" t="s">
        <v>1898</v>
      </c>
      <c r="B1090" s="116" t="s">
        <v>6681</v>
      </c>
      <c r="C1090" s="115">
        <v>5785.57</v>
      </c>
    </row>
    <row r="1091" spans="1:3" s="113" customFormat="1" ht="12.75">
      <c r="A1091" s="143" t="s">
        <v>1899</v>
      </c>
      <c r="B1091" s="116" t="s">
        <v>6682</v>
      </c>
      <c r="C1091" s="115">
        <v>12698.8</v>
      </c>
    </row>
    <row r="1092" spans="1:3" s="113" customFormat="1" ht="12.75">
      <c r="A1092" s="143" t="s">
        <v>1900</v>
      </c>
      <c r="B1092" s="116" t="s">
        <v>6682</v>
      </c>
      <c r="C1092" s="115">
        <v>12698.8</v>
      </c>
    </row>
    <row r="1093" spans="1:3" s="113" customFormat="1" ht="12.75">
      <c r="A1093" s="143" t="s">
        <v>1901</v>
      </c>
      <c r="B1093" s="116" t="s">
        <v>6683</v>
      </c>
      <c r="C1093" s="115">
        <v>5785.57</v>
      </c>
    </row>
    <row r="1094" spans="1:3" s="113" customFormat="1" ht="12.75">
      <c r="A1094" s="143" t="s">
        <v>1727</v>
      </c>
      <c r="B1094" s="116" t="s">
        <v>6684</v>
      </c>
      <c r="C1094" s="115">
        <v>7388.75</v>
      </c>
    </row>
    <row r="1095" spans="1:3" s="113" customFormat="1" ht="12.75">
      <c r="A1095" s="143" t="s">
        <v>1728</v>
      </c>
      <c r="B1095" s="116" t="s">
        <v>6685</v>
      </c>
      <c r="C1095" s="115">
        <v>5750</v>
      </c>
    </row>
    <row r="1096" spans="1:3" s="113" customFormat="1" ht="12.75">
      <c r="A1096" s="143" t="s">
        <v>1729</v>
      </c>
      <c r="B1096" s="116" t="s">
        <v>6685</v>
      </c>
      <c r="C1096" s="115">
        <v>5750</v>
      </c>
    </row>
    <row r="1097" spans="1:3" s="113" customFormat="1" ht="12.75">
      <c r="A1097" s="143" t="s">
        <v>1902</v>
      </c>
      <c r="B1097" s="116" t="s">
        <v>6686</v>
      </c>
      <c r="C1097" s="115">
        <v>20764</v>
      </c>
    </row>
    <row r="1098" spans="1:3" s="113" customFormat="1" ht="12.75">
      <c r="A1098" s="143" t="s">
        <v>1903</v>
      </c>
      <c r="B1098" s="116" t="s">
        <v>6687</v>
      </c>
      <c r="C1098" s="115">
        <v>14622.22</v>
      </c>
    </row>
    <row r="1099" spans="1:3" s="113" customFormat="1" ht="12.75">
      <c r="A1099" s="143" t="s">
        <v>1904</v>
      </c>
      <c r="B1099" s="116" t="s">
        <v>6688</v>
      </c>
      <c r="C1099" s="115">
        <v>1397.22</v>
      </c>
    </row>
    <row r="1100" spans="1:3" s="113" customFormat="1" ht="12.75">
      <c r="A1100" s="143" t="s">
        <v>1905</v>
      </c>
      <c r="B1100" s="116" t="s">
        <v>6688</v>
      </c>
      <c r="C1100" s="115">
        <v>1397.22</v>
      </c>
    </row>
    <row r="1101" spans="1:3" s="113" customFormat="1" ht="12.75">
      <c r="A1101" s="143" t="s">
        <v>1906</v>
      </c>
      <c r="B1101" s="116" t="s">
        <v>6688</v>
      </c>
      <c r="C1101" s="115">
        <v>1397.22</v>
      </c>
    </row>
    <row r="1102" spans="1:3" s="113" customFormat="1" ht="12.75">
      <c r="A1102" s="143" t="s">
        <v>1907</v>
      </c>
      <c r="B1102" s="116" t="s">
        <v>6688</v>
      </c>
      <c r="C1102" s="115">
        <v>1397.22</v>
      </c>
    </row>
    <row r="1103" spans="1:3" s="113" customFormat="1" ht="12.75">
      <c r="A1103" s="143" t="s">
        <v>1908</v>
      </c>
      <c r="B1103" s="116" t="s">
        <v>6688</v>
      </c>
      <c r="C1103" s="115">
        <v>1397.22</v>
      </c>
    </row>
    <row r="1104" spans="1:3" s="113" customFormat="1" ht="12.75">
      <c r="A1104" s="143" t="s">
        <v>1909</v>
      </c>
      <c r="B1104" s="116" t="s">
        <v>6688</v>
      </c>
      <c r="C1104" s="115">
        <v>1397.22</v>
      </c>
    </row>
    <row r="1105" spans="1:3" s="113" customFormat="1" ht="12.75">
      <c r="A1105" s="143" t="s">
        <v>1910</v>
      </c>
      <c r="B1105" s="116" t="s">
        <v>6688</v>
      </c>
      <c r="C1105" s="115">
        <v>1397.22</v>
      </c>
    </row>
    <row r="1106" spans="1:3" s="113" customFormat="1" ht="12.75">
      <c r="A1106" s="143" t="s">
        <v>1911</v>
      </c>
      <c r="B1106" s="116" t="s">
        <v>6688</v>
      </c>
      <c r="C1106" s="115">
        <v>1397.22</v>
      </c>
    </row>
    <row r="1107" spans="1:3" s="113" customFormat="1" ht="12.75">
      <c r="A1107" s="143" t="s">
        <v>1912</v>
      </c>
      <c r="B1107" s="116" t="s">
        <v>6688</v>
      </c>
      <c r="C1107" s="115">
        <v>1397.22</v>
      </c>
    </row>
    <row r="1108" spans="1:3" s="113" customFormat="1" ht="12.75">
      <c r="A1108" s="143" t="s">
        <v>1913</v>
      </c>
      <c r="B1108" s="116" t="s">
        <v>6688</v>
      </c>
      <c r="C1108" s="115">
        <v>1397.22</v>
      </c>
    </row>
    <row r="1109" spans="1:3" s="113" customFormat="1" ht="12.75">
      <c r="A1109" s="143" t="s">
        <v>1914</v>
      </c>
      <c r="B1109" s="116" t="s">
        <v>6688</v>
      </c>
      <c r="C1109" s="115">
        <v>1397.22</v>
      </c>
    </row>
    <row r="1110" spans="1:3" s="113" customFormat="1" ht="12.75">
      <c r="A1110" s="143" t="s">
        <v>1915</v>
      </c>
      <c r="B1110" s="116" t="s">
        <v>6688</v>
      </c>
      <c r="C1110" s="115">
        <v>1397.22</v>
      </c>
    </row>
    <row r="1111" spans="1:3" s="113" customFormat="1" ht="12.75">
      <c r="A1111" s="143" t="s">
        <v>1916</v>
      </c>
      <c r="B1111" s="116" t="s">
        <v>6688</v>
      </c>
      <c r="C1111" s="115">
        <v>1397.22</v>
      </c>
    </row>
    <row r="1112" spans="1:3" s="113" customFormat="1" ht="12.75">
      <c r="A1112" s="147" t="s">
        <v>1917</v>
      </c>
      <c r="B1112" s="116" t="s">
        <v>6689</v>
      </c>
      <c r="C1112" s="115">
        <v>3935.88</v>
      </c>
    </row>
    <row r="1113" spans="1:3" s="113" customFormat="1" ht="12.75">
      <c r="A1113" s="147" t="s">
        <v>1918</v>
      </c>
      <c r="B1113" s="116" t="s">
        <v>6689</v>
      </c>
      <c r="C1113" s="115">
        <v>3935.88</v>
      </c>
    </row>
    <row r="1114" spans="1:3" s="113" customFormat="1" ht="12.75">
      <c r="A1114" s="147" t="s">
        <v>1919</v>
      </c>
      <c r="B1114" s="116" t="s">
        <v>6689</v>
      </c>
      <c r="C1114" s="115">
        <v>3935.88</v>
      </c>
    </row>
    <row r="1115" spans="1:3" s="113" customFormat="1" ht="12.75">
      <c r="A1115" s="147" t="s">
        <v>1920</v>
      </c>
      <c r="B1115" s="116" t="s">
        <v>6689</v>
      </c>
      <c r="C1115" s="115">
        <v>3935.88</v>
      </c>
    </row>
    <row r="1116" spans="1:3" s="113" customFormat="1" ht="12.75">
      <c r="A1116" s="147" t="s">
        <v>1921</v>
      </c>
      <c r="B1116" s="116" t="s">
        <v>6689</v>
      </c>
      <c r="C1116" s="115">
        <v>3935.88</v>
      </c>
    </row>
    <row r="1117" spans="1:3" s="113" customFormat="1" ht="12.75">
      <c r="A1117" s="147" t="s">
        <v>1922</v>
      </c>
      <c r="B1117" s="116" t="s">
        <v>6689</v>
      </c>
      <c r="C1117" s="115">
        <v>3935.88</v>
      </c>
    </row>
    <row r="1118" spans="1:3" s="113" customFormat="1" ht="12.75">
      <c r="A1118" s="147" t="s">
        <v>1923</v>
      </c>
      <c r="B1118" s="116" t="s">
        <v>6689</v>
      </c>
      <c r="C1118" s="115">
        <v>3935.88</v>
      </c>
    </row>
    <row r="1119" spans="1:3" s="113" customFormat="1" ht="12.75">
      <c r="A1119" s="147" t="s">
        <v>1924</v>
      </c>
      <c r="B1119" s="116" t="s">
        <v>6689</v>
      </c>
      <c r="C1119" s="115">
        <v>3935.88</v>
      </c>
    </row>
    <row r="1120" spans="1:3" s="113" customFormat="1" ht="12.75">
      <c r="A1120" s="147" t="s">
        <v>1925</v>
      </c>
      <c r="B1120" s="116" t="s">
        <v>6689</v>
      </c>
      <c r="C1120" s="115">
        <v>3935.88</v>
      </c>
    </row>
    <row r="1121" spans="1:3" s="113" customFormat="1" ht="12.75">
      <c r="A1121" s="147" t="s">
        <v>1926</v>
      </c>
      <c r="B1121" s="116" t="s">
        <v>6689</v>
      </c>
      <c r="C1121" s="115">
        <v>3935.88</v>
      </c>
    </row>
    <row r="1122" spans="1:3" s="113" customFormat="1" ht="12.75">
      <c r="A1122" s="147" t="s">
        <v>1927</v>
      </c>
      <c r="B1122" s="116" t="s">
        <v>6689</v>
      </c>
      <c r="C1122" s="115">
        <v>3935.88</v>
      </c>
    </row>
    <row r="1123" spans="1:3" s="113" customFormat="1" ht="12.75">
      <c r="A1123" s="147" t="s">
        <v>1928</v>
      </c>
      <c r="B1123" s="116" t="s">
        <v>6689</v>
      </c>
      <c r="C1123" s="115">
        <v>3935.88</v>
      </c>
    </row>
    <row r="1124" spans="1:3" s="113" customFormat="1" ht="12.75">
      <c r="A1124" s="147" t="s">
        <v>1929</v>
      </c>
      <c r="B1124" s="116" t="s">
        <v>6689</v>
      </c>
      <c r="C1124" s="115">
        <v>3935.88</v>
      </c>
    </row>
    <row r="1125" spans="1:3" s="113" customFormat="1" ht="12.75">
      <c r="A1125" s="147" t="s">
        <v>1930</v>
      </c>
      <c r="B1125" s="116" t="s">
        <v>6689</v>
      </c>
      <c r="C1125" s="115">
        <v>3935.88</v>
      </c>
    </row>
    <row r="1126" spans="1:3" s="113" customFormat="1" ht="12.75">
      <c r="A1126" s="147" t="s">
        <v>1931</v>
      </c>
      <c r="B1126" s="116" t="s">
        <v>6689</v>
      </c>
      <c r="C1126" s="115">
        <v>3935.88</v>
      </c>
    </row>
    <row r="1127" spans="1:3" s="113" customFormat="1" ht="12.75">
      <c r="A1127" s="147" t="s">
        <v>1932</v>
      </c>
      <c r="B1127" s="116" t="s">
        <v>6689</v>
      </c>
      <c r="C1127" s="115">
        <v>3935.88</v>
      </c>
    </row>
    <row r="1128" spans="1:3" s="113" customFormat="1" ht="12.75">
      <c r="A1128" s="147" t="s">
        <v>1933</v>
      </c>
      <c r="B1128" s="116" t="s">
        <v>6689</v>
      </c>
      <c r="C1128" s="115">
        <v>3935.88</v>
      </c>
    </row>
    <row r="1129" spans="1:3" s="113" customFormat="1" ht="12.75">
      <c r="A1129" s="147" t="s">
        <v>1934</v>
      </c>
      <c r="B1129" s="116" t="s">
        <v>6689</v>
      </c>
      <c r="C1129" s="115">
        <v>3935.88</v>
      </c>
    </row>
    <row r="1130" spans="1:3" s="113" customFormat="1" ht="12.75">
      <c r="A1130" s="147" t="s">
        <v>1935</v>
      </c>
      <c r="B1130" s="116" t="s">
        <v>6689</v>
      </c>
      <c r="C1130" s="115">
        <v>3935.88</v>
      </c>
    </row>
    <row r="1131" spans="1:3" s="113" customFormat="1" ht="12.75">
      <c r="A1131" s="147" t="s">
        <v>1936</v>
      </c>
      <c r="B1131" s="116" t="s">
        <v>6689</v>
      </c>
      <c r="C1131" s="115">
        <v>3935.88</v>
      </c>
    </row>
    <row r="1132" spans="1:3" s="113" customFormat="1" ht="12.75">
      <c r="A1132" s="147" t="s">
        <v>1937</v>
      </c>
      <c r="B1132" s="116" t="s">
        <v>6689</v>
      </c>
      <c r="C1132" s="115">
        <v>3935.88</v>
      </c>
    </row>
    <row r="1133" spans="1:3" s="113" customFormat="1" ht="12.75">
      <c r="A1133" s="147" t="s">
        <v>1938</v>
      </c>
      <c r="B1133" s="116" t="s">
        <v>6689</v>
      </c>
      <c r="C1133" s="115">
        <v>3935.88</v>
      </c>
    </row>
    <row r="1134" spans="1:3" s="113" customFormat="1" ht="12.75">
      <c r="A1134" s="147" t="s">
        <v>1939</v>
      </c>
      <c r="B1134" s="116" t="s">
        <v>6689</v>
      </c>
      <c r="C1134" s="115">
        <v>3935.88</v>
      </c>
    </row>
    <row r="1135" spans="1:3" s="113" customFormat="1" ht="12.75">
      <c r="A1135" s="147" t="s">
        <v>1940</v>
      </c>
      <c r="B1135" s="116" t="s">
        <v>6689</v>
      </c>
      <c r="C1135" s="115">
        <v>3935.88</v>
      </c>
    </row>
    <row r="1136" spans="1:3" s="113" customFormat="1" ht="12.75">
      <c r="A1136" s="147" t="s">
        <v>1941</v>
      </c>
      <c r="B1136" s="116" t="s">
        <v>6689</v>
      </c>
      <c r="C1136" s="115">
        <v>3935.88</v>
      </c>
    </row>
    <row r="1137" spans="1:3" s="113" customFormat="1" ht="12.75">
      <c r="A1137" s="147" t="s">
        <v>1942</v>
      </c>
      <c r="B1137" s="116" t="s">
        <v>6689</v>
      </c>
      <c r="C1137" s="115">
        <v>3935.88</v>
      </c>
    </row>
    <row r="1138" spans="1:3" s="113" customFormat="1" ht="12.75">
      <c r="A1138" s="147" t="s">
        <v>1943</v>
      </c>
      <c r="B1138" s="116" t="s">
        <v>6689</v>
      </c>
      <c r="C1138" s="115">
        <v>3935.88</v>
      </c>
    </row>
    <row r="1139" spans="1:3" s="113" customFormat="1" ht="12.75">
      <c r="A1139" s="147" t="s">
        <v>1944</v>
      </c>
      <c r="B1139" s="116" t="s">
        <v>6689</v>
      </c>
      <c r="C1139" s="115">
        <v>3935.88</v>
      </c>
    </row>
    <row r="1140" spans="1:3" s="113" customFormat="1" ht="12.75">
      <c r="A1140" s="147" t="s">
        <v>1945</v>
      </c>
      <c r="B1140" s="116" t="s">
        <v>6689</v>
      </c>
      <c r="C1140" s="115">
        <v>3935.88</v>
      </c>
    </row>
    <row r="1141" spans="1:3" s="113" customFormat="1" ht="12.75">
      <c r="A1141" s="147" t="s">
        <v>1946</v>
      </c>
      <c r="B1141" s="116" t="s">
        <v>6689</v>
      </c>
      <c r="C1141" s="115">
        <v>3935.88</v>
      </c>
    </row>
    <row r="1142" spans="1:3" s="113" customFormat="1" ht="12.75">
      <c r="A1142" s="147" t="s">
        <v>1947</v>
      </c>
      <c r="B1142" s="116" t="s">
        <v>6689</v>
      </c>
      <c r="C1142" s="115">
        <v>3935.88</v>
      </c>
    </row>
    <row r="1143" spans="1:3" s="113" customFormat="1" ht="12.75">
      <c r="A1143" s="147" t="s">
        <v>1948</v>
      </c>
      <c r="B1143" s="116" t="s">
        <v>6689</v>
      </c>
      <c r="C1143" s="115">
        <v>3935.88</v>
      </c>
    </row>
    <row r="1144" spans="1:3" s="113" customFormat="1" ht="12.75">
      <c r="A1144" s="147" t="s">
        <v>1949</v>
      </c>
      <c r="B1144" s="116" t="s">
        <v>6689</v>
      </c>
      <c r="C1144" s="115">
        <v>3935.88</v>
      </c>
    </row>
    <row r="1145" spans="1:3" s="113" customFormat="1" ht="12.75">
      <c r="A1145" s="147" t="s">
        <v>1950</v>
      </c>
      <c r="B1145" s="116" t="s">
        <v>6689</v>
      </c>
      <c r="C1145" s="115">
        <v>3935.88</v>
      </c>
    </row>
    <row r="1146" spans="1:3" s="113" customFormat="1" ht="12.75">
      <c r="A1146" s="147" t="s">
        <v>1951</v>
      </c>
      <c r="B1146" s="116" t="s">
        <v>6689</v>
      </c>
      <c r="C1146" s="115">
        <v>3935.88</v>
      </c>
    </row>
    <row r="1147" spans="1:3" s="113" customFormat="1" ht="12.75">
      <c r="A1147" s="147" t="s">
        <v>1952</v>
      </c>
      <c r="B1147" s="116" t="s">
        <v>6689</v>
      </c>
      <c r="C1147" s="115">
        <v>3935.88</v>
      </c>
    </row>
    <row r="1148" spans="1:3" s="113" customFormat="1" ht="12.75">
      <c r="A1148" s="147" t="s">
        <v>1953</v>
      </c>
      <c r="B1148" s="116" t="s">
        <v>6689</v>
      </c>
      <c r="C1148" s="115">
        <v>3935.88</v>
      </c>
    </row>
    <row r="1149" spans="1:3" s="113" customFormat="1" ht="12.75">
      <c r="A1149" s="147" t="s">
        <v>1954</v>
      </c>
      <c r="B1149" s="116" t="s">
        <v>6689</v>
      </c>
      <c r="C1149" s="115">
        <v>3935.88</v>
      </c>
    </row>
    <row r="1150" spans="1:3" s="113" customFormat="1" ht="12.75">
      <c r="A1150" s="147" t="s">
        <v>1955</v>
      </c>
      <c r="B1150" s="116" t="s">
        <v>6689</v>
      </c>
      <c r="C1150" s="115">
        <v>3935.88</v>
      </c>
    </row>
    <row r="1151" spans="1:3" s="113" customFormat="1" ht="12.75">
      <c r="A1151" s="147" t="s">
        <v>1956</v>
      </c>
      <c r="B1151" s="116" t="s">
        <v>6689</v>
      </c>
      <c r="C1151" s="115">
        <v>3935.88</v>
      </c>
    </row>
    <row r="1152" spans="1:3" s="113" customFormat="1" ht="12.75">
      <c r="A1152" s="147" t="s">
        <v>1957</v>
      </c>
      <c r="B1152" s="116" t="s">
        <v>6689</v>
      </c>
      <c r="C1152" s="115">
        <v>3935.88</v>
      </c>
    </row>
    <row r="1153" spans="1:3" s="113" customFormat="1" ht="12.75">
      <c r="A1153" s="147" t="s">
        <v>1958</v>
      </c>
      <c r="B1153" s="116" t="s">
        <v>6689</v>
      </c>
      <c r="C1153" s="115">
        <v>3935.88</v>
      </c>
    </row>
    <row r="1154" spans="1:3" s="113" customFormat="1" ht="12.75">
      <c r="A1154" s="147" t="s">
        <v>1959</v>
      </c>
      <c r="B1154" s="116" t="s">
        <v>6689</v>
      </c>
      <c r="C1154" s="115">
        <v>3935.88</v>
      </c>
    </row>
    <row r="1155" spans="1:3" s="113" customFormat="1" ht="12.75">
      <c r="A1155" s="147" t="s">
        <v>1960</v>
      </c>
      <c r="B1155" s="116" t="s">
        <v>6689</v>
      </c>
      <c r="C1155" s="115">
        <v>3935.88</v>
      </c>
    </row>
    <row r="1156" spans="1:3" s="113" customFormat="1" ht="12.75">
      <c r="A1156" s="147" t="s">
        <v>1961</v>
      </c>
      <c r="B1156" s="116" t="s">
        <v>6689</v>
      </c>
      <c r="C1156" s="115">
        <v>3935.88</v>
      </c>
    </row>
    <row r="1157" spans="1:3" s="113" customFormat="1" ht="12.75">
      <c r="A1157" s="147" t="s">
        <v>1962</v>
      </c>
      <c r="B1157" s="116" t="s">
        <v>6689</v>
      </c>
      <c r="C1157" s="115">
        <v>3935.88</v>
      </c>
    </row>
    <row r="1158" spans="1:3" s="113" customFormat="1" ht="12.75">
      <c r="A1158" s="147" t="s">
        <v>1963</v>
      </c>
      <c r="B1158" s="116" t="s">
        <v>6689</v>
      </c>
      <c r="C1158" s="115">
        <v>3935.88</v>
      </c>
    </row>
    <row r="1159" spans="1:3" s="113" customFormat="1" ht="12.75">
      <c r="A1159" s="147" t="s">
        <v>1964</v>
      </c>
      <c r="B1159" s="116" t="s">
        <v>6689</v>
      </c>
      <c r="C1159" s="115">
        <v>3935.88</v>
      </c>
    </row>
    <row r="1160" spans="1:3" s="113" customFormat="1" ht="12.75">
      <c r="A1160" s="147" t="s">
        <v>1965</v>
      </c>
      <c r="B1160" s="116" t="s">
        <v>6689</v>
      </c>
      <c r="C1160" s="115">
        <v>3935.88</v>
      </c>
    </row>
    <row r="1161" spans="1:3" s="113" customFormat="1" ht="12.75">
      <c r="A1161" s="147" t="s">
        <v>1966</v>
      </c>
      <c r="B1161" s="116" t="s">
        <v>6689</v>
      </c>
      <c r="C1161" s="115">
        <v>3935.88</v>
      </c>
    </row>
    <row r="1162" spans="1:3" s="113" customFormat="1" ht="12.75">
      <c r="A1162" s="147" t="s">
        <v>1967</v>
      </c>
      <c r="B1162" s="116" t="s">
        <v>6689</v>
      </c>
      <c r="C1162" s="115">
        <v>3935.88</v>
      </c>
    </row>
    <row r="1163" spans="1:3" s="113" customFormat="1" ht="12.75">
      <c r="A1163" s="147" t="s">
        <v>1968</v>
      </c>
      <c r="B1163" s="116" t="s">
        <v>6689</v>
      </c>
      <c r="C1163" s="115">
        <v>3935.88</v>
      </c>
    </row>
    <row r="1164" spans="1:3" s="113" customFormat="1" ht="12.75">
      <c r="A1164" s="147" t="s">
        <v>1969</v>
      </c>
      <c r="B1164" s="116" t="s">
        <v>6689</v>
      </c>
      <c r="C1164" s="115">
        <v>3935.88</v>
      </c>
    </row>
    <row r="1165" spans="1:3" s="113" customFormat="1" ht="12.75">
      <c r="A1165" s="147" t="s">
        <v>1970</v>
      </c>
      <c r="B1165" s="116" t="s">
        <v>6689</v>
      </c>
      <c r="C1165" s="115">
        <v>3935.88</v>
      </c>
    </row>
    <row r="1166" spans="1:3" s="113" customFormat="1" ht="12.75">
      <c r="A1166" s="147" t="s">
        <v>1971</v>
      </c>
      <c r="B1166" s="116" t="s">
        <v>6689</v>
      </c>
      <c r="C1166" s="115">
        <v>3935.88</v>
      </c>
    </row>
    <row r="1167" spans="1:3" s="113" customFormat="1" ht="12.75">
      <c r="A1167" s="147" t="s">
        <v>1972</v>
      </c>
      <c r="B1167" s="116" t="s">
        <v>6689</v>
      </c>
      <c r="C1167" s="115">
        <v>3935.88</v>
      </c>
    </row>
    <row r="1168" spans="1:3" s="113" customFormat="1" ht="12.75">
      <c r="A1168" s="147" t="s">
        <v>1973</v>
      </c>
      <c r="B1168" s="116" t="s">
        <v>6689</v>
      </c>
      <c r="C1168" s="115">
        <v>3935.88</v>
      </c>
    </row>
    <row r="1169" spans="1:3" s="113" customFormat="1" ht="12.75">
      <c r="A1169" s="147" t="s">
        <v>1974</v>
      </c>
      <c r="B1169" s="116" t="s">
        <v>6689</v>
      </c>
      <c r="C1169" s="115">
        <v>3935.88</v>
      </c>
    </row>
    <row r="1170" spans="1:3" s="113" customFormat="1" ht="12.75">
      <c r="A1170" s="147" t="s">
        <v>1975</v>
      </c>
      <c r="B1170" s="116" t="s">
        <v>6689</v>
      </c>
      <c r="C1170" s="115">
        <v>3935.88</v>
      </c>
    </row>
    <row r="1171" spans="1:3" s="113" customFormat="1" ht="12.75">
      <c r="A1171" s="147" t="s">
        <v>1976</v>
      </c>
      <c r="B1171" s="116" t="s">
        <v>6689</v>
      </c>
      <c r="C1171" s="115">
        <v>3935.88</v>
      </c>
    </row>
    <row r="1172" spans="1:3" s="113" customFormat="1" ht="12.75">
      <c r="A1172" s="147" t="s">
        <v>1977</v>
      </c>
      <c r="B1172" s="116" t="s">
        <v>6689</v>
      </c>
      <c r="C1172" s="115">
        <v>3935.88</v>
      </c>
    </row>
    <row r="1173" spans="1:3" s="113" customFormat="1" ht="12.75">
      <c r="A1173" s="147" t="s">
        <v>1978</v>
      </c>
      <c r="B1173" s="116" t="s">
        <v>6689</v>
      </c>
      <c r="C1173" s="115">
        <v>3935.88</v>
      </c>
    </row>
    <row r="1174" spans="1:3" s="113" customFormat="1" ht="12.75">
      <c r="A1174" s="147" t="s">
        <v>1979</v>
      </c>
      <c r="B1174" s="116" t="s">
        <v>6689</v>
      </c>
      <c r="C1174" s="115">
        <v>3935.88</v>
      </c>
    </row>
    <row r="1175" spans="1:3" s="113" customFormat="1" ht="12.75">
      <c r="A1175" s="147" t="s">
        <v>1980</v>
      </c>
      <c r="B1175" s="116" t="s">
        <v>6689</v>
      </c>
      <c r="C1175" s="115">
        <v>3935.88</v>
      </c>
    </row>
    <row r="1176" spans="1:3" s="113" customFormat="1" ht="12.75">
      <c r="A1176" s="147" t="s">
        <v>1981</v>
      </c>
      <c r="B1176" s="116" t="s">
        <v>6689</v>
      </c>
      <c r="C1176" s="115">
        <v>3935.88</v>
      </c>
    </row>
    <row r="1177" spans="1:3" s="113" customFormat="1" ht="12.75">
      <c r="A1177" s="147" t="s">
        <v>1982</v>
      </c>
      <c r="B1177" s="116" t="s">
        <v>6689</v>
      </c>
      <c r="C1177" s="115">
        <v>3935.88</v>
      </c>
    </row>
    <row r="1178" spans="1:3" s="113" customFormat="1" ht="12.75">
      <c r="A1178" s="147" t="s">
        <v>1983</v>
      </c>
      <c r="B1178" s="116" t="s">
        <v>6689</v>
      </c>
      <c r="C1178" s="115">
        <v>3935.88</v>
      </c>
    </row>
    <row r="1179" spans="1:3" s="113" customFormat="1" ht="12.75">
      <c r="A1179" s="147" t="s">
        <v>1984</v>
      </c>
      <c r="B1179" s="116" t="s">
        <v>6689</v>
      </c>
      <c r="C1179" s="115">
        <v>3935.88</v>
      </c>
    </row>
    <row r="1180" spans="1:3" s="113" customFormat="1" ht="12.75">
      <c r="A1180" s="147" t="s">
        <v>1985</v>
      </c>
      <c r="B1180" s="116" t="s">
        <v>6689</v>
      </c>
      <c r="C1180" s="115">
        <v>3935.88</v>
      </c>
    </row>
    <row r="1181" spans="1:3" s="113" customFormat="1" ht="12.75">
      <c r="A1181" s="147" t="s">
        <v>1986</v>
      </c>
      <c r="B1181" s="116" t="s">
        <v>6689</v>
      </c>
      <c r="C1181" s="115">
        <v>3935.88</v>
      </c>
    </row>
    <row r="1182" spans="1:3" s="113" customFormat="1" ht="12.75">
      <c r="A1182" s="147" t="s">
        <v>1987</v>
      </c>
      <c r="B1182" s="116" t="s">
        <v>6689</v>
      </c>
      <c r="C1182" s="115">
        <v>3935.88</v>
      </c>
    </row>
    <row r="1183" spans="1:3" s="113" customFormat="1" ht="12.75">
      <c r="A1183" s="147" t="s">
        <v>1988</v>
      </c>
      <c r="B1183" s="116" t="s">
        <v>6689</v>
      </c>
      <c r="C1183" s="115">
        <v>3935.88</v>
      </c>
    </row>
    <row r="1184" spans="1:3" s="113" customFormat="1" ht="12.75">
      <c r="A1184" s="147" t="s">
        <v>1989</v>
      </c>
      <c r="B1184" s="116" t="s">
        <v>6689</v>
      </c>
      <c r="C1184" s="115">
        <v>3935.88</v>
      </c>
    </row>
    <row r="1185" spans="1:3" s="113" customFormat="1" ht="12.75">
      <c r="A1185" s="147" t="s">
        <v>1990</v>
      </c>
      <c r="B1185" s="116" t="s">
        <v>6689</v>
      </c>
      <c r="C1185" s="115">
        <v>3935.88</v>
      </c>
    </row>
    <row r="1186" spans="1:3" s="113" customFormat="1" ht="12.75">
      <c r="A1186" s="147" t="s">
        <v>1991</v>
      </c>
      <c r="B1186" s="116" t="s">
        <v>6689</v>
      </c>
      <c r="C1186" s="115">
        <v>3935.88</v>
      </c>
    </row>
    <row r="1187" spans="1:3" s="113" customFormat="1" ht="12.75">
      <c r="A1187" s="147" t="s">
        <v>1992</v>
      </c>
      <c r="B1187" s="116" t="s">
        <v>6689</v>
      </c>
      <c r="C1187" s="115">
        <v>3935.88</v>
      </c>
    </row>
    <row r="1188" spans="1:3" s="113" customFormat="1" ht="12.75">
      <c r="A1188" s="147" t="s">
        <v>1993</v>
      </c>
      <c r="B1188" s="116" t="s">
        <v>6689</v>
      </c>
      <c r="C1188" s="115">
        <v>3935.88</v>
      </c>
    </row>
    <row r="1189" spans="1:3" s="113" customFormat="1" ht="12.75">
      <c r="A1189" s="147" t="s">
        <v>1994</v>
      </c>
      <c r="B1189" s="116" t="s">
        <v>6689</v>
      </c>
      <c r="C1189" s="115">
        <v>3935.88</v>
      </c>
    </row>
    <row r="1190" spans="1:3" s="113" customFormat="1" ht="12.75">
      <c r="A1190" s="147" t="s">
        <v>1995</v>
      </c>
      <c r="B1190" s="116" t="s">
        <v>6689</v>
      </c>
      <c r="C1190" s="115">
        <v>3935.88</v>
      </c>
    </row>
    <row r="1191" spans="1:3" s="113" customFormat="1" ht="12.75">
      <c r="A1191" s="147" t="s">
        <v>1996</v>
      </c>
      <c r="B1191" s="116" t="s">
        <v>6689</v>
      </c>
      <c r="C1191" s="115">
        <v>3935.88</v>
      </c>
    </row>
    <row r="1192" spans="1:3" s="113" customFormat="1" ht="12.75">
      <c r="A1192" s="147" t="s">
        <v>1997</v>
      </c>
      <c r="B1192" s="116" t="s">
        <v>6689</v>
      </c>
      <c r="C1192" s="115">
        <v>3935.88</v>
      </c>
    </row>
    <row r="1193" spans="1:3" s="113" customFormat="1" ht="12.75">
      <c r="A1193" s="147" t="s">
        <v>1998</v>
      </c>
      <c r="B1193" s="116" t="s">
        <v>6689</v>
      </c>
      <c r="C1193" s="115">
        <v>3935.88</v>
      </c>
    </row>
    <row r="1194" spans="1:3" s="113" customFormat="1" ht="12.75">
      <c r="A1194" s="147" t="s">
        <v>1999</v>
      </c>
      <c r="B1194" s="116" t="s">
        <v>6689</v>
      </c>
      <c r="C1194" s="115">
        <v>3935.88</v>
      </c>
    </row>
    <row r="1195" spans="1:3" s="113" customFormat="1" ht="12.75">
      <c r="A1195" s="147" t="s">
        <v>2000</v>
      </c>
      <c r="B1195" s="116" t="s">
        <v>6689</v>
      </c>
      <c r="C1195" s="115">
        <v>3935.88</v>
      </c>
    </row>
    <row r="1196" spans="1:3" s="113" customFormat="1" ht="12.75">
      <c r="A1196" s="147" t="s">
        <v>2001</v>
      </c>
      <c r="B1196" s="116" t="s">
        <v>6689</v>
      </c>
      <c r="C1196" s="115">
        <v>3935.88</v>
      </c>
    </row>
    <row r="1197" spans="1:3" s="113" customFormat="1" ht="12.75">
      <c r="A1197" s="147" t="s">
        <v>2002</v>
      </c>
      <c r="B1197" s="116" t="s">
        <v>6689</v>
      </c>
      <c r="C1197" s="115">
        <v>3935.88</v>
      </c>
    </row>
    <row r="1198" spans="1:3" s="113" customFormat="1" ht="12.75">
      <c r="A1198" s="147" t="s">
        <v>2003</v>
      </c>
      <c r="B1198" s="116" t="s">
        <v>6689</v>
      </c>
      <c r="C1198" s="115">
        <v>3935.88</v>
      </c>
    </row>
    <row r="1199" spans="1:3" s="113" customFormat="1" ht="12.75">
      <c r="A1199" s="147" t="s">
        <v>2004</v>
      </c>
      <c r="B1199" s="116" t="s">
        <v>6689</v>
      </c>
      <c r="C1199" s="115">
        <v>3935.88</v>
      </c>
    </row>
    <row r="1200" spans="1:3" s="113" customFormat="1" ht="12.75">
      <c r="A1200" s="147" t="s">
        <v>2005</v>
      </c>
      <c r="B1200" s="116" t="s">
        <v>6689</v>
      </c>
      <c r="C1200" s="115">
        <v>3935.88</v>
      </c>
    </row>
    <row r="1201" spans="1:3" s="113" customFormat="1" ht="12.75">
      <c r="A1201" s="147" t="s">
        <v>2006</v>
      </c>
      <c r="B1201" s="116" t="s">
        <v>6689</v>
      </c>
      <c r="C1201" s="115">
        <v>3935.88</v>
      </c>
    </row>
    <row r="1202" spans="1:3" s="113" customFormat="1" ht="12.75">
      <c r="A1202" s="147" t="s">
        <v>2007</v>
      </c>
      <c r="B1202" s="116" t="s">
        <v>6689</v>
      </c>
      <c r="C1202" s="115">
        <v>3935.88</v>
      </c>
    </row>
    <row r="1203" spans="1:3" s="113" customFormat="1" ht="12.75">
      <c r="A1203" s="147" t="s">
        <v>2008</v>
      </c>
      <c r="B1203" s="116" t="s">
        <v>6689</v>
      </c>
      <c r="C1203" s="115">
        <v>3935.88</v>
      </c>
    </row>
    <row r="1204" spans="1:3" s="113" customFormat="1" ht="12.75">
      <c r="A1204" s="147" t="s">
        <v>2009</v>
      </c>
      <c r="B1204" s="116" t="s">
        <v>6689</v>
      </c>
      <c r="C1204" s="115">
        <v>3935.88</v>
      </c>
    </row>
    <row r="1205" spans="1:3" s="113" customFormat="1" ht="12.75">
      <c r="A1205" s="147" t="s">
        <v>2010</v>
      </c>
      <c r="B1205" s="116" t="s">
        <v>6689</v>
      </c>
      <c r="C1205" s="115">
        <v>3935.88</v>
      </c>
    </row>
    <row r="1206" spans="1:3" s="113" customFormat="1" ht="12.75">
      <c r="A1206" s="147" t="s">
        <v>2011</v>
      </c>
      <c r="B1206" s="116" t="s">
        <v>6689</v>
      </c>
      <c r="C1206" s="115">
        <v>3935.88</v>
      </c>
    </row>
    <row r="1207" spans="1:3" s="113" customFormat="1" ht="12.75">
      <c r="A1207" s="147" t="s">
        <v>2012</v>
      </c>
      <c r="B1207" s="116" t="s">
        <v>6689</v>
      </c>
      <c r="C1207" s="115">
        <v>3935.88</v>
      </c>
    </row>
    <row r="1208" spans="1:3" s="113" customFormat="1" ht="12.75">
      <c r="A1208" s="147" t="s">
        <v>2013</v>
      </c>
      <c r="B1208" s="116" t="s">
        <v>6689</v>
      </c>
      <c r="C1208" s="115">
        <v>3935.88</v>
      </c>
    </row>
    <row r="1209" spans="1:3" s="113" customFormat="1" ht="12.75">
      <c r="A1209" s="147" t="s">
        <v>2014</v>
      </c>
      <c r="B1209" s="116" t="s">
        <v>6689</v>
      </c>
      <c r="C1209" s="115">
        <v>3935.88</v>
      </c>
    </row>
    <row r="1210" spans="1:3" s="113" customFormat="1" ht="12.75">
      <c r="A1210" s="147" t="s">
        <v>2015</v>
      </c>
      <c r="B1210" s="116" t="s">
        <v>6689</v>
      </c>
      <c r="C1210" s="115">
        <v>3935.88</v>
      </c>
    </row>
    <row r="1211" spans="1:3" s="113" customFormat="1" ht="12.75">
      <c r="A1211" s="147" t="s">
        <v>2016</v>
      </c>
      <c r="B1211" s="116" t="s">
        <v>6689</v>
      </c>
      <c r="C1211" s="115">
        <v>3935.88</v>
      </c>
    </row>
    <row r="1212" spans="1:3" s="113" customFormat="1" ht="12.75">
      <c r="A1212" s="147" t="s">
        <v>2017</v>
      </c>
      <c r="B1212" s="116" t="s">
        <v>6689</v>
      </c>
      <c r="C1212" s="115">
        <v>3935.88</v>
      </c>
    </row>
    <row r="1213" spans="1:3" s="113" customFormat="1" ht="12.75">
      <c r="A1213" s="147" t="s">
        <v>2018</v>
      </c>
      <c r="B1213" s="116" t="s">
        <v>6689</v>
      </c>
      <c r="C1213" s="115">
        <v>3935.88</v>
      </c>
    </row>
    <row r="1214" spans="1:3" s="113" customFormat="1" ht="12.75">
      <c r="A1214" s="147" t="s">
        <v>2019</v>
      </c>
      <c r="B1214" s="116" t="s">
        <v>6689</v>
      </c>
      <c r="C1214" s="115">
        <v>3935.88</v>
      </c>
    </row>
    <row r="1215" spans="1:3" s="113" customFormat="1" ht="12.75">
      <c r="A1215" s="147" t="s">
        <v>2020</v>
      </c>
      <c r="B1215" s="116" t="s">
        <v>6689</v>
      </c>
      <c r="C1215" s="115">
        <v>3935.88</v>
      </c>
    </row>
    <row r="1216" spans="1:3" s="113" customFormat="1" ht="12.75">
      <c r="A1216" s="147" t="s">
        <v>2021</v>
      </c>
      <c r="B1216" s="116" t="s">
        <v>6689</v>
      </c>
      <c r="C1216" s="115">
        <v>3935.88</v>
      </c>
    </row>
    <row r="1217" spans="1:3" s="113" customFormat="1" ht="12.75">
      <c r="A1217" s="147" t="s">
        <v>2022</v>
      </c>
      <c r="B1217" s="116" t="s">
        <v>6689</v>
      </c>
      <c r="C1217" s="115">
        <v>3935.88</v>
      </c>
    </row>
    <row r="1218" spans="1:3" s="113" customFormat="1" ht="12.75">
      <c r="A1218" s="147" t="s">
        <v>2023</v>
      </c>
      <c r="B1218" s="116" t="s">
        <v>6689</v>
      </c>
      <c r="C1218" s="115">
        <v>3935.88</v>
      </c>
    </row>
    <row r="1219" spans="1:3" s="113" customFormat="1" ht="12.75">
      <c r="A1219" s="147" t="s">
        <v>2024</v>
      </c>
      <c r="B1219" s="116" t="s">
        <v>6689</v>
      </c>
      <c r="C1219" s="115">
        <v>3935.88</v>
      </c>
    </row>
    <row r="1220" spans="1:3" s="113" customFormat="1" ht="12.75">
      <c r="A1220" s="147" t="s">
        <v>2025</v>
      </c>
      <c r="B1220" s="116" t="s">
        <v>6689</v>
      </c>
      <c r="C1220" s="115">
        <v>3935.88</v>
      </c>
    </row>
    <row r="1221" spans="1:3" s="113" customFormat="1" ht="12.75">
      <c r="A1221" s="147" t="s">
        <v>2026</v>
      </c>
      <c r="B1221" s="116" t="s">
        <v>6689</v>
      </c>
      <c r="C1221" s="115">
        <v>3935.88</v>
      </c>
    </row>
    <row r="1222" spans="1:3" s="113" customFormat="1" ht="12.75">
      <c r="A1222" s="147" t="s">
        <v>2027</v>
      </c>
      <c r="B1222" s="116" t="s">
        <v>6689</v>
      </c>
      <c r="C1222" s="115">
        <v>3935.88</v>
      </c>
    </row>
    <row r="1223" spans="1:3" s="113" customFormat="1" ht="12.75">
      <c r="A1223" s="147" t="s">
        <v>2028</v>
      </c>
      <c r="B1223" s="116" t="s">
        <v>6689</v>
      </c>
      <c r="C1223" s="115">
        <v>3935.88</v>
      </c>
    </row>
    <row r="1224" spans="1:3" s="113" customFormat="1" ht="12.75">
      <c r="A1224" s="147" t="s">
        <v>2029</v>
      </c>
      <c r="B1224" s="116" t="s">
        <v>6689</v>
      </c>
      <c r="C1224" s="115">
        <v>3935.88</v>
      </c>
    </row>
    <row r="1225" spans="1:3" s="113" customFormat="1" ht="12.75">
      <c r="A1225" s="147" t="s">
        <v>2030</v>
      </c>
      <c r="B1225" s="116" t="s">
        <v>6689</v>
      </c>
      <c r="C1225" s="115">
        <v>3935.88</v>
      </c>
    </row>
    <row r="1226" spans="1:3" s="113" customFormat="1" ht="12.75">
      <c r="A1226" s="147" t="s">
        <v>2031</v>
      </c>
      <c r="B1226" s="116" t="s">
        <v>6689</v>
      </c>
      <c r="C1226" s="115">
        <v>3935.88</v>
      </c>
    </row>
    <row r="1227" spans="1:3" s="113" customFormat="1" ht="12.75">
      <c r="A1227" s="147" t="s">
        <v>2032</v>
      </c>
      <c r="B1227" s="116" t="s">
        <v>6689</v>
      </c>
      <c r="C1227" s="115">
        <v>3935.88</v>
      </c>
    </row>
    <row r="1228" spans="1:3" s="113" customFormat="1" ht="12.75">
      <c r="A1228" s="147" t="s">
        <v>2033</v>
      </c>
      <c r="B1228" s="116" t="s">
        <v>6689</v>
      </c>
      <c r="C1228" s="115">
        <v>3935.88</v>
      </c>
    </row>
    <row r="1229" spans="1:3" s="113" customFormat="1" ht="12.75">
      <c r="A1229" s="147" t="s">
        <v>2034</v>
      </c>
      <c r="B1229" s="116" t="s">
        <v>6689</v>
      </c>
      <c r="C1229" s="115">
        <v>3935.88</v>
      </c>
    </row>
    <row r="1230" spans="1:3" s="113" customFormat="1" ht="12.75">
      <c r="A1230" s="147" t="s">
        <v>2035</v>
      </c>
      <c r="B1230" s="116" t="s">
        <v>6689</v>
      </c>
      <c r="C1230" s="115">
        <v>3935.88</v>
      </c>
    </row>
    <row r="1231" spans="1:3" s="113" customFormat="1" ht="12.75">
      <c r="A1231" s="147" t="s">
        <v>2036</v>
      </c>
      <c r="B1231" s="116" t="s">
        <v>6689</v>
      </c>
      <c r="C1231" s="115">
        <v>3935.88</v>
      </c>
    </row>
    <row r="1232" spans="1:3" s="113" customFormat="1" ht="12.75">
      <c r="A1232" s="147" t="s">
        <v>2037</v>
      </c>
      <c r="B1232" s="116" t="s">
        <v>6689</v>
      </c>
      <c r="C1232" s="115">
        <v>3935.88</v>
      </c>
    </row>
    <row r="1233" spans="1:3" s="113" customFormat="1" ht="12.75">
      <c r="A1233" s="147" t="s">
        <v>2038</v>
      </c>
      <c r="B1233" s="116" t="s">
        <v>6689</v>
      </c>
      <c r="C1233" s="115">
        <v>3935.88</v>
      </c>
    </row>
    <row r="1234" spans="1:3" s="113" customFormat="1" ht="12.75">
      <c r="A1234" s="147" t="s">
        <v>2039</v>
      </c>
      <c r="B1234" s="116" t="s">
        <v>6689</v>
      </c>
      <c r="C1234" s="115">
        <v>3935.88</v>
      </c>
    </row>
    <row r="1235" spans="1:3" s="113" customFormat="1" ht="12.75">
      <c r="A1235" s="147" t="s">
        <v>2040</v>
      </c>
      <c r="B1235" s="116" t="s">
        <v>6689</v>
      </c>
      <c r="C1235" s="115">
        <v>3935.88</v>
      </c>
    </row>
    <row r="1236" spans="1:3" s="113" customFormat="1" ht="12.75">
      <c r="A1236" s="147" t="s">
        <v>2041</v>
      </c>
      <c r="B1236" s="116" t="s">
        <v>6689</v>
      </c>
      <c r="C1236" s="115">
        <v>3935.88</v>
      </c>
    </row>
    <row r="1237" spans="1:3" s="113" customFormat="1" ht="12.75">
      <c r="A1237" s="147" t="s">
        <v>2042</v>
      </c>
      <c r="B1237" s="116" t="s">
        <v>6689</v>
      </c>
      <c r="C1237" s="115">
        <v>3935.88</v>
      </c>
    </row>
    <row r="1238" spans="1:3" s="113" customFormat="1" ht="12.75">
      <c r="A1238" s="147" t="s">
        <v>2043</v>
      </c>
      <c r="B1238" s="116" t="s">
        <v>6689</v>
      </c>
      <c r="C1238" s="115">
        <v>3935.88</v>
      </c>
    </row>
    <row r="1239" spans="1:3" s="113" customFormat="1" ht="12.75">
      <c r="A1239" s="147" t="s">
        <v>2044</v>
      </c>
      <c r="B1239" s="116" t="s">
        <v>6689</v>
      </c>
      <c r="C1239" s="115">
        <v>3935.88</v>
      </c>
    </row>
    <row r="1240" spans="1:3" s="113" customFormat="1" ht="12.75">
      <c r="A1240" s="147" t="s">
        <v>2045</v>
      </c>
      <c r="B1240" s="116" t="s">
        <v>6689</v>
      </c>
      <c r="C1240" s="115">
        <v>3935.88</v>
      </c>
    </row>
    <row r="1241" spans="1:3" s="113" customFormat="1" ht="12.75">
      <c r="A1241" s="147" t="s">
        <v>2046</v>
      </c>
      <c r="B1241" s="116" t="s">
        <v>6689</v>
      </c>
      <c r="C1241" s="115">
        <v>3935.88</v>
      </c>
    </row>
    <row r="1242" spans="1:3" s="113" customFormat="1" ht="12.75">
      <c r="A1242" s="147" t="s">
        <v>2047</v>
      </c>
      <c r="B1242" s="116" t="s">
        <v>6689</v>
      </c>
      <c r="C1242" s="115">
        <v>3935.88</v>
      </c>
    </row>
    <row r="1243" spans="1:3" s="113" customFormat="1" ht="12.75">
      <c r="A1243" s="147" t="s">
        <v>2048</v>
      </c>
      <c r="B1243" s="116" t="s">
        <v>6689</v>
      </c>
      <c r="C1243" s="115">
        <v>3935.88</v>
      </c>
    </row>
    <row r="1244" spans="1:3" s="113" customFormat="1" ht="12.75">
      <c r="A1244" s="147" t="s">
        <v>2049</v>
      </c>
      <c r="B1244" s="116" t="s">
        <v>6689</v>
      </c>
      <c r="C1244" s="115">
        <v>3935.88</v>
      </c>
    </row>
    <row r="1245" spans="1:3" s="113" customFormat="1" ht="12.75">
      <c r="A1245" s="147" t="s">
        <v>2050</v>
      </c>
      <c r="B1245" s="116" t="s">
        <v>6689</v>
      </c>
      <c r="C1245" s="115">
        <v>3935.88</v>
      </c>
    </row>
    <row r="1246" spans="1:3" s="113" customFormat="1" ht="12.75">
      <c r="A1246" s="147" t="s">
        <v>2051</v>
      </c>
      <c r="B1246" s="116" t="s">
        <v>6689</v>
      </c>
      <c r="C1246" s="115">
        <v>3935.88</v>
      </c>
    </row>
    <row r="1247" spans="1:3" s="113" customFormat="1" ht="12.75">
      <c r="A1247" s="147" t="s">
        <v>2052</v>
      </c>
      <c r="B1247" s="116" t="s">
        <v>6689</v>
      </c>
      <c r="C1247" s="115">
        <v>3935.88</v>
      </c>
    </row>
    <row r="1248" spans="1:3" s="113" customFormat="1" ht="12.75">
      <c r="A1248" s="147" t="s">
        <v>2053</v>
      </c>
      <c r="B1248" s="116" t="s">
        <v>6689</v>
      </c>
      <c r="C1248" s="115">
        <v>3935.88</v>
      </c>
    </row>
    <row r="1249" spans="1:3" s="113" customFormat="1" ht="12.75">
      <c r="A1249" s="147" t="s">
        <v>2054</v>
      </c>
      <c r="B1249" s="116" t="s">
        <v>6689</v>
      </c>
      <c r="C1249" s="115">
        <v>3935.88</v>
      </c>
    </row>
    <row r="1250" spans="1:3" s="113" customFormat="1" ht="12.75">
      <c r="A1250" s="147" t="s">
        <v>2055</v>
      </c>
      <c r="B1250" s="116" t="s">
        <v>6689</v>
      </c>
      <c r="C1250" s="115">
        <v>3935.88</v>
      </c>
    </row>
    <row r="1251" spans="1:3" s="113" customFormat="1" ht="12.75">
      <c r="A1251" s="147" t="s">
        <v>2056</v>
      </c>
      <c r="B1251" s="116" t="s">
        <v>6689</v>
      </c>
      <c r="C1251" s="115">
        <v>3935.88</v>
      </c>
    </row>
    <row r="1252" spans="1:3" s="113" customFormat="1" ht="12.75">
      <c r="A1252" s="147" t="s">
        <v>2057</v>
      </c>
      <c r="B1252" s="116" t="s">
        <v>6689</v>
      </c>
      <c r="C1252" s="115">
        <v>3935.88</v>
      </c>
    </row>
    <row r="1253" spans="1:3" s="113" customFormat="1" ht="12.75">
      <c r="A1253" s="147" t="s">
        <v>2058</v>
      </c>
      <c r="B1253" s="116" t="s">
        <v>6689</v>
      </c>
      <c r="C1253" s="115">
        <v>3935.88</v>
      </c>
    </row>
    <row r="1254" spans="1:3" s="113" customFormat="1" ht="12.75">
      <c r="A1254" s="147" t="s">
        <v>2059</v>
      </c>
      <c r="B1254" s="116" t="s">
        <v>6689</v>
      </c>
      <c r="C1254" s="115">
        <v>3935.88</v>
      </c>
    </row>
    <row r="1255" spans="1:3" s="113" customFormat="1" ht="12.75">
      <c r="A1255" s="147" t="s">
        <v>2060</v>
      </c>
      <c r="B1255" s="116" t="s">
        <v>6689</v>
      </c>
      <c r="C1255" s="115">
        <v>3935.88</v>
      </c>
    </row>
    <row r="1256" spans="1:3" s="113" customFormat="1" ht="12.75">
      <c r="A1256" s="147" t="s">
        <v>2061</v>
      </c>
      <c r="B1256" s="116" t="s">
        <v>6689</v>
      </c>
      <c r="C1256" s="115">
        <v>3935.88</v>
      </c>
    </row>
    <row r="1257" spans="1:3" s="113" customFormat="1" ht="12.75">
      <c r="A1257" s="147" t="s">
        <v>2062</v>
      </c>
      <c r="B1257" s="116" t="s">
        <v>6689</v>
      </c>
      <c r="C1257" s="115">
        <v>3935.88</v>
      </c>
    </row>
    <row r="1258" spans="1:3" s="113" customFormat="1" ht="12.75">
      <c r="A1258" s="147" t="s">
        <v>2063</v>
      </c>
      <c r="B1258" s="116" t="s">
        <v>6689</v>
      </c>
      <c r="C1258" s="115">
        <v>3935.88</v>
      </c>
    </row>
    <row r="1259" spans="1:3" s="113" customFormat="1" ht="12.75">
      <c r="A1259" s="147" t="s">
        <v>2064</v>
      </c>
      <c r="B1259" s="116" t="s">
        <v>6690</v>
      </c>
      <c r="C1259" s="115">
        <v>5138.8</v>
      </c>
    </row>
    <row r="1260" spans="1:3" s="113" customFormat="1" ht="12.75">
      <c r="A1260" s="147" t="s">
        <v>2065</v>
      </c>
      <c r="B1260" s="116" t="s">
        <v>6690</v>
      </c>
      <c r="C1260" s="115">
        <v>5138.8</v>
      </c>
    </row>
    <row r="1261" spans="1:3" s="113" customFormat="1" ht="12.75">
      <c r="A1261" s="147" t="s">
        <v>2066</v>
      </c>
      <c r="B1261" s="116" t="s">
        <v>6690</v>
      </c>
      <c r="C1261" s="115">
        <v>5138.8</v>
      </c>
    </row>
    <row r="1262" spans="1:3" s="113" customFormat="1" ht="12.75">
      <c r="A1262" s="147" t="s">
        <v>2067</v>
      </c>
      <c r="B1262" s="116" t="s">
        <v>6690</v>
      </c>
      <c r="C1262" s="115">
        <v>5138.8</v>
      </c>
    </row>
    <row r="1263" spans="1:3" s="113" customFormat="1" ht="12.75">
      <c r="A1263" s="147" t="s">
        <v>2068</v>
      </c>
      <c r="B1263" s="116" t="s">
        <v>6690</v>
      </c>
      <c r="C1263" s="115">
        <v>5138.8</v>
      </c>
    </row>
    <row r="1264" spans="1:3" s="113" customFormat="1" ht="12.75">
      <c r="A1264" s="147" t="s">
        <v>2069</v>
      </c>
      <c r="B1264" s="116" t="s">
        <v>6690</v>
      </c>
      <c r="C1264" s="115">
        <v>5138.8</v>
      </c>
    </row>
    <row r="1265" spans="1:3" s="113" customFormat="1" ht="12.75">
      <c r="A1265" s="147" t="s">
        <v>2070</v>
      </c>
      <c r="B1265" s="116" t="s">
        <v>6690</v>
      </c>
      <c r="C1265" s="115">
        <v>5138.8</v>
      </c>
    </row>
    <row r="1266" spans="1:3" s="113" customFormat="1" ht="12.75">
      <c r="A1266" s="147" t="s">
        <v>2071</v>
      </c>
      <c r="B1266" s="116" t="s">
        <v>6690</v>
      </c>
      <c r="C1266" s="115">
        <v>5138.8</v>
      </c>
    </row>
    <row r="1267" spans="1:3" s="113" customFormat="1" ht="12.75">
      <c r="A1267" s="147" t="s">
        <v>2072</v>
      </c>
      <c r="B1267" s="116" t="s">
        <v>6690</v>
      </c>
      <c r="C1267" s="115">
        <v>5138.8</v>
      </c>
    </row>
    <row r="1268" spans="1:3" s="113" customFormat="1" ht="12.75">
      <c r="A1268" s="147" t="s">
        <v>2073</v>
      </c>
      <c r="B1268" s="116" t="s">
        <v>6690</v>
      </c>
      <c r="C1268" s="115">
        <v>5138.8</v>
      </c>
    </row>
    <row r="1269" spans="1:3" s="113" customFormat="1" ht="12.75">
      <c r="A1269" s="143" t="s">
        <v>2075</v>
      </c>
      <c r="B1269" s="116" t="s">
        <v>6691</v>
      </c>
      <c r="C1269" s="115">
        <v>3300</v>
      </c>
    </row>
    <row r="1270" spans="1:3" s="113" customFormat="1" ht="12.75">
      <c r="A1270" s="143" t="s">
        <v>2076</v>
      </c>
      <c r="B1270" s="116" t="s">
        <v>6692</v>
      </c>
      <c r="C1270" s="115">
        <v>4500</v>
      </c>
    </row>
    <row r="1271" spans="1:3" s="113" customFormat="1" ht="12.75">
      <c r="A1271" s="143" t="s">
        <v>2077</v>
      </c>
      <c r="B1271" s="116" t="s">
        <v>6693</v>
      </c>
      <c r="C1271" s="115">
        <v>3300</v>
      </c>
    </row>
    <row r="1272" spans="1:3" s="113" customFormat="1" ht="12.75">
      <c r="A1272" s="143" t="s">
        <v>2078</v>
      </c>
      <c r="B1272" s="116" t="s">
        <v>6694</v>
      </c>
      <c r="C1272" s="115">
        <v>3600</v>
      </c>
    </row>
    <row r="1273" spans="1:3" s="113" customFormat="1" ht="12.75">
      <c r="A1273" s="147" t="s">
        <v>2079</v>
      </c>
      <c r="B1273" s="116" t="s">
        <v>6695</v>
      </c>
      <c r="C1273" s="115">
        <v>7083.54</v>
      </c>
    </row>
    <row r="1274" spans="1:3" s="113" customFormat="1" ht="12.75">
      <c r="A1274" s="147" t="s">
        <v>2080</v>
      </c>
      <c r="B1274" s="116" t="s">
        <v>6695</v>
      </c>
      <c r="C1274" s="115">
        <v>7083.54</v>
      </c>
    </row>
    <row r="1275" spans="1:3" s="113" customFormat="1" ht="12.75">
      <c r="A1275" s="143" t="s">
        <v>2081</v>
      </c>
      <c r="B1275" s="116" t="s">
        <v>6695</v>
      </c>
      <c r="C1275" s="115">
        <v>7083.54</v>
      </c>
    </row>
    <row r="1276" spans="1:3" s="113" customFormat="1" ht="12.75">
      <c r="A1276" s="143" t="s">
        <v>2082</v>
      </c>
      <c r="B1276" s="116" t="s">
        <v>6695</v>
      </c>
      <c r="C1276" s="115">
        <v>7083.54</v>
      </c>
    </row>
    <row r="1277" spans="1:3" s="113" customFormat="1" ht="12.75">
      <c r="A1277" s="147" t="s">
        <v>2083</v>
      </c>
      <c r="B1277" s="116" t="s">
        <v>6696</v>
      </c>
      <c r="C1277" s="115">
        <v>42514</v>
      </c>
    </row>
    <row r="1278" spans="1:3" s="113" customFormat="1" ht="12.75">
      <c r="A1278" s="147" t="s">
        <v>2084</v>
      </c>
      <c r="B1278" s="116" t="s">
        <v>6697</v>
      </c>
      <c r="C1278" s="115">
        <v>20309.04</v>
      </c>
    </row>
    <row r="1279" spans="1:3" s="113" customFormat="1" ht="12.75">
      <c r="A1279" s="147" t="s">
        <v>2085</v>
      </c>
      <c r="B1279" s="116" t="s">
        <v>6697</v>
      </c>
      <c r="C1279" s="115">
        <v>20309.04</v>
      </c>
    </row>
    <row r="1280" spans="1:3" s="113" customFormat="1" ht="12.75">
      <c r="A1280" s="147" t="s">
        <v>2086</v>
      </c>
      <c r="B1280" s="116" t="s">
        <v>6698</v>
      </c>
      <c r="C1280" s="115">
        <v>3712</v>
      </c>
    </row>
    <row r="1281" spans="1:3" s="113" customFormat="1" ht="12.75">
      <c r="A1281" s="147" t="s">
        <v>2087</v>
      </c>
      <c r="B1281" s="116" t="s">
        <v>6699</v>
      </c>
      <c r="C1281" s="115">
        <v>3770</v>
      </c>
    </row>
    <row r="1282" spans="1:3" s="113" customFormat="1" ht="12.75">
      <c r="A1282" s="147" t="s">
        <v>2088</v>
      </c>
      <c r="B1282" s="116" t="s">
        <v>6699</v>
      </c>
      <c r="C1282" s="115">
        <v>3770</v>
      </c>
    </row>
    <row r="1283" spans="1:3" s="113" customFormat="1" ht="12.75">
      <c r="A1283" s="143" t="s">
        <v>2089</v>
      </c>
      <c r="B1283" s="116" t="s">
        <v>6700</v>
      </c>
      <c r="C1283" s="115">
        <v>3016</v>
      </c>
    </row>
    <row r="1284" spans="1:3" s="113" customFormat="1" ht="12.75">
      <c r="A1284" s="143" t="s">
        <v>2090</v>
      </c>
      <c r="B1284" s="116" t="s">
        <v>6700</v>
      </c>
      <c r="C1284" s="115">
        <v>3016</v>
      </c>
    </row>
    <row r="1285" spans="1:3" s="113" customFormat="1" ht="12.75">
      <c r="A1285" s="143" t="s">
        <v>2091</v>
      </c>
      <c r="B1285" s="116" t="s">
        <v>6700</v>
      </c>
      <c r="C1285" s="115">
        <v>3016</v>
      </c>
    </row>
    <row r="1286" spans="1:3" s="113" customFormat="1" ht="12.75">
      <c r="A1286" s="143" t="s">
        <v>2092</v>
      </c>
      <c r="B1286" s="116" t="s">
        <v>6700</v>
      </c>
      <c r="C1286" s="115">
        <v>3016</v>
      </c>
    </row>
    <row r="1287" spans="1:3" s="113" customFormat="1" ht="12.75">
      <c r="A1287" s="143" t="s">
        <v>2093</v>
      </c>
      <c r="B1287" s="116" t="s">
        <v>6700</v>
      </c>
      <c r="C1287" s="115">
        <v>3016</v>
      </c>
    </row>
    <row r="1288" spans="1:3" s="113" customFormat="1" ht="12.75">
      <c r="A1288" s="143" t="s">
        <v>2094</v>
      </c>
      <c r="B1288" s="116" t="s">
        <v>6700</v>
      </c>
      <c r="C1288" s="115">
        <v>3016</v>
      </c>
    </row>
    <row r="1289" spans="1:3" s="113" customFormat="1" ht="12.75">
      <c r="A1289" s="143" t="s">
        <v>2095</v>
      </c>
      <c r="B1289" s="116" t="s">
        <v>6701</v>
      </c>
      <c r="C1289" s="115">
        <v>4159.55</v>
      </c>
    </row>
    <row r="1290" spans="1:3" s="113" customFormat="1" ht="12.75">
      <c r="A1290" s="143" t="s">
        <v>2096</v>
      </c>
      <c r="B1290" s="116" t="s">
        <v>6701</v>
      </c>
      <c r="C1290" s="115">
        <v>4159.55</v>
      </c>
    </row>
    <row r="1291" spans="1:3" s="113" customFormat="1" ht="12.75">
      <c r="A1291" s="143" t="s">
        <v>2097</v>
      </c>
      <c r="B1291" s="116" t="s">
        <v>6701</v>
      </c>
      <c r="C1291" s="115">
        <v>4159.55</v>
      </c>
    </row>
    <row r="1292" spans="1:3" s="113" customFormat="1" ht="12.75">
      <c r="A1292" s="143" t="s">
        <v>2098</v>
      </c>
      <c r="B1292" s="116" t="s">
        <v>6701</v>
      </c>
      <c r="C1292" s="115">
        <v>4159.55</v>
      </c>
    </row>
    <row r="1293" spans="1:3" s="113" customFormat="1" ht="12.75">
      <c r="A1293" s="143" t="s">
        <v>2099</v>
      </c>
      <c r="B1293" s="116" t="s">
        <v>6701</v>
      </c>
      <c r="C1293" s="115">
        <v>4159.55</v>
      </c>
    </row>
    <row r="1294" spans="1:3" s="113" customFormat="1" ht="12.75">
      <c r="A1294" s="143" t="s">
        <v>2100</v>
      </c>
      <c r="B1294" s="116" t="s">
        <v>6701</v>
      </c>
      <c r="C1294" s="115">
        <v>4159.5511759999999</v>
      </c>
    </row>
    <row r="1295" spans="1:3" s="113" customFormat="1" ht="12.75">
      <c r="A1295" s="143" t="s">
        <v>2101</v>
      </c>
      <c r="B1295" s="116" t="s">
        <v>6701</v>
      </c>
      <c r="C1295" s="115">
        <v>4159.5511759999999</v>
      </c>
    </row>
    <row r="1296" spans="1:3" s="113" customFormat="1" ht="12.75">
      <c r="A1296" s="143" t="s">
        <v>2102</v>
      </c>
      <c r="B1296" s="116" t="s">
        <v>6701</v>
      </c>
      <c r="C1296" s="115">
        <v>4159.5511759999999</v>
      </c>
    </row>
    <row r="1297" spans="1:3" s="113" customFormat="1" ht="12.75">
      <c r="A1297" s="143" t="s">
        <v>2103</v>
      </c>
      <c r="B1297" s="116" t="s">
        <v>6701</v>
      </c>
      <c r="C1297" s="115">
        <v>4159.5511759999999</v>
      </c>
    </row>
    <row r="1298" spans="1:3" s="113" customFormat="1" ht="12.75">
      <c r="A1298" s="143" t="s">
        <v>2104</v>
      </c>
      <c r="B1298" s="116" t="s">
        <v>6701</v>
      </c>
      <c r="C1298" s="115">
        <v>4159.5511759999999</v>
      </c>
    </row>
    <row r="1299" spans="1:3" s="113" customFormat="1" ht="12.75">
      <c r="A1299" s="143" t="s">
        <v>2105</v>
      </c>
      <c r="B1299" s="116" t="s">
        <v>6701</v>
      </c>
      <c r="C1299" s="115">
        <v>4159.5511759999999</v>
      </c>
    </row>
    <row r="1300" spans="1:3" s="113" customFormat="1" ht="12.75">
      <c r="A1300" s="143" t="s">
        <v>2106</v>
      </c>
      <c r="B1300" s="116" t="s">
        <v>6701</v>
      </c>
      <c r="C1300" s="115">
        <v>4159.5511759999999</v>
      </c>
    </row>
    <row r="1301" spans="1:3" s="113" customFormat="1" ht="12.75">
      <c r="A1301" s="143" t="s">
        <v>2107</v>
      </c>
      <c r="B1301" s="116" t="s">
        <v>6701</v>
      </c>
      <c r="C1301" s="115">
        <v>4159.5511759999999</v>
      </c>
    </row>
    <row r="1302" spans="1:3" s="113" customFormat="1" ht="12.75">
      <c r="A1302" s="143" t="s">
        <v>2108</v>
      </c>
      <c r="B1302" s="116" t="s">
        <v>6701</v>
      </c>
      <c r="C1302" s="115">
        <v>4159.5511759999999</v>
      </c>
    </row>
    <row r="1303" spans="1:3" s="113" customFormat="1" ht="12.75">
      <c r="A1303" s="143" t="s">
        <v>2109</v>
      </c>
      <c r="B1303" s="116" t="s">
        <v>6701</v>
      </c>
      <c r="C1303" s="115">
        <v>4159.5511759999999</v>
      </c>
    </row>
    <row r="1304" spans="1:3" s="113" customFormat="1" ht="12.75">
      <c r="A1304" s="143" t="s">
        <v>2110</v>
      </c>
      <c r="B1304" s="116" t="s">
        <v>6701</v>
      </c>
      <c r="C1304" s="115">
        <v>4159.5511759999999</v>
      </c>
    </row>
    <row r="1305" spans="1:3" s="113" customFormat="1" ht="12.75">
      <c r="A1305" s="143" t="s">
        <v>2111</v>
      </c>
      <c r="B1305" s="116" t="s">
        <v>6701</v>
      </c>
      <c r="C1305" s="115">
        <v>4159.5511759999999</v>
      </c>
    </row>
    <row r="1306" spans="1:3" s="113" customFormat="1" ht="12.75">
      <c r="A1306" s="143" t="s">
        <v>2112</v>
      </c>
      <c r="B1306" s="116" t="s">
        <v>6701</v>
      </c>
      <c r="C1306" s="115">
        <v>4159.5511759999999</v>
      </c>
    </row>
    <row r="1307" spans="1:3" s="113" customFormat="1" ht="12.75">
      <c r="A1307" s="143" t="s">
        <v>2113</v>
      </c>
      <c r="B1307" s="116" t="s">
        <v>6701</v>
      </c>
      <c r="C1307" s="115">
        <v>4159.5511759999999</v>
      </c>
    </row>
    <row r="1308" spans="1:3" s="113" customFormat="1" ht="12.75">
      <c r="A1308" s="143" t="s">
        <v>2114</v>
      </c>
      <c r="B1308" s="116" t="s">
        <v>6701</v>
      </c>
      <c r="C1308" s="115">
        <v>4159.5511759999999</v>
      </c>
    </row>
    <row r="1309" spans="1:3" s="113" customFormat="1" ht="12.75">
      <c r="A1309" s="143" t="s">
        <v>2115</v>
      </c>
      <c r="B1309" s="116" t="s">
        <v>6701</v>
      </c>
      <c r="C1309" s="115">
        <v>4159.5511759999999</v>
      </c>
    </row>
    <row r="1310" spans="1:3" s="113" customFormat="1" ht="12.75">
      <c r="A1310" s="143" t="s">
        <v>2116</v>
      </c>
      <c r="B1310" s="116" t="s">
        <v>6701</v>
      </c>
      <c r="C1310" s="115">
        <v>4159.5511759999999</v>
      </c>
    </row>
    <row r="1311" spans="1:3" s="113" customFormat="1" ht="12.75">
      <c r="A1311" s="147" t="s">
        <v>2117</v>
      </c>
      <c r="B1311" s="116" t="s">
        <v>6702</v>
      </c>
      <c r="C1311" s="115">
        <v>4356.32</v>
      </c>
    </row>
    <row r="1312" spans="1:3" s="113" customFormat="1" ht="12.75">
      <c r="A1312" s="147" t="s">
        <v>2118</v>
      </c>
      <c r="B1312" s="116" t="s">
        <v>6702</v>
      </c>
      <c r="C1312" s="115">
        <v>4356.32</v>
      </c>
    </row>
    <row r="1313" spans="1:3" s="113" customFormat="1" ht="12.75">
      <c r="A1313" s="147" t="s">
        <v>2119</v>
      </c>
      <c r="B1313" s="116" t="s">
        <v>6702</v>
      </c>
      <c r="C1313" s="115">
        <v>4356.32</v>
      </c>
    </row>
    <row r="1314" spans="1:3" s="113" customFormat="1" ht="12.75">
      <c r="A1314" s="147" t="s">
        <v>2120</v>
      </c>
      <c r="B1314" s="116" t="s">
        <v>6702</v>
      </c>
      <c r="C1314" s="115">
        <v>4356.32</v>
      </c>
    </row>
    <row r="1315" spans="1:3" s="113" customFormat="1" ht="12.75">
      <c r="A1315" s="147" t="s">
        <v>2121</v>
      </c>
      <c r="B1315" s="116" t="s">
        <v>6702</v>
      </c>
      <c r="C1315" s="115">
        <v>4356.32</v>
      </c>
    </row>
    <row r="1316" spans="1:3" s="113" customFormat="1" ht="12.75">
      <c r="A1316" s="147" t="s">
        <v>2122</v>
      </c>
      <c r="B1316" s="116" t="s">
        <v>6702</v>
      </c>
      <c r="C1316" s="115">
        <v>4356.32</v>
      </c>
    </row>
    <row r="1317" spans="1:3" s="113" customFormat="1" ht="12.75">
      <c r="A1317" s="143" t="s">
        <v>1730</v>
      </c>
      <c r="B1317" s="116" t="s">
        <v>6703</v>
      </c>
      <c r="C1317" s="115">
        <v>94127.5</v>
      </c>
    </row>
    <row r="1318" spans="1:3" s="113" customFormat="1" ht="12.75">
      <c r="A1318" s="143" t="s">
        <v>1731</v>
      </c>
      <c r="B1318" s="116" t="s">
        <v>6703</v>
      </c>
      <c r="C1318" s="115">
        <v>94127.5</v>
      </c>
    </row>
    <row r="1319" spans="1:3" s="113" customFormat="1" ht="12.75">
      <c r="A1319" s="143" t="s">
        <v>1732</v>
      </c>
      <c r="B1319" s="116" t="s">
        <v>6703</v>
      </c>
      <c r="C1319" s="115">
        <v>94127.5</v>
      </c>
    </row>
    <row r="1320" spans="1:3" s="113" customFormat="1" ht="12.75">
      <c r="A1320" s="143" t="s">
        <v>1733</v>
      </c>
      <c r="B1320" s="116" t="s">
        <v>6703</v>
      </c>
      <c r="C1320" s="115">
        <v>94127.5</v>
      </c>
    </row>
    <row r="1321" spans="1:3" s="113" customFormat="1" ht="12.75">
      <c r="A1321" s="143" t="s">
        <v>2123</v>
      </c>
      <c r="B1321" s="116" t="s">
        <v>6704</v>
      </c>
      <c r="C1321" s="115">
        <v>19981</v>
      </c>
    </row>
    <row r="1322" spans="1:3" s="113" customFormat="1" ht="12.75">
      <c r="A1322" s="150" t="s">
        <v>2124</v>
      </c>
      <c r="B1322" s="116" t="s">
        <v>6705</v>
      </c>
      <c r="C1322" s="115">
        <v>191400</v>
      </c>
    </row>
    <row r="1323" spans="1:3" s="113" customFormat="1" ht="12.75">
      <c r="A1323" s="150" t="s">
        <v>2125</v>
      </c>
      <c r="B1323" s="116" t="s">
        <v>6706</v>
      </c>
      <c r="C1323" s="115">
        <v>42544.25</v>
      </c>
    </row>
    <row r="1324" spans="1:3" s="113" customFormat="1" ht="12.75">
      <c r="A1324" s="143" t="s">
        <v>2126</v>
      </c>
      <c r="B1324" s="116" t="s">
        <v>6707</v>
      </c>
      <c r="C1324" s="115">
        <v>19667.95</v>
      </c>
    </row>
    <row r="1325" spans="1:3" s="113" customFormat="1" ht="12.75">
      <c r="A1325" s="143" t="s">
        <v>2127</v>
      </c>
      <c r="B1325" s="116" t="s">
        <v>6707</v>
      </c>
      <c r="C1325" s="115">
        <v>19667.95</v>
      </c>
    </row>
    <row r="1326" spans="1:3" s="113" customFormat="1" ht="12.75">
      <c r="A1326" s="143" t="s">
        <v>2128</v>
      </c>
      <c r="B1326" s="116" t="s">
        <v>6707</v>
      </c>
      <c r="C1326" s="115">
        <v>19667.95</v>
      </c>
    </row>
    <row r="1327" spans="1:3" s="113" customFormat="1" ht="12.75">
      <c r="A1327" s="143" t="s">
        <v>2129</v>
      </c>
      <c r="B1327" s="116" t="s">
        <v>6707</v>
      </c>
      <c r="C1327" s="115">
        <v>19667.95</v>
      </c>
    </row>
    <row r="1328" spans="1:3" s="113" customFormat="1" ht="12.75">
      <c r="A1328" s="143" t="s">
        <v>2130</v>
      </c>
      <c r="B1328" s="116" t="s">
        <v>6707</v>
      </c>
      <c r="C1328" s="115">
        <v>19667.95</v>
      </c>
    </row>
    <row r="1329" spans="1:3" s="113" customFormat="1" ht="12.75">
      <c r="A1329" s="143" t="s">
        <v>2131</v>
      </c>
      <c r="B1329" s="116" t="s">
        <v>6707</v>
      </c>
      <c r="C1329" s="115">
        <v>19667.95</v>
      </c>
    </row>
    <row r="1330" spans="1:3" s="113" customFormat="1" ht="12.75">
      <c r="A1330" s="143" t="s">
        <v>2132</v>
      </c>
      <c r="B1330" s="116" t="s">
        <v>6708</v>
      </c>
      <c r="C1330" s="115">
        <v>76864.91</v>
      </c>
    </row>
    <row r="1331" spans="1:3" s="113" customFormat="1" ht="12.75">
      <c r="A1331" s="143" t="s">
        <v>2133</v>
      </c>
      <c r="B1331" s="116" t="s">
        <v>6708</v>
      </c>
      <c r="C1331" s="115">
        <v>76864.91</v>
      </c>
    </row>
    <row r="1332" spans="1:3" s="113" customFormat="1" ht="12.75">
      <c r="A1332" s="143" t="s">
        <v>2134</v>
      </c>
      <c r="B1332" s="116" t="s">
        <v>6708</v>
      </c>
      <c r="C1332" s="115">
        <v>76864.91</v>
      </c>
    </row>
    <row r="1333" spans="1:3" s="113" customFormat="1" ht="12.75">
      <c r="A1333" s="143" t="s">
        <v>2135</v>
      </c>
      <c r="B1333" s="116" t="s">
        <v>6709</v>
      </c>
      <c r="C1333" s="115">
        <v>101138.13</v>
      </c>
    </row>
    <row r="1334" spans="1:3" s="113" customFormat="1" ht="12.75">
      <c r="A1334" s="143" t="s">
        <v>2136</v>
      </c>
      <c r="B1334" s="116" t="s">
        <v>6710</v>
      </c>
      <c r="C1334" s="115">
        <v>279531</v>
      </c>
    </row>
    <row r="1335" spans="1:3" s="113" customFormat="1" ht="12.75">
      <c r="A1335" s="143" t="s">
        <v>2137</v>
      </c>
      <c r="B1335" s="116" t="s">
        <v>6711</v>
      </c>
      <c r="C1335" s="115">
        <v>6247.91</v>
      </c>
    </row>
    <row r="1336" spans="1:3" s="113" customFormat="1" ht="12.75">
      <c r="A1336" s="143" t="s">
        <v>2138</v>
      </c>
      <c r="B1336" s="116" t="s">
        <v>6711</v>
      </c>
      <c r="C1336" s="115">
        <v>6247.91</v>
      </c>
    </row>
    <row r="1337" spans="1:3" s="113" customFormat="1" ht="12.75">
      <c r="A1337" s="143" t="s">
        <v>2139</v>
      </c>
      <c r="B1337" s="116" t="s">
        <v>6711</v>
      </c>
      <c r="C1337" s="115">
        <v>6247.91</v>
      </c>
    </row>
    <row r="1338" spans="1:3" s="113" customFormat="1" ht="12.75">
      <c r="A1338" s="143" t="s">
        <v>2140</v>
      </c>
      <c r="B1338" s="116" t="s">
        <v>6711</v>
      </c>
      <c r="C1338" s="115">
        <v>6247.91</v>
      </c>
    </row>
    <row r="1339" spans="1:3" s="113" customFormat="1" ht="12.75">
      <c r="A1339" s="143" t="s">
        <v>2141</v>
      </c>
      <c r="B1339" s="116" t="s">
        <v>6711</v>
      </c>
      <c r="C1339" s="115">
        <v>6247.91</v>
      </c>
    </row>
    <row r="1340" spans="1:3" s="113" customFormat="1" ht="12.75">
      <c r="A1340" s="143" t="s">
        <v>2142</v>
      </c>
      <c r="B1340" s="116" t="s">
        <v>6711</v>
      </c>
      <c r="C1340" s="115">
        <v>6247.91</v>
      </c>
    </row>
    <row r="1341" spans="1:3" s="113" customFormat="1" ht="12.75">
      <c r="A1341" s="143" t="s">
        <v>2143</v>
      </c>
      <c r="B1341" s="116" t="s">
        <v>6712</v>
      </c>
      <c r="C1341" s="115">
        <v>41336.148000000001</v>
      </c>
    </row>
    <row r="1342" spans="1:3" s="113" customFormat="1" ht="12.75">
      <c r="A1342" s="143" t="s">
        <v>2144</v>
      </c>
      <c r="B1342" s="116" t="s">
        <v>6712</v>
      </c>
      <c r="C1342" s="115">
        <v>41336.148000000001</v>
      </c>
    </row>
    <row r="1343" spans="1:3" s="113" customFormat="1" ht="12.75">
      <c r="A1343" s="143" t="s">
        <v>2145</v>
      </c>
      <c r="B1343" s="116" t="s">
        <v>6712</v>
      </c>
      <c r="C1343" s="115">
        <v>41336.148000000001</v>
      </c>
    </row>
    <row r="1344" spans="1:3" s="113" customFormat="1" ht="12.75">
      <c r="A1344" s="143" t="s">
        <v>2146</v>
      </c>
      <c r="B1344" s="116" t="s">
        <v>6712</v>
      </c>
      <c r="C1344" s="115">
        <v>41336.148000000001</v>
      </c>
    </row>
    <row r="1345" spans="1:3" s="113" customFormat="1" ht="12.75">
      <c r="A1345" s="143" t="s">
        <v>2147</v>
      </c>
      <c r="B1345" s="116" t="s">
        <v>6712</v>
      </c>
      <c r="C1345" s="115">
        <v>41336.148000000001</v>
      </c>
    </row>
    <row r="1346" spans="1:3" s="113" customFormat="1" ht="12.75">
      <c r="A1346" s="143" t="s">
        <v>2148</v>
      </c>
      <c r="B1346" s="116" t="s">
        <v>6712</v>
      </c>
      <c r="C1346" s="115">
        <v>41336.148000000001</v>
      </c>
    </row>
    <row r="1347" spans="1:3" s="113" customFormat="1" ht="12.75">
      <c r="A1347" s="143" t="s">
        <v>2149</v>
      </c>
      <c r="B1347" s="116" t="s">
        <v>6712</v>
      </c>
      <c r="C1347" s="115">
        <v>41336.148000000001</v>
      </c>
    </row>
    <row r="1348" spans="1:3" s="113" customFormat="1" ht="12.75">
      <c r="A1348" s="143" t="s">
        <v>2150</v>
      </c>
      <c r="B1348" s="116" t="s">
        <v>6712</v>
      </c>
      <c r="C1348" s="115">
        <v>41336.148000000001</v>
      </c>
    </row>
    <row r="1349" spans="1:3" s="113" customFormat="1" ht="12.75">
      <c r="A1349" s="143" t="s">
        <v>2151</v>
      </c>
      <c r="B1349" s="116" t="s">
        <v>6712</v>
      </c>
      <c r="C1349" s="115">
        <v>41336.148000000001</v>
      </c>
    </row>
    <row r="1350" spans="1:3" s="113" customFormat="1" ht="12.75">
      <c r="A1350" s="143" t="s">
        <v>2152</v>
      </c>
      <c r="B1350" s="116" t="s">
        <v>6712</v>
      </c>
      <c r="C1350" s="115">
        <v>41336.148000000001</v>
      </c>
    </row>
    <row r="1351" spans="1:3" s="113" customFormat="1" ht="12.75">
      <c r="A1351" s="143" t="s">
        <v>2153</v>
      </c>
      <c r="B1351" s="116" t="s">
        <v>6713</v>
      </c>
      <c r="C1351" s="115">
        <v>94041.25</v>
      </c>
    </row>
    <row r="1352" spans="1:3" s="113" customFormat="1" ht="12.75">
      <c r="A1352" s="143" t="s">
        <v>2154</v>
      </c>
      <c r="B1352" s="116" t="s">
        <v>6714</v>
      </c>
      <c r="C1352" s="115">
        <v>105984.56</v>
      </c>
    </row>
    <row r="1353" spans="1:3" s="113" customFormat="1" ht="12.75">
      <c r="A1353" s="143" t="s">
        <v>2155</v>
      </c>
      <c r="B1353" s="116" t="s">
        <v>6715</v>
      </c>
      <c r="C1353" s="115">
        <v>3770</v>
      </c>
    </row>
    <row r="1354" spans="1:3" s="113" customFormat="1" ht="12.75">
      <c r="A1354" s="143" t="s">
        <v>2156</v>
      </c>
      <c r="B1354" s="116" t="s">
        <v>6715</v>
      </c>
      <c r="C1354" s="115">
        <v>3770</v>
      </c>
    </row>
    <row r="1355" spans="1:3" s="113" customFormat="1" ht="12.75">
      <c r="A1355" s="143" t="s">
        <v>2157</v>
      </c>
      <c r="B1355" s="116" t="s">
        <v>6716</v>
      </c>
      <c r="C1355" s="115">
        <v>1199</v>
      </c>
    </row>
    <row r="1356" spans="1:3" s="113" customFormat="1" ht="12.75">
      <c r="A1356" s="143" t="s">
        <v>1734</v>
      </c>
      <c r="B1356" s="116" t="s">
        <v>6717</v>
      </c>
      <c r="C1356" s="115">
        <v>7739.5</v>
      </c>
    </row>
    <row r="1357" spans="1:3" s="113" customFormat="1" ht="12.75">
      <c r="A1357" s="143" t="s">
        <v>1735</v>
      </c>
      <c r="B1357" s="116" t="s">
        <v>6717</v>
      </c>
      <c r="C1357" s="115">
        <v>7739.5</v>
      </c>
    </row>
    <row r="1358" spans="1:3" s="113" customFormat="1" ht="12.75">
      <c r="A1358" s="143" t="s">
        <v>2158</v>
      </c>
      <c r="B1358" s="116" t="s">
        <v>6718</v>
      </c>
      <c r="C1358" s="115">
        <v>59072.97</v>
      </c>
    </row>
    <row r="1359" spans="1:3" s="113" customFormat="1" ht="12.75">
      <c r="A1359" s="143" t="s">
        <v>2159</v>
      </c>
      <c r="B1359" s="116" t="s">
        <v>6719</v>
      </c>
      <c r="C1359" s="115">
        <v>10905.54</v>
      </c>
    </row>
    <row r="1360" spans="1:3" s="113" customFormat="1" ht="12.75">
      <c r="A1360" s="143" t="s">
        <v>2160</v>
      </c>
      <c r="B1360" s="116" t="s">
        <v>6719</v>
      </c>
      <c r="C1360" s="115">
        <v>10905.54</v>
      </c>
    </row>
    <row r="1361" spans="1:3" s="113" customFormat="1" ht="12.75">
      <c r="A1361" s="143" t="s">
        <v>2161</v>
      </c>
      <c r="B1361" s="116" t="s">
        <v>6719</v>
      </c>
      <c r="C1361" s="115">
        <v>10905.54</v>
      </c>
    </row>
    <row r="1362" spans="1:3" s="113" customFormat="1" ht="12.75">
      <c r="A1362" s="143" t="s">
        <v>2162</v>
      </c>
      <c r="B1362" s="116" t="s">
        <v>6719</v>
      </c>
      <c r="C1362" s="115">
        <v>10905.54</v>
      </c>
    </row>
    <row r="1363" spans="1:3" s="113" customFormat="1" ht="12.75">
      <c r="A1363" s="143" t="s">
        <v>2163</v>
      </c>
      <c r="B1363" s="116" t="s">
        <v>6719</v>
      </c>
      <c r="C1363" s="115">
        <v>10905.54</v>
      </c>
    </row>
    <row r="1364" spans="1:3" s="113" customFormat="1" ht="12.75">
      <c r="A1364" s="143" t="s">
        <v>2164</v>
      </c>
      <c r="B1364" s="116" t="s">
        <v>6719</v>
      </c>
      <c r="C1364" s="115">
        <v>10905.54</v>
      </c>
    </row>
    <row r="1365" spans="1:3" s="113" customFormat="1" ht="12.75">
      <c r="A1365" s="143" t="s">
        <v>2165</v>
      </c>
      <c r="B1365" s="116" t="s">
        <v>6719</v>
      </c>
      <c r="C1365" s="115">
        <v>10905.54</v>
      </c>
    </row>
    <row r="1366" spans="1:3" s="113" customFormat="1" ht="12.75">
      <c r="A1366" s="143" t="s">
        <v>2166</v>
      </c>
      <c r="B1366" s="116" t="s">
        <v>6719</v>
      </c>
      <c r="C1366" s="115">
        <v>10905.54</v>
      </c>
    </row>
    <row r="1367" spans="1:3" s="113" customFormat="1" ht="12.75">
      <c r="A1367" s="143" t="s">
        <v>2167</v>
      </c>
      <c r="B1367" s="116" t="s">
        <v>6719</v>
      </c>
      <c r="C1367" s="115">
        <v>10905.54</v>
      </c>
    </row>
    <row r="1368" spans="1:3" s="113" customFormat="1" ht="12.75">
      <c r="A1368" s="143" t="s">
        <v>2168</v>
      </c>
      <c r="B1368" s="116" t="s">
        <v>6719</v>
      </c>
      <c r="C1368" s="115">
        <v>10905.54</v>
      </c>
    </row>
    <row r="1369" spans="1:3" s="113" customFormat="1" ht="12.75">
      <c r="A1369" s="143" t="s">
        <v>2169</v>
      </c>
      <c r="B1369" s="116" t="s">
        <v>6720</v>
      </c>
      <c r="C1369" s="115">
        <v>10905.54</v>
      </c>
    </row>
    <row r="1370" spans="1:3" s="113" customFormat="1" ht="12.75">
      <c r="A1370" s="143" t="s">
        <v>2170</v>
      </c>
      <c r="B1370" s="116" t="s">
        <v>6720</v>
      </c>
      <c r="C1370" s="115">
        <v>10905.54</v>
      </c>
    </row>
    <row r="1371" spans="1:3" s="113" customFormat="1" ht="12.75">
      <c r="A1371" s="143" t="s">
        <v>2171</v>
      </c>
      <c r="B1371" s="116" t="s">
        <v>6720</v>
      </c>
      <c r="C1371" s="115">
        <v>10905.54</v>
      </c>
    </row>
    <row r="1372" spans="1:3" s="113" customFormat="1" ht="12.75">
      <c r="A1372" s="143" t="s">
        <v>2172</v>
      </c>
      <c r="B1372" s="116" t="s">
        <v>6720</v>
      </c>
      <c r="C1372" s="115">
        <v>10905.54</v>
      </c>
    </row>
    <row r="1373" spans="1:3" s="113" customFormat="1" ht="12.75">
      <c r="A1373" s="143" t="s">
        <v>2173</v>
      </c>
      <c r="B1373" s="116" t="s">
        <v>6720</v>
      </c>
      <c r="C1373" s="115">
        <v>10905.54</v>
      </c>
    </row>
    <row r="1374" spans="1:3" s="113" customFormat="1" ht="12.75">
      <c r="A1374" s="143" t="s">
        <v>2174</v>
      </c>
      <c r="B1374" s="116" t="s">
        <v>6720</v>
      </c>
      <c r="C1374" s="115">
        <v>10905.54</v>
      </c>
    </row>
    <row r="1375" spans="1:3" s="113" customFormat="1" ht="12.75">
      <c r="A1375" s="143" t="s">
        <v>2175</v>
      </c>
      <c r="B1375" s="116" t="s">
        <v>6720</v>
      </c>
      <c r="C1375" s="115">
        <v>10905.54</v>
      </c>
    </row>
    <row r="1376" spans="1:3" s="113" customFormat="1" ht="12.75">
      <c r="A1376" s="143" t="s">
        <v>2176</v>
      </c>
      <c r="B1376" s="116" t="s">
        <v>6720</v>
      </c>
      <c r="C1376" s="115">
        <v>10905.54</v>
      </c>
    </row>
    <row r="1377" spans="1:3" s="113" customFormat="1" ht="12.75">
      <c r="A1377" s="143" t="s">
        <v>2177</v>
      </c>
      <c r="B1377" s="116" t="s">
        <v>6720</v>
      </c>
      <c r="C1377" s="115">
        <v>10905.54</v>
      </c>
    </row>
    <row r="1378" spans="1:3" s="113" customFormat="1" ht="12.75">
      <c r="A1378" s="143" t="s">
        <v>2178</v>
      </c>
      <c r="B1378" s="116" t="s">
        <v>6720</v>
      </c>
      <c r="C1378" s="115">
        <v>10905.54</v>
      </c>
    </row>
    <row r="1379" spans="1:3" s="113" customFormat="1" ht="12.75">
      <c r="A1379" s="143" t="s">
        <v>2179</v>
      </c>
      <c r="B1379" s="116" t="s">
        <v>6721</v>
      </c>
      <c r="C1379" s="115">
        <v>66120</v>
      </c>
    </row>
    <row r="1380" spans="1:3" s="113" customFormat="1" ht="12.75">
      <c r="A1380" s="143" t="s">
        <v>2180</v>
      </c>
      <c r="B1380" s="116" t="s">
        <v>6722</v>
      </c>
      <c r="C1380" s="115">
        <v>9149</v>
      </c>
    </row>
    <row r="1381" spans="1:3" s="113" customFormat="1" ht="12.75">
      <c r="A1381" s="143" t="s">
        <v>2181</v>
      </c>
      <c r="B1381" s="116" t="s">
        <v>6723</v>
      </c>
      <c r="C1381" s="115">
        <v>14622.22</v>
      </c>
    </row>
    <row r="1382" spans="1:3" s="113" customFormat="1" ht="12.75">
      <c r="A1382" s="143" t="s">
        <v>2182</v>
      </c>
      <c r="B1382" s="116" t="s">
        <v>6724</v>
      </c>
      <c r="C1382" s="115">
        <v>15600</v>
      </c>
    </row>
    <row r="1383" spans="1:3" s="113" customFormat="1" ht="12.75">
      <c r="A1383" s="143" t="s">
        <v>2183</v>
      </c>
      <c r="B1383" s="116" t="s">
        <v>6725</v>
      </c>
      <c r="C1383" s="115">
        <v>34571</v>
      </c>
    </row>
    <row r="1384" spans="1:3" s="113" customFormat="1" ht="12.75">
      <c r="A1384" s="143" t="s">
        <v>2184</v>
      </c>
      <c r="B1384" s="116" t="s">
        <v>6726</v>
      </c>
      <c r="C1384" s="115">
        <v>72355</v>
      </c>
    </row>
    <row r="1385" spans="1:3" s="113" customFormat="1" ht="12.75">
      <c r="A1385" s="143" t="s">
        <v>2185</v>
      </c>
      <c r="B1385" s="116" t="s">
        <v>6727</v>
      </c>
      <c r="C1385" s="115">
        <v>14622.22</v>
      </c>
    </row>
    <row r="1386" spans="1:3" s="113" customFormat="1" ht="12.75">
      <c r="A1386" s="143" t="s">
        <v>2186</v>
      </c>
      <c r="B1386" s="116" t="s">
        <v>6728</v>
      </c>
      <c r="C1386" s="115">
        <v>42340</v>
      </c>
    </row>
    <row r="1387" spans="1:3" s="113" customFormat="1" ht="12.75">
      <c r="A1387" s="143" t="s">
        <v>1736</v>
      </c>
      <c r="B1387" s="116" t="s">
        <v>6729</v>
      </c>
      <c r="C1387" s="115">
        <v>6499.25</v>
      </c>
    </row>
    <row r="1388" spans="1:3" s="113" customFormat="1" ht="12.75">
      <c r="A1388" s="143" t="s">
        <v>1737</v>
      </c>
      <c r="B1388" s="116" t="s">
        <v>6729</v>
      </c>
      <c r="C1388" s="115">
        <v>6499.25</v>
      </c>
    </row>
    <row r="1389" spans="1:3" s="113" customFormat="1" ht="12.75">
      <c r="A1389" s="143" t="s">
        <v>2187</v>
      </c>
      <c r="B1389" s="116" t="s">
        <v>6730</v>
      </c>
      <c r="C1389" s="115">
        <v>6210</v>
      </c>
    </row>
    <row r="1390" spans="1:3" s="113" customFormat="1" ht="12.75">
      <c r="A1390" s="143" t="s">
        <v>2188</v>
      </c>
      <c r="B1390" s="116" t="s">
        <v>6731</v>
      </c>
      <c r="C1390" s="115">
        <v>3450</v>
      </c>
    </row>
    <row r="1391" spans="1:3" s="113" customFormat="1" ht="12.75">
      <c r="A1391" s="143" t="s">
        <v>2189</v>
      </c>
      <c r="B1391" s="116" t="s">
        <v>6731</v>
      </c>
      <c r="C1391" s="115">
        <v>3450</v>
      </c>
    </row>
    <row r="1392" spans="1:3" s="113" customFormat="1" ht="12.75">
      <c r="A1392" s="143" t="s">
        <v>2190</v>
      </c>
      <c r="B1392" s="116" t="s">
        <v>6731</v>
      </c>
      <c r="C1392" s="115">
        <v>3450</v>
      </c>
    </row>
    <row r="1393" spans="1:3" s="113" customFormat="1" ht="12.75">
      <c r="A1393" s="143" t="s">
        <v>2191</v>
      </c>
      <c r="B1393" s="116" t="s">
        <v>6731</v>
      </c>
      <c r="C1393" s="115">
        <v>3450</v>
      </c>
    </row>
    <row r="1394" spans="1:3" s="113" customFormat="1" ht="12.75">
      <c r="A1394" s="143" t="s">
        <v>2192</v>
      </c>
      <c r="B1394" s="116" t="s">
        <v>6731</v>
      </c>
      <c r="C1394" s="115">
        <v>3450</v>
      </c>
    </row>
    <row r="1395" spans="1:3" s="113" customFormat="1" ht="12.75">
      <c r="A1395" s="143" t="s">
        <v>2193</v>
      </c>
      <c r="B1395" s="116" t="s">
        <v>6731</v>
      </c>
      <c r="C1395" s="115">
        <v>3450</v>
      </c>
    </row>
    <row r="1396" spans="1:3" s="113" customFormat="1" ht="12.75">
      <c r="A1396" s="143" t="s">
        <v>2194</v>
      </c>
      <c r="B1396" s="116" t="s">
        <v>6732</v>
      </c>
      <c r="C1396" s="115">
        <v>5980</v>
      </c>
    </row>
    <row r="1397" spans="1:3" s="113" customFormat="1" ht="12.75">
      <c r="A1397" s="143" t="s">
        <v>2195</v>
      </c>
      <c r="B1397" s="116" t="s">
        <v>6732</v>
      </c>
      <c r="C1397" s="115">
        <v>5980</v>
      </c>
    </row>
    <row r="1398" spans="1:3" s="113" customFormat="1" ht="12.75">
      <c r="A1398" s="143" t="s">
        <v>2196</v>
      </c>
      <c r="B1398" s="116" t="s">
        <v>6732</v>
      </c>
      <c r="C1398" s="115">
        <v>5980</v>
      </c>
    </row>
    <row r="1399" spans="1:3" s="113" customFormat="1" ht="12.75">
      <c r="A1399" s="143" t="s">
        <v>2197</v>
      </c>
      <c r="B1399" s="116" t="s">
        <v>6732</v>
      </c>
      <c r="C1399" s="115">
        <v>5980</v>
      </c>
    </row>
    <row r="1400" spans="1:3" s="113" customFormat="1" ht="12.75">
      <c r="A1400" s="143" t="s">
        <v>2198</v>
      </c>
      <c r="B1400" s="116" t="s">
        <v>6733</v>
      </c>
      <c r="C1400" s="115">
        <v>72094</v>
      </c>
    </row>
    <row r="1401" spans="1:3" s="113" customFormat="1" ht="12.75">
      <c r="A1401" s="147" t="s">
        <v>2199</v>
      </c>
      <c r="B1401" s="116" t="s">
        <v>6734</v>
      </c>
      <c r="C1401" s="115">
        <v>13981.48</v>
      </c>
    </row>
    <row r="1402" spans="1:3" s="113" customFormat="1" ht="12.75">
      <c r="A1402" s="147" t="s">
        <v>2200</v>
      </c>
      <c r="B1402" s="116" t="s">
        <v>6734</v>
      </c>
      <c r="C1402" s="115">
        <v>13981.48</v>
      </c>
    </row>
    <row r="1403" spans="1:3" s="113" customFormat="1" ht="12.75">
      <c r="A1403" s="147" t="s">
        <v>2201</v>
      </c>
      <c r="B1403" s="116" t="s">
        <v>6734</v>
      </c>
      <c r="C1403" s="115">
        <v>14622.218000000001</v>
      </c>
    </row>
    <row r="1404" spans="1:3" s="113" customFormat="1" ht="12.75">
      <c r="A1404" s="147" t="s">
        <v>2202</v>
      </c>
      <c r="B1404" s="116" t="s">
        <v>6734</v>
      </c>
      <c r="C1404" s="115">
        <v>14622.218000000001</v>
      </c>
    </row>
    <row r="1405" spans="1:3" s="113" customFormat="1" ht="12.75">
      <c r="A1405" s="147" t="s">
        <v>2203</v>
      </c>
      <c r="B1405" s="116" t="s">
        <v>6734</v>
      </c>
      <c r="C1405" s="115">
        <v>14622.218000000001</v>
      </c>
    </row>
    <row r="1406" spans="1:3" s="113" customFormat="1" ht="12.75">
      <c r="A1406" s="147" t="s">
        <v>2204</v>
      </c>
      <c r="B1406" s="116" t="s">
        <v>6734</v>
      </c>
      <c r="C1406" s="115">
        <v>14622.218000000001</v>
      </c>
    </row>
    <row r="1407" spans="1:3" s="113" customFormat="1" ht="12.75">
      <c r="A1407" s="147" t="s">
        <v>2205</v>
      </c>
      <c r="B1407" s="116" t="s">
        <v>6734</v>
      </c>
      <c r="C1407" s="115">
        <v>14622.218000000001</v>
      </c>
    </row>
    <row r="1408" spans="1:3" s="113" customFormat="1" ht="12.75">
      <c r="A1408" s="147" t="s">
        <v>2206</v>
      </c>
      <c r="B1408" s="116" t="s">
        <v>6734</v>
      </c>
      <c r="C1408" s="115">
        <v>14622.218000000001</v>
      </c>
    </row>
    <row r="1409" spans="1:3" s="113" customFormat="1" ht="12.75">
      <c r="A1409" s="147" t="s">
        <v>2207</v>
      </c>
      <c r="B1409" s="116" t="s">
        <v>6734</v>
      </c>
      <c r="C1409" s="115">
        <v>14622.218000000001</v>
      </c>
    </row>
    <row r="1410" spans="1:3" s="113" customFormat="1" ht="12.75">
      <c r="A1410" s="147" t="s">
        <v>2208</v>
      </c>
      <c r="B1410" s="116" t="s">
        <v>6734</v>
      </c>
      <c r="C1410" s="115">
        <v>14622.218000000001</v>
      </c>
    </row>
    <row r="1411" spans="1:3" s="113" customFormat="1" ht="12.75">
      <c r="A1411" s="147" t="s">
        <v>2209</v>
      </c>
      <c r="B1411" s="116" t="s">
        <v>6734</v>
      </c>
      <c r="C1411" s="115">
        <v>14622.218000000001</v>
      </c>
    </row>
    <row r="1412" spans="1:3" s="113" customFormat="1" ht="12.75">
      <c r="A1412" s="147" t="s">
        <v>2210</v>
      </c>
      <c r="B1412" s="116" t="s">
        <v>6734</v>
      </c>
      <c r="C1412" s="115">
        <v>14622.218000000001</v>
      </c>
    </row>
    <row r="1413" spans="1:3" s="113" customFormat="1" ht="12.75">
      <c r="A1413" s="143" t="s">
        <v>2211</v>
      </c>
      <c r="B1413" s="116" t="s">
        <v>6735</v>
      </c>
      <c r="C1413" s="115">
        <v>86250</v>
      </c>
    </row>
    <row r="1414" spans="1:3" s="113" customFormat="1" ht="12.75">
      <c r="A1414" s="143" t="s">
        <v>2212</v>
      </c>
      <c r="B1414" s="116" t="s">
        <v>6735</v>
      </c>
      <c r="C1414" s="115">
        <v>86250</v>
      </c>
    </row>
    <row r="1415" spans="1:3" s="113" customFormat="1" ht="12.75">
      <c r="A1415" s="143" t="s">
        <v>2213</v>
      </c>
      <c r="B1415" s="116" t="s">
        <v>6736</v>
      </c>
      <c r="C1415" s="115">
        <v>2784.82</v>
      </c>
    </row>
    <row r="1416" spans="1:3" s="113" customFormat="1" ht="12.75">
      <c r="A1416" s="143" t="s">
        <v>2214</v>
      </c>
      <c r="B1416" s="116" t="s">
        <v>6736</v>
      </c>
      <c r="C1416" s="115">
        <v>2784.82</v>
      </c>
    </row>
    <row r="1417" spans="1:3" s="113" customFormat="1" ht="12.75">
      <c r="A1417" s="143" t="s">
        <v>2215</v>
      </c>
      <c r="B1417" s="116" t="s">
        <v>6736</v>
      </c>
      <c r="C1417" s="115">
        <v>2784.82</v>
      </c>
    </row>
    <row r="1418" spans="1:3" s="113" customFormat="1" ht="12.75">
      <c r="A1418" s="143" t="s">
        <v>2216</v>
      </c>
      <c r="B1418" s="116" t="s">
        <v>6737</v>
      </c>
      <c r="C1418" s="115">
        <v>11866.8</v>
      </c>
    </row>
    <row r="1419" spans="1:3" s="113" customFormat="1" ht="12.75">
      <c r="A1419" s="143" t="s">
        <v>2217</v>
      </c>
      <c r="B1419" s="116" t="s">
        <v>6737</v>
      </c>
      <c r="C1419" s="115">
        <v>11866.8</v>
      </c>
    </row>
    <row r="1420" spans="1:3" s="113" customFormat="1" ht="12.75">
      <c r="A1420" s="143" t="s">
        <v>2218</v>
      </c>
      <c r="B1420" s="116" t="s">
        <v>6738</v>
      </c>
      <c r="C1420" s="115">
        <v>18374.990000000002</v>
      </c>
    </row>
    <row r="1421" spans="1:3" s="113" customFormat="1" ht="12.75">
      <c r="A1421" s="143" t="s">
        <v>2219</v>
      </c>
      <c r="B1421" s="116" t="s">
        <v>6738</v>
      </c>
      <c r="C1421" s="115">
        <v>18374.990000000002</v>
      </c>
    </row>
    <row r="1422" spans="1:3" s="113" customFormat="1" ht="12.75">
      <c r="A1422" s="143" t="s">
        <v>1738</v>
      </c>
      <c r="B1422" s="116" t="s">
        <v>6739</v>
      </c>
      <c r="C1422" s="115">
        <v>58627</v>
      </c>
    </row>
    <row r="1423" spans="1:3" s="113" customFormat="1" ht="12.75">
      <c r="A1423" s="143" t="s">
        <v>1739</v>
      </c>
      <c r="B1423" s="116" t="s">
        <v>6739</v>
      </c>
      <c r="C1423" s="115">
        <v>58627</v>
      </c>
    </row>
    <row r="1424" spans="1:3" s="113" customFormat="1" ht="12.75">
      <c r="A1424" s="143" t="s">
        <v>1740</v>
      </c>
      <c r="B1424" s="116" t="s">
        <v>6739</v>
      </c>
      <c r="C1424" s="115">
        <v>58627</v>
      </c>
    </row>
    <row r="1425" spans="1:3" s="113" customFormat="1" ht="12.75">
      <c r="A1425" s="143" t="s">
        <v>1741</v>
      </c>
      <c r="B1425" s="116" t="s">
        <v>6739</v>
      </c>
      <c r="C1425" s="115">
        <v>58627</v>
      </c>
    </row>
    <row r="1426" spans="1:3" s="113" customFormat="1" ht="12.75">
      <c r="A1426" s="143" t="s">
        <v>2220</v>
      </c>
      <c r="B1426" s="116" t="s">
        <v>6740</v>
      </c>
      <c r="C1426" s="115">
        <v>97935.471999999994</v>
      </c>
    </row>
    <row r="1427" spans="1:3" s="113" customFormat="1" ht="12.75">
      <c r="A1427" s="143" t="s">
        <v>2221</v>
      </c>
      <c r="B1427" s="116" t="s">
        <v>6740</v>
      </c>
      <c r="C1427" s="115">
        <v>97935.471999999994</v>
      </c>
    </row>
    <row r="1428" spans="1:3" s="113" customFormat="1" ht="12.75">
      <c r="A1428" s="143" t="s">
        <v>2222</v>
      </c>
      <c r="B1428" s="116" t="s">
        <v>6740</v>
      </c>
      <c r="C1428" s="115">
        <v>97935.471999999994</v>
      </c>
    </row>
    <row r="1429" spans="1:3" s="113" customFormat="1" ht="12.75">
      <c r="A1429" s="143" t="s">
        <v>2223</v>
      </c>
      <c r="B1429" s="116" t="s">
        <v>6740</v>
      </c>
      <c r="C1429" s="115">
        <v>97935.471999999994</v>
      </c>
    </row>
    <row r="1430" spans="1:3" s="113" customFormat="1" ht="12.75">
      <c r="A1430" s="143" t="s">
        <v>2224</v>
      </c>
      <c r="B1430" s="116" t="s">
        <v>6741</v>
      </c>
      <c r="C1430" s="115">
        <v>17980</v>
      </c>
    </row>
    <row r="1431" spans="1:3" s="113" customFormat="1" ht="12.75">
      <c r="A1431" s="143" t="s">
        <v>2225</v>
      </c>
      <c r="B1431" s="116" t="s">
        <v>6742</v>
      </c>
      <c r="C1431" s="115">
        <v>35960</v>
      </c>
    </row>
    <row r="1432" spans="1:3" s="113" customFormat="1" ht="12.75">
      <c r="A1432" s="143" t="s">
        <v>2226</v>
      </c>
      <c r="B1432" s="116" t="s">
        <v>6742</v>
      </c>
      <c r="C1432" s="115">
        <v>35960</v>
      </c>
    </row>
    <row r="1433" spans="1:3" s="113" customFormat="1" ht="12.75">
      <c r="A1433" s="143" t="s">
        <v>2227</v>
      </c>
      <c r="B1433" s="116" t="s">
        <v>6743</v>
      </c>
      <c r="C1433" s="115">
        <v>3824.52</v>
      </c>
    </row>
    <row r="1434" spans="1:3" s="113" customFormat="1" ht="12.75">
      <c r="A1434" s="143" t="s">
        <v>2228</v>
      </c>
      <c r="B1434" s="116" t="s">
        <v>6743</v>
      </c>
      <c r="C1434" s="115">
        <v>3824.52</v>
      </c>
    </row>
    <row r="1435" spans="1:3" s="113" customFormat="1" ht="12.75">
      <c r="A1435" s="143" t="s">
        <v>2229</v>
      </c>
      <c r="B1435" s="116" t="s">
        <v>6743</v>
      </c>
      <c r="C1435" s="115">
        <v>3824.52</v>
      </c>
    </row>
    <row r="1436" spans="1:3" s="113" customFormat="1" ht="12.75">
      <c r="A1436" s="143" t="s">
        <v>2230</v>
      </c>
      <c r="B1436" s="116" t="s">
        <v>6743</v>
      </c>
      <c r="C1436" s="115">
        <v>3824.52</v>
      </c>
    </row>
    <row r="1437" spans="1:3" s="113" customFormat="1" ht="12.75">
      <c r="A1437" s="143" t="s">
        <v>2231</v>
      </c>
      <c r="B1437" s="116" t="s">
        <v>6743</v>
      </c>
      <c r="C1437" s="115">
        <v>3824.52</v>
      </c>
    </row>
    <row r="1438" spans="1:3" s="113" customFormat="1" ht="12.75">
      <c r="A1438" s="147" t="s">
        <v>2232</v>
      </c>
      <c r="B1438" s="116" t="s">
        <v>6744</v>
      </c>
      <c r="C1438" s="115">
        <v>3823.36</v>
      </c>
    </row>
    <row r="1439" spans="1:3" s="113" customFormat="1" ht="12.75">
      <c r="A1439" s="143" t="s">
        <v>2233</v>
      </c>
      <c r="B1439" s="116" t="s">
        <v>6745</v>
      </c>
      <c r="C1439" s="115">
        <v>2728.95</v>
      </c>
    </row>
    <row r="1440" spans="1:3" s="113" customFormat="1" ht="12.75">
      <c r="A1440" s="143" t="s">
        <v>2234</v>
      </c>
      <c r="B1440" s="116" t="s">
        <v>6745</v>
      </c>
      <c r="C1440" s="115">
        <v>2728.95</v>
      </c>
    </row>
    <row r="1441" spans="1:3" s="113" customFormat="1" ht="12.75">
      <c r="A1441" s="143" t="s">
        <v>2235</v>
      </c>
      <c r="B1441" s="116" t="s">
        <v>6745</v>
      </c>
      <c r="C1441" s="115">
        <v>2728.95</v>
      </c>
    </row>
    <row r="1442" spans="1:3" s="113" customFormat="1" ht="12.75">
      <c r="A1442" s="143" t="s">
        <v>2236</v>
      </c>
      <c r="B1442" s="116" t="s">
        <v>6745</v>
      </c>
      <c r="C1442" s="115">
        <v>2728.95</v>
      </c>
    </row>
    <row r="1443" spans="1:3" s="113" customFormat="1" ht="12.75">
      <c r="A1443" s="143" t="s">
        <v>2237</v>
      </c>
      <c r="B1443" s="116" t="s">
        <v>6745</v>
      </c>
      <c r="C1443" s="115">
        <v>2728.95</v>
      </c>
    </row>
    <row r="1444" spans="1:3" s="113" customFormat="1" ht="12.75">
      <c r="A1444" s="143" t="s">
        <v>2238</v>
      </c>
      <c r="B1444" s="116" t="s">
        <v>6745</v>
      </c>
      <c r="C1444" s="115">
        <v>2728.95</v>
      </c>
    </row>
    <row r="1445" spans="1:3" s="113" customFormat="1" ht="12.75">
      <c r="A1445" s="143" t="s">
        <v>2239</v>
      </c>
      <c r="B1445" s="116" t="s">
        <v>6746</v>
      </c>
      <c r="C1445" s="115">
        <v>6800</v>
      </c>
    </row>
    <row r="1446" spans="1:3" s="113" customFormat="1" ht="12.75">
      <c r="A1446" s="147" t="s">
        <v>2240</v>
      </c>
      <c r="B1446" s="116" t="s">
        <v>6747</v>
      </c>
      <c r="C1446" s="115">
        <v>31050</v>
      </c>
    </row>
    <row r="1447" spans="1:3" s="113" customFormat="1" ht="12.75">
      <c r="A1447" s="143" t="s">
        <v>2241</v>
      </c>
      <c r="B1447" s="116" t="s">
        <v>6748</v>
      </c>
      <c r="C1447" s="115">
        <v>78899.72</v>
      </c>
    </row>
    <row r="1448" spans="1:3" s="113" customFormat="1" ht="12.75">
      <c r="A1448" s="147" t="s">
        <v>2242</v>
      </c>
      <c r="B1448" s="116" t="s">
        <v>6749</v>
      </c>
      <c r="C1448" s="115">
        <v>100711.2</v>
      </c>
    </row>
    <row r="1449" spans="1:3" s="113" customFormat="1" ht="12.75">
      <c r="A1449" s="143" t="s">
        <v>2243</v>
      </c>
      <c r="B1449" s="116" t="s">
        <v>6750</v>
      </c>
      <c r="C1449" s="115">
        <v>39556</v>
      </c>
    </row>
    <row r="1450" spans="1:3" s="113" customFormat="1" ht="12.75">
      <c r="A1450" s="143" t="s">
        <v>2244</v>
      </c>
      <c r="B1450" s="116" t="s">
        <v>6751</v>
      </c>
      <c r="C1450" s="115">
        <v>39556</v>
      </c>
    </row>
    <row r="1451" spans="1:3" s="113" customFormat="1" ht="12.75">
      <c r="A1451" s="143" t="s">
        <v>2245</v>
      </c>
      <c r="B1451" s="116" t="s">
        <v>6752</v>
      </c>
      <c r="C1451" s="115">
        <v>33669</v>
      </c>
    </row>
    <row r="1452" spans="1:3" s="113" customFormat="1" ht="12.75">
      <c r="A1452" s="143" t="s">
        <v>2246</v>
      </c>
      <c r="B1452" s="116" t="s">
        <v>6753</v>
      </c>
      <c r="C1452" s="115">
        <v>21275</v>
      </c>
    </row>
    <row r="1453" spans="1:3" s="113" customFormat="1" ht="12.75">
      <c r="A1453" s="143" t="s">
        <v>2247</v>
      </c>
      <c r="B1453" s="116" t="s">
        <v>6754</v>
      </c>
      <c r="C1453" s="115">
        <v>21275</v>
      </c>
    </row>
    <row r="1454" spans="1:3" s="113" customFormat="1" ht="12.75">
      <c r="A1454" s="143" t="s">
        <v>2248</v>
      </c>
      <c r="B1454" s="116" t="s">
        <v>6754</v>
      </c>
      <c r="C1454" s="115">
        <v>21275</v>
      </c>
    </row>
    <row r="1455" spans="1:3" s="113" customFormat="1" ht="12.75">
      <c r="A1455" s="143" t="s">
        <v>2249</v>
      </c>
      <c r="B1455" s="116" t="s">
        <v>6755</v>
      </c>
      <c r="C1455" s="115">
        <v>5216.5200000000004</v>
      </c>
    </row>
    <row r="1456" spans="1:3" s="113" customFormat="1" ht="12.75">
      <c r="A1456" s="143" t="s">
        <v>2250</v>
      </c>
      <c r="B1456" s="116" t="s">
        <v>6756</v>
      </c>
      <c r="C1456" s="115">
        <v>57612.75</v>
      </c>
    </row>
    <row r="1457" spans="1:3" s="113" customFormat="1" ht="12.75">
      <c r="A1457" s="143" t="s">
        <v>2251</v>
      </c>
      <c r="B1457" s="116" t="s">
        <v>6756</v>
      </c>
      <c r="C1457" s="115">
        <v>57612.75</v>
      </c>
    </row>
    <row r="1458" spans="1:3" s="113" customFormat="1" ht="12.75">
      <c r="A1458" s="143" t="s">
        <v>2252</v>
      </c>
      <c r="B1458" s="116" t="s">
        <v>6757</v>
      </c>
      <c r="C1458" s="115">
        <v>76277</v>
      </c>
    </row>
    <row r="1459" spans="1:3" s="113" customFormat="1" ht="12.75">
      <c r="A1459" s="143" t="s">
        <v>2253</v>
      </c>
      <c r="B1459" s="116" t="s">
        <v>6758</v>
      </c>
      <c r="C1459" s="115">
        <v>135203</v>
      </c>
    </row>
    <row r="1460" spans="1:3" s="113" customFormat="1" ht="12.75">
      <c r="A1460" s="143" t="s">
        <v>2254</v>
      </c>
      <c r="B1460" s="116" t="s">
        <v>6759</v>
      </c>
      <c r="C1460" s="115">
        <v>76277</v>
      </c>
    </row>
    <row r="1461" spans="1:3" s="113" customFormat="1" ht="12.75">
      <c r="A1461" s="143" t="s">
        <v>2255</v>
      </c>
      <c r="B1461" s="116" t="s">
        <v>6760</v>
      </c>
      <c r="C1461" s="115">
        <v>34979</v>
      </c>
    </row>
    <row r="1462" spans="1:3" s="113" customFormat="1" ht="12.75">
      <c r="A1462" s="143" t="s">
        <v>1742</v>
      </c>
      <c r="B1462" s="116" t="s">
        <v>6761</v>
      </c>
      <c r="C1462" s="115">
        <v>30808.5</v>
      </c>
    </row>
    <row r="1463" spans="1:3" s="113" customFormat="1" ht="12.75">
      <c r="A1463" s="143" t="s">
        <v>1743</v>
      </c>
      <c r="B1463" s="116" t="s">
        <v>6761</v>
      </c>
      <c r="C1463" s="115">
        <v>30808.5</v>
      </c>
    </row>
    <row r="1464" spans="1:3" s="113" customFormat="1" ht="12.75">
      <c r="A1464" s="143" t="s">
        <v>1744</v>
      </c>
      <c r="B1464" s="116" t="s">
        <v>6761</v>
      </c>
      <c r="C1464" s="115">
        <v>30808.5</v>
      </c>
    </row>
    <row r="1465" spans="1:3" s="113" customFormat="1" ht="12.75">
      <c r="A1465" s="143" t="s">
        <v>2256</v>
      </c>
      <c r="B1465" s="116" t="s">
        <v>6762</v>
      </c>
      <c r="C1465" s="115">
        <v>6224.21</v>
      </c>
    </row>
    <row r="1466" spans="1:3" s="113" customFormat="1" ht="12.75">
      <c r="A1466" s="147" t="s">
        <v>2257</v>
      </c>
      <c r="B1466" s="116" t="s">
        <v>6763</v>
      </c>
      <c r="C1466" s="115">
        <v>6224.21</v>
      </c>
    </row>
    <row r="1467" spans="1:3" s="113" customFormat="1" ht="12.75">
      <c r="A1467" s="143" t="s">
        <v>2258</v>
      </c>
      <c r="B1467" s="116" t="s">
        <v>6764</v>
      </c>
      <c r="C1467" s="115">
        <v>3016</v>
      </c>
    </row>
    <row r="1468" spans="1:3" s="113" customFormat="1" ht="12.75">
      <c r="A1468" s="143" t="s">
        <v>2259</v>
      </c>
      <c r="B1468" s="116" t="s">
        <v>2261</v>
      </c>
      <c r="C1468" s="115">
        <v>9600</v>
      </c>
    </row>
    <row r="1469" spans="1:3" s="113" customFormat="1" ht="12.75">
      <c r="A1469" s="143" t="s">
        <v>2260</v>
      </c>
      <c r="B1469" s="116" t="s">
        <v>6765</v>
      </c>
      <c r="C1469" s="115">
        <v>3935.88</v>
      </c>
    </row>
    <row r="1470" spans="1:3" s="113" customFormat="1" ht="12.75">
      <c r="A1470" s="143" t="s">
        <v>2262</v>
      </c>
      <c r="B1470" s="116" t="s">
        <v>6766</v>
      </c>
      <c r="C1470" s="115">
        <v>6900</v>
      </c>
    </row>
    <row r="1471" spans="1:3" s="113" customFormat="1" ht="12.75">
      <c r="A1471" s="143" t="s">
        <v>2263</v>
      </c>
      <c r="B1471" s="116" t="s">
        <v>6767</v>
      </c>
      <c r="C1471" s="115">
        <v>2518.5</v>
      </c>
    </row>
    <row r="1472" spans="1:3" s="113" customFormat="1" ht="12.75">
      <c r="A1472" s="143" t="s">
        <v>2264</v>
      </c>
      <c r="B1472" s="116" t="s">
        <v>6768</v>
      </c>
      <c r="C1472" s="115">
        <v>3935.88</v>
      </c>
    </row>
    <row r="1473" spans="1:3" s="113" customFormat="1" ht="12.75">
      <c r="A1473" s="143" t="s">
        <v>2265</v>
      </c>
      <c r="B1473" s="116" t="s">
        <v>6768</v>
      </c>
      <c r="C1473" s="115">
        <v>3935.88</v>
      </c>
    </row>
    <row r="1474" spans="1:3" s="113" customFormat="1" ht="12.75">
      <c r="A1474" s="143" t="s">
        <v>2266</v>
      </c>
      <c r="B1474" s="116" t="s">
        <v>6768</v>
      </c>
      <c r="C1474" s="115">
        <v>3935.88</v>
      </c>
    </row>
    <row r="1475" spans="1:3" s="113" customFormat="1" ht="12.75">
      <c r="A1475" s="143" t="s">
        <v>2267</v>
      </c>
      <c r="B1475" s="116" t="s">
        <v>6768</v>
      </c>
      <c r="C1475" s="115">
        <v>3935.88</v>
      </c>
    </row>
    <row r="1476" spans="1:3" s="113" customFormat="1" ht="12.75">
      <c r="A1476" s="143" t="s">
        <v>2268</v>
      </c>
      <c r="B1476" s="116" t="s">
        <v>6769</v>
      </c>
      <c r="C1476" s="115">
        <v>3935.88</v>
      </c>
    </row>
    <row r="1477" spans="1:3" s="113" customFormat="1" ht="12.75">
      <c r="A1477" s="143" t="s">
        <v>2269</v>
      </c>
      <c r="B1477" s="116" t="s">
        <v>6770</v>
      </c>
      <c r="C1477" s="115">
        <v>18345.400000000001</v>
      </c>
    </row>
    <row r="1478" spans="1:3" s="113" customFormat="1" ht="12.75">
      <c r="A1478" s="143" t="s">
        <v>2270</v>
      </c>
      <c r="B1478" s="116" t="s">
        <v>6771</v>
      </c>
      <c r="C1478" s="115">
        <v>18345.400000000001</v>
      </c>
    </row>
    <row r="1479" spans="1:3" s="113" customFormat="1" ht="12.75">
      <c r="A1479" s="143" t="s">
        <v>2271</v>
      </c>
      <c r="B1479" s="116" t="s">
        <v>6772</v>
      </c>
      <c r="C1479" s="115">
        <v>3935.88</v>
      </c>
    </row>
    <row r="1480" spans="1:3" s="113" customFormat="1" ht="12.75">
      <c r="A1480" s="143" t="s">
        <v>2272</v>
      </c>
      <c r="B1480" s="116" t="s">
        <v>6773</v>
      </c>
      <c r="C1480" s="115">
        <v>3935.88</v>
      </c>
    </row>
    <row r="1481" spans="1:3" s="113" customFormat="1" ht="12.75">
      <c r="A1481" s="143" t="s">
        <v>2273</v>
      </c>
      <c r="B1481" s="116" t="s">
        <v>6774</v>
      </c>
      <c r="C1481" s="115">
        <v>3890</v>
      </c>
    </row>
    <row r="1482" spans="1:3" s="113" customFormat="1" ht="12.75">
      <c r="A1482" s="143" t="s">
        <v>2274</v>
      </c>
      <c r="B1482" s="116" t="s">
        <v>6775</v>
      </c>
      <c r="C1482" s="115">
        <v>3935.88</v>
      </c>
    </row>
    <row r="1483" spans="1:3" s="113" customFormat="1" ht="12.75">
      <c r="A1483" s="143" t="s">
        <v>2275</v>
      </c>
      <c r="B1483" s="116" t="s">
        <v>6776</v>
      </c>
      <c r="C1483" s="115">
        <v>3935.88</v>
      </c>
    </row>
    <row r="1484" spans="1:3" s="113" customFormat="1" ht="12.75">
      <c r="A1484" s="150" t="s">
        <v>2276</v>
      </c>
      <c r="B1484" s="116" t="s">
        <v>6777</v>
      </c>
      <c r="C1484" s="115">
        <v>2473.65</v>
      </c>
    </row>
    <row r="1485" spans="1:3" s="113" customFormat="1" ht="12.75">
      <c r="A1485" s="150" t="s">
        <v>2277</v>
      </c>
      <c r="B1485" s="116" t="s">
        <v>6777</v>
      </c>
      <c r="C1485" s="115">
        <v>2473.65</v>
      </c>
    </row>
    <row r="1486" spans="1:3" s="113" customFormat="1" ht="12.75">
      <c r="A1486" s="150" t="s">
        <v>2278</v>
      </c>
      <c r="B1486" s="116" t="s">
        <v>6777</v>
      </c>
      <c r="C1486" s="115">
        <v>2473.65</v>
      </c>
    </row>
    <row r="1487" spans="1:3" s="113" customFormat="1" ht="12.75">
      <c r="A1487" s="147" t="s">
        <v>2279</v>
      </c>
      <c r="B1487" s="116" t="s">
        <v>6778</v>
      </c>
      <c r="C1487" s="115">
        <v>11368</v>
      </c>
    </row>
    <row r="1488" spans="1:3" s="113" customFormat="1" ht="12.75">
      <c r="A1488" s="150" t="s">
        <v>2280</v>
      </c>
      <c r="B1488" s="116" t="s">
        <v>6779</v>
      </c>
      <c r="C1488" s="115">
        <v>3935.88</v>
      </c>
    </row>
    <row r="1489" spans="1:3" s="113" customFormat="1" ht="12.75">
      <c r="A1489" s="147" t="s">
        <v>2281</v>
      </c>
      <c r="B1489" s="116" t="s">
        <v>6780</v>
      </c>
      <c r="C1489" s="115">
        <v>3935.88</v>
      </c>
    </row>
    <row r="1490" spans="1:3" s="113" customFormat="1" ht="12.75">
      <c r="A1490" s="147" t="s">
        <v>2282</v>
      </c>
      <c r="B1490" s="116" t="s">
        <v>6781</v>
      </c>
      <c r="C1490" s="115">
        <v>3935.4</v>
      </c>
    </row>
    <row r="1491" spans="1:3" s="113" customFormat="1" ht="12.75">
      <c r="A1491" s="147" t="s">
        <v>2283</v>
      </c>
      <c r="B1491" s="116" t="s">
        <v>6782</v>
      </c>
      <c r="C1491" s="115">
        <v>3935.8</v>
      </c>
    </row>
    <row r="1492" spans="1:3" s="113" customFormat="1" ht="12.75">
      <c r="A1492" s="147" t="s">
        <v>2284</v>
      </c>
      <c r="B1492" s="116" t="s">
        <v>6783</v>
      </c>
      <c r="C1492" s="115">
        <v>3935.88</v>
      </c>
    </row>
    <row r="1493" spans="1:3" s="113" customFormat="1" ht="12.75">
      <c r="A1493" s="147" t="s">
        <v>2285</v>
      </c>
      <c r="B1493" s="116" t="s">
        <v>6784</v>
      </c>
      <c r="C1493" s="115">
        <v>3935.88</v>
      </c>
    </row>
    <row r="1494" spans="1:3" s="113" customFormat="1" ht="12.75">
      <c r="A1494" s="147" t="s">
        <v>2286</v>
      </c>
      <c r="B1494" s="116" t="s">
        <v>6785</v>
      </c>
      <c r="C1494" s="115">
        <v>16750</v>
      </c>
    </row>
    <row r="1495" spans="1:3" s="113" customFormat="1" ht="12.75">
      <c r="A1495" s="147" t="s">
        <v>2287</v>
      </c>
      <c r="B1495" s="116" t="s">
        <v>6785</v>
      </c>
      <c r="C1495" s="115">
        <v>16750</v>
      </c>
    </row>
    <row r="1496" spans="1:3" s="113" customFormat="1" ht="12.75">
      <c r="A1496" s="147" t="s">
        <v>2288</v>
      </c>
      <c r="B1496" s="116" t="s">
        <v>6785</v>
      </c>
      <c r="C1496" s="115">
        <v>16750</v>
      </c>
    </row>
    <row r="1497" spans="1:3" s="113" customFormat="1" ht="12.75">
      <c r="A1497" s="147" t="s">
        <v>2289</v>
      </c>
      <c r="B1497" s="116" t="s">
        <v>6785</v>
      </c>
      <c r="C1497" s="115">
        <v>16750</v>
      </c>
    </row>
    <row r="1498" spans="1:3" s="113" customFormat="1" ht="12.75">
      <c r="A1498" s="143" t="s">
        <v>2290</v>
      </c>
      <c r="B1498" s="116" t="s">
        <v>6786</v>
      </c>
      <c r="C1498" s="115">
        <v>2518.5</v>
      </c>
    </row>
    <row r="1499" spans="1:3" s="113" customFormat="1" ht="12.75">
      <c r="A1499" s="143" t="s">
        <v>2291</v>
      </c>
      <c r="B1499" s="116" t="s">
        <v>6786</v>
      </c>
      <c r="C1499" s="115">
        <v>2518.5</v>
      </c>
    </row>
    <row r="1500" spans="1:3" s="113" customFormat="1" ht="12.75">
      <c r="A1500" s="143" t="s">
        <v>2292</v>
      </c>
      <c r="B1500" s="116" t="s">
        <v>6786</v>
      </c>
      <c r="C1500" s="115">
        <v>2518.5</v>
      </c>
    </row>
    <row r="1501" spans="1:3" s="113" customFormat="1" ht="12.75">
      <c r="A1501" s="143" t="s">
        <v>2293</v>
      </c>
      <c r="B1501" s="116" t="s">
        <v>6786</v>
      </c>
      <c r="C1501" s="115">
        <v>2518.5</v>
      </c>
    </row>
    <row r="1502" spans="1:3" s="113" customFormat="1" ht="12.75">
      <c r="A1502" s="143" t="s">
        <v>2294</v>
      </c>
      <c r="B1502" s="116" t="s">
        <v>6786</v>
      </c>
      <c r="C1502" s="115">
        <v>2518.5</v>
      </c>
    </row>
    <row r="1503" spans="1:3" s="113" customFormat="1" ht="12.75">
      <c r="A1503" s="143" t="s">
        <v>2295</v>
      </c>
      <c r="B1503" s="116" t="s">
        <v>6786</v>
      </c>
      <c r="C1503" s="115">
        <v>2518.5</v>
      </c>
    </row>
    <row r="1504" spans="1:3" s="113" customFormat="1" ht="12.75">
      <c r="A1504" s="143" t="s">
        <v>2296</v>
      </c>
      <c r="B1504" s="116" t="s">
        <v>6786</v>
      </c>
      <c r="C1504" s="115">
        <v>2518.5</v>
      </c>
    </row>
    <row r="1505" spans="1:3" s="113" customFormat="1" ht="12.75">
      <c r="A1505" s="143" t="s">
        <v>2297</v>
      </c>
      <c r="B1505" s="116" t="s">
        <v>6786</v>
      </c>
      <c r="C1505" s="115">
        <v>2518.5</v>
      </c>
    </row>
    <row r="1506" spans="1:3" s="113" customFormat="1" ht="12.75">
      <c r="A1506" s="143" t="s">
        <v>2298</v>
      </c>
      <c r="B1506" s="116" t="s">
        <v>6786</v>
      </c>
      <c r="C1506" s="115">
        <v>2518.5</v>
      </c>
    </row>
    <row r="1507" spans="1:3" s="113" customFormat="1" ht="12.75">
      <c r="A1507" s="143" t="s">
        <v>2299</v>
      </c>
      <c r="B1507" s="116" t="s">
        <v>6786</v>
      </c>
      <c r="C1507" s="115">
        <v>2518.5</v>
      </c>
    </row>
    <row r="1508" spans="1:3" s="113" customFormat="1" ht="12.75">
      <c r="A1508" s="143" t="s">
        <v>2300</v>
      </c>
      <c r="B1508" s="116" t="s">
        <v>6786</v>
      </c>
      <c r="C1508" s="115">
        <v>2518.5</v>
      </c>
    </row>
    <row r="1509" spans="1:3" s="113" customFormat="1" ht="12.75">
      <c r="A1509" s="143" t="s">
        <v>2301</v>
      </c>
      <c r="B1509" s="116" t="s">
        <v>6786</v>
      </c>
      <c r="C1509" s="115">
        <v>2518.5</v>
      </c>
    </row>
    <row r="1510" spans="1:3" s="113" customFormat="1" ht="12.75">
      <c r="A1510" s="143" t="s">
        <v>2302</v>
      </c>
      <c r="B1510" s="116" t="s">
        <v>6786</v>
      </c>
      <c r="C1510" s="115">
        <v>2518.5</v>
      </c>
    </row>
    <row r="1511" spans="1:3" s="113" customFormat="1" ht="12.75">
      <c r="A1511" s="143" t="s">
        <v>2303</v>
      </c>
      <c r="B1511" s="116" t="s">
        <v>6786</v>
      </c>
      <c r="C1511" s="115">
        <v>2518.5</v>
      </c>
    </row>
    <row r="1512" spans="1:3" s="113" customFormat="1" ht="12.75">
      <c r="A1512" s="143" t="s">
        <v>2304</v>
      </c>
      <c r="B1512" s="116" t="s">
        <v>6786</v>
      </c>
      <c r="C1512" s="115">
        <v>2518.5</v>
      </c>
    </row>
    <row r="1513" spans="1:3" s="113" customFormat="1" ht="12.75">
      <c r="A1513" s="143" t="s">
        <v>2305</v>
      </c>
      <c r="B1513" s="116" t="s">
        <v>6786</v>
      </c>
      <c r="C1513" s="115">
        <v>2518.5</v>
      </c>
    </row>
    <row r="1514" spans="1:3" s="113" customFormat="1" ht="12.75">
      <c r="A1514" s="143" t="s">
        <v>2306</v>
      </c>
      <c r="B1514" s="116" t="s">
        <v>6786</v>
      </c>
      <c r="C1514" s="115">
        <v>2518.5</v>
      </c>
    </row>
    <row r="1515" spans="1:3" s="113" customFormat="1" ht="12.75">
      <c r="A1515" s="143" t="s">
        <v>2307</v>
      </c>
      <c r="B1515" s="116" t="s">
        <v>6786</v>
      </c>
      <c r="C1515" s="115">
        <v>2518.5</v>
      </c>
    </row>
    <row r="1516" spans="1:3" s="113" customFormat="1" ht="12.75">
      <c r="A1516" s="143" t="s">
        <v>2308</v>
      </c>
      <c r="B1516" s="116" t="s">
        <v>6786</v>
      </c>
      <c r="C1516" s="115">
        <v>2518.5</v>
      </c>
    </row>
    <row r="1517" spans="1:3" s="113" customFormat="1" ht="12.75">
      <c r="A1517" s="143" t="s">
        <v>2309</v>
      </c>
      <c r="B1517" s="116" t="s">
        <v>6786</v>
      </c>
      <c r="C1517" s="115">
        <v>2518.5</v>
      </c>
    </row>
    <row r="1518" spans="1:3" s="113" customFormat="1" ht="12.75">
      <c r="A1518" s="143" t="s">
        <v>2310</v>
      </c>
      <c r="B1518" s="116" t="s">
        <v>6786</v>
      </c>
      <c r="C1518" s="115">
        <v>2518.5</v>
      </c>
    </row>
    <row r="1519" spans="1:3" s="113" customFormat="1" ht="12.75">
      <c r="A1519" s="143" t="s">
        <v>2311</v>
      </c>
      <c r="B1519" s="116" t="s">
        <v>6786</v>
      </c>
      <c r="C1519" s="115">
        <v>2518.5</v>
      </c>
    </row>
    <row r="1520" spans="1:3" s="113" customFormat="1" ht="12.75">
      <c r="A1520" s="143" t="s">
        <v>2312</v>
      </c>
      <c r="B1520" s="116" t="s">
        <v>6786</v>
      </c>
      <c r="C1520" s="115">
        <v>2518.5</v>
      </c>
    </row>
    <row r="1521" spans="1:3" s="113" customFormat="1" ht="12.75">
      <c r="A1521" s="143" t="s">
        <v>2313</v>
      </c>
      <c r="B1521" s="116" t="s">
        <v>6786</v>
      </c>
      <c r="C1521" s="115">
        <v>2518.5</v>
      </c>
    </row>
    <row r="1522" spans="1:3" s="113" customFormat="1" ht="12.75">
      <c r="A1522" s="143" t="s">
        <v>2314</v>
      </c>
      <c r="B1522" s="116" t="s">
        <v>6786</v>
      </c>
      <c r="C1522" s="115">
        <v>2518.5</v>
      </c>
    </row>
    <row r="1523" spans="1:3" s="113" customFormat="1" ht="12.75">
      <c r="A1523" s="143" t="s">
        <v>2315</v>
      </c>
      <c r="B1523" s="116" t="s">
        <v>6786</v>
      </c>
      <c r="C1523" s="115">
        <v>2518.5</v>
      </c>
    </row>
    <row r="1524" spans="1:3" s="113" customFormat="1" ht="12.75">
      <c r="A1524" s="143" t="s">
        <v>2316</v>
      </c>
      <c r="B1524" s="116" t="s">
        <v>6786</v>
      </c>
      <c r="C1524" s="115">
        <v>2518.5</v>
      </c>
    </row>
    <row r="1525" spans="1:3" s="113" customFormat="1" ht="12.75">
      <c r="A1525" s="143" t="s">
        <v>2317</v>
      </c>
      <c r="B1525" s="116" t="s">
        <v>6786</v>
      </c>
      <c r="C1525" s="115">
        <v>2518.5</v>
      </c>
    </row>
    <row r="1526" spans="1:3" s="113" customFormat="1" ht="12.75">
      <c r="A1526" s="143" t="s">
        <v>2318</v>
      </c>
      <c r="B1526" s="116" t="s">
        <v>6786</v>
      </c>
      <c r="C1526" s="115">
        <v>2518.5</v>
      </c>
    </row>
    <row r="1527" spans="1:3" s="113" customFormat="1" ht="12.75">
      <c r="A1527" s="143" t="s">
        <v>2319</v>
      </c>
      <c r="B1527" s="116" t="s">
        <v>6786</v>
      </c>
      <c r="C1527" s="115">
        <v>2518.5</v>
      </c>
    </row>
    <row r="1528" spans="1:3" s="113" customFormat="1" ht="12.75">
      <c r="A1528" s="143" t="s">
        <v>2320</v>
      </c>
      <c r="B1528" s="116" t="s">
        <v>6786</v>
      </c>
      <c r="C1528" s="115">
        <v>2518.5</v>
      </c>
    </row>
    <row r="1529" spans="1:3" s="113" customFormat="1" ht="12.75">
      <c r="A1529" s="143" t="s">
        <v>2321</v>
      </c>
      <c r="B1529" s="116" t="s">
        <v>6786</v>
      </c>
      <c r="C1529" s="115">
        <v>2518.5</v>
      </c>
    </row>
    <row r="1530" spans="1:3" s="113" customFormat="1" ht="12.75">
      <c r="A1530" s="143" t="s">
        <v>2322</v>
      </c>
      <c r="B1530" s="116" t="s">
        <v>6786</v>
      </c>
      <c r="C1530" s="115">
        <v>2518.5</v>
      </c>
    </row>
    <row r="1531" spans="1:3" s="113" customFormat="1" ht="12.75">
      <c r="A1531" s="143" t="s">
        <v>2323</v>
      </c>
      <c r="B1531" s="116" t="s">
        <v>6786</v>
      </c>
      <c r="C1531" s="115">
        <v>2518.5</v>
      </c>
    </row>
    <row r="1532" spans="1:3" s="113" customFormat="1" ht="12.75">
      <c r="A1532" s="143" t="s">
        <v>2324</v>
      </c>
      <c r="B1532" s="116" t="s">
        <v>6786</v>
      </c>
      <c r="C1532" s="115">
        <v>2518.5</v>
      </c>
    </row>
    <row r="1533" spans="1:3" s="113" customFormat="1" ht="12.75">
      <c r="A1533" s="143" t="s">
        <v>2325</v>
      </c>
      <c r="B1533" s="116" t="s">
        <v>6786</v>
      </c>
      <c r="C1533" s="115">
        <v>2518.5</v>
      </c>
    </row>
    <row r="1534" spans="1:3" s="113" customFormat="1" ht="12.75">
      <c r="A1534" s="143" t="s">
        <v>2326</v>
      </c>
      <c r="B1534" s="116" t="s">
        <v>6786</v>
      </c>
      <c r="C1534" s="115">
        <v>2518.5</v>
      </c>
    </row>
    <row r="1535" spans="1:3" s="113" customFormat="1" ht="12.75">
      <c r="A1535" s="143" t="s">
        <v>2327</v>
      </c>
      <c r="B1535" s="116" t="s">
        <v>6786</v>
      </c>
      <c r="C1535" s="115">
        <v>2518.5</v>
      </c>
    </row>
    <row r="1536" spans="1:3" s="113" customFormat="1" ht="12.75">
      <c r="A1536" s="143" t="s">
        <v>2328</v>
      </c>
      <c r="B1536" s="116" t="s">
        <v>6786</v>
      </c>
      <c r="C1536" s="115">
        <v>2518.5</v>
      </c>
    </row>
    <row r="1537" spans="1:3" s="113" customFormat="1" ht="12.75">
      <c r="A1537" s="143" t="s">
        <v>2329</v>
      </c>
      <c r="B1537" s="116" t="s">
        <v>6786</v>
      </c>
      <c r="C1537" s="115">
        <v>2518.5</v>
      </c>
    </row>
    <row r="1538" spans="1:3" s="113" customFormat="1" ht="12.75">
      <c r="A1538" s="143" t="s">
        <v>2330</v>
      </c>
      <c r="B1538" s="116" t="s">
        <v>6786</v>
      </c>
      <c r="C1538" s="115">
        <v>2518.5</v>
      </c>
    </row>
    <row r="1539" spans="1:3" s="113" customFormat="1" ht="12.75">
      <c r="A1539" s="143" t="s">
        <v>2331</v>
      </c>
      <c r="B1539" s="116" t="s">
        <v>6786</v>
      </c>
      <c r="C1539" s="115">
        <v>2518.5</v>
      </c>
    </row>
    <row r="1540" spans="1:3" s="113" customFormat="1" ht="12.75">
      <c r="A1540" s="143" t="s">
        <v>2332</v>
      </c>
      <c r="B1540" s="116" t="s">
        <v>6786</v>
      </c>
      <c r="C1540" s="115">
        <v>2518.5</v>
      </c>
    </row>
    <row r="1541" spans="1:3" s="113" customFormat="1" ht="12.75">
      <c r="A1541" s="143" t="s">
        <v>2333</v>
      </c>
      <c r="B1541" s="116" t="s">
        <v>6786</v>
      </c>
      <c r="C1541" s="115">
        <v>2518.5</v>
      </c>
    </row>
    <row r="1542" spans="1:3" s="113" customFormat="1" ht="12.75">
      <c r="A1542" s="143" t="s">
        <v>2334</v>
      </c>
      <c r="B1542" s="116" t="s">
        <v>6786</v>
      </c>
      <c r="C1542" s="115">
        <v>2518.5</v>
      </c>
    </row>
    <row r="1543" spans="1:3" s="113" customFormat="1" ht="12.75">
      <c r="A1543" s="143" t="s">
        <v>2335</v>
      </c>
      <c r="B1543" s="116" t="s">
        <v>6786</v>
      </c>
      <c r="C1543" s="115">
        <v>2518.5</v>
      </c>
    </row>
    <row r="1544" spans="1:3" s="113" customFormat="1" ht="12.75">
      <c r="A1544" s="143" t="s">
        <v>2336</v>
      </c>
      <c r="B1544" s="116" t="s">
        <v>6786</v>
      </c>
      <c r="C1544" s="115">
        <v>2518.5</v>
      </c>
    </row>
    <row r="1545" spans="1:3" s="113" customFormat="1" ht="12.75">
      <c r="A1545" s="143" t="s">
        <v>2337</v>
      </c>
      <c r="B1545" s="116" t="s">
        <v>6786</v>
      </c>
      <c r="C1545" s="115">
        <v>2518.5</v>
      </c>
    </row>
    <row r="1546" spans="1:3" s="113" customFormat="1" ht="12.75">
      <c r="A1546" s="143" t="s">
        <v>2338</v>
      </c>
      <c r="B1546" s="116" t="s">
        <v>6786</v>
      </c>
      <c r="C1546" s="115">
        <v>2518.5</v>
      </c>
    </row>
    <row r="1547" spans="1:3" s="113" customFormat="1" ht="12.75">
      <c r="A1547" s="143" t="s">
        <v>2339</v>
      </c>
      <c r="B1547" s="116" t="s">
        <v>6786</v>
      </c>
      <c r="C1547" s="115">
        <v>2518.5</v>
      </c>
    </row>
    <row r="1548" spans="1:3" s="113" customFormat="1" ht="12.75">
      <c r="A1548" s="143" t="s">
        <v>2340</v>
      </c>
      <c r="B1548" s="116" t="s">
        <v>6786</v>
      </c>
      <c r="C1548" s="115">
        <v>2518.5</v>
      </c>
    </row>
    <row r="1549" spans="1:3" s="113" customFormat="1" ht="12.75">
      <c r="A1549" s="143" t="s">
        <v>2341</v>
      </c>
      <c r="B1549" s="116" t="s">
        <v>6786</v>
      </c>
      <c r="C1549" s="115">
        <v>2518.5</v>
      </c>
    </row>
    <row r="1550" spans="1:3" s="113" customFormat="1" ht="12.75">
      <c r="A1550" s="143" t="s">
        <v>2342</v>
      </c>
      <c r="B1550" s="116" t="s">
        <v>6786</v>
      </c>
      <c r="C1550" s="115">
        <v>2518.5</v>
      </c>
    </row>
    <row r="1551" spans="1:3" s="113" customFormat="1" ht="12.75">
      <c r="A1551" s="150" t="s">
        <v>2343</v>
      </c>
      <c r="B1551" s="116" t="s">
        <v>6787</v>
      </c>
      <c r="C1551" s="115">
        <v>18345.400000000001</v>
      </c>
    </row>
    <row r="1552" spans="1:3" s="113" customFormat="1" ht="12.75">
      <c r="A1552" s="147" t="s">
        <v>2344</v>
      </c>
      <c r="B1552" s="116" t="s">
        <v>6788</v>
      </c>
      <c r="C1552" s="115">
        <v>6832.4</v>
      </c>
    </row>
    <row r="1553" spans="1:3" s="113" customFormat="1" ht="12.75">
      <c r="A1553" s="147" t="s">
        <v>2345</v>
      </c>
      <c r="B1553" s="116" t="s">
        <v>6788</v>
      </c>
      <c r="C1553" s="115">
        <v>6832.4</v>
      </c>
    </row>
    <row r="1554" spans="1:3" s="113" customFormat="1" ht="12.75">
      <c r="A1554" s="147" t="s">
        <v>2346</v>
      </c>
      <c r="B1554" s="116" t="s">
        <v>6788</v>
      </c>
      <c r="C1554" s="115">
        <v>6832.4</v>
      </c>
    </row>
    <row r="1555" spans="1:3" s="113" customFormat="1" ht="12.75">
      <c r="A1555" s="147" t="s">
        <v>2347</v>
      </c>
      <c r="B1555" s="116" t="s">
        <v>6788</v>
      </c>
      <c r="C1555" s="115">
        <v>6832.4</v>
      </c>
    </row>
    <row r="1556" spans="1:3" s="113" customFormat="1" ht="12.75">
      <c r="A1556" s="147" t="s">
        <v>2348</v>
      </c>
      <c r="B1556" s="116" t="s">
        <v>6788</v>
      </c>
      <c r="C1556" s="115">
        <v>6832.4</v>
      </c>
    </row>
    <row r="1557" spans="1:3" s="113" customFormat="1" ht="12.75">
      <c r="A1557" s="147" t="s">
        <v>2349</v>
      </c>
      <c r="B1557" s="116" t="s">
        <v>6788</v>
      </c>
      <c r="C1557" s="115">
        <v>6832.4</v>
      </c>
    </row>
    <row r="1558" spans="1:3" s="113" customFormat="1" ht="12.75">
      <c r="A1558" s="147" t="s">
        <v>2350</v>
      </c>
      <c r="B1558" s="116" t="s">
        <v>6788</v>
      </c>
      <c r="C1558" s="115">
        <v>6832.4</v>
      </c>
    </row>
    <row r="1559" spans="1:3" s="113" customFormat="1" ht="12.75">
      <c r="A1559" s="147" t="s">
        <v>2351</v>
      </c>
      <c r="B1559" s="116" t="s">
        <v>6788</v>
      </c>
      <c r="C1559" s="115">
        <v>6832.4</v>
      </c>
    </row>
    <row r="1560" spans="1:3" s="113" customFormat="1" ht="12.75">
      <c r="A1560" s="147" t="s">
        <v>2352</v>
      </c>
      <c r="B1560" s="116" t="s">
        <v>6788</v>
      </c>
      <c r="C1560" s="115">
        <v>6832.4</v>
      </c>
    </row>
    <row r="1561" spans="1:3" s="113" customFormat="1" ht="12.75">
      <c r="A1561" s="147" t="s">
        <v>2353</v>
      </c>
      <c r="B1561" s="116" t="s">
        <v>6788</v>
      </c>
      <c r="C1561" s="115">
        <v>6832.4</v>
      </c>
    </row>
    <row r="1562" spans="1:3" s="113" customFormat="1" ht="12.75">
      <c r="A1562" s="147" t="s">
        <v>2354</v>
      </c>
      <c r="B1562" s="116" t="s">
        <v>6788</v>
      </c>
      <c r="C1562" s="115">
        <v>6832.4</v>
      </c>
    </row>
    <row r="1563" spans="1:3" s="113" customFormat="1" ht="12.75">
      <c r="A1563" s="143" t="s">
        <v>1075</v>
      </c>
      <c r="B1563" s="116" t="s">
        <v>6788</v>
      </c>
      <c r="C1563" s="115">
        <v>6832.4</v>
      </c>
    </row>
    <row r="1564" spans="1:3" s="113" customFormat="1" ht="12.75">
      <c r="A1564" s="143" t="s">
        <v>2125</v>
      </c>
      <c r="B1564" s="116" t="s">
        <v>6788</v>
      </c>
      <c r="C1564" s="115">
        <v>6832.4</v>
      </c>
    </row>
    <row r="1565" spans="1:3" s="113" customFormat="1" ht="12.75">
      <c r="A1565" s="143" t="s">
        <v>2355</v>
      </c>
      <c r="B1565" s="116" t="s">
        <v>6788</v>
      </c>
      <c r="C1565" s="115">
        <v>6832.4</v>
      </c>
    </row>
    <row r="1566" spans="1:3" s="113" customFormat="1" ht="12.75">
      <c r="A1566" s="143" t="s">
        <v>2298</v>
      </c>
      <c r="B1566" s="116" t="s">
        <v>6788</v>
      </c>
      <c r="C1566" s="115">
        <v>6832.4</v>
      </c>
    </row>
    <row r="1567" spans="1:3" s="113" customFormat="1" ht="12.75">
      <c r="A1567" s="143" t="s">
        <v>2356</v>
      </c>
      <c r="B1567" s="116" t="s">
        <v>6789</v>
      </c>
      <c r="C1567" s="115">
        <v>14427.5</v>
      </c>
    </row>
    <row r="1568" spans="1:3" s="113" customFormat="1" ht="12.75">
      <c r="A1568" s="143" t="s">
        <v>2357</v>
      </c>
      <c r="B1568" s="116" t="s">
        <v>6790</v>
      </c>
      <c r="C1568" s="115">
        <v>11368</v>
      </c>
    </row>
    <row r="1569" spans="1:3" s="113" customFormat="1" ht="12.75">
      <c r="A1569" s="143" t="s">
        <v>2358</v>
      </c>
      <c r="B1569" s="116" t="s">
        <v>6790</v>
      </c>
      <c r="C1569" s="115">
        <v>11368</v>
      </c>
    </row>
    <row r="1570" spans="1:3" s="113" customFormat="1" ht="12.75">
      <c r="A1570" s="143" t="s">
        <v>2359</v>
      </c>
      <c r="B1570" s="116" t="s">
        <v>6790</v>
      </c>
      <c r="C1570" s="115">
        <v>11368</v>
      </c>
    </row>
    <row r="1571" spans="1:3" s="113" customFormat="1" ht="12.75">
      <c r="A1571" s="143" t="s">
        <v>2360</v>
      </c>
      <c r="B1571" s="116" t="s">
        <v>6790</v>
      </c>
      <c r="C1571" s="115">
        <v>11368</v>
      </c>
    </row>
    <row r="1572" spans="1:3" s="113" customFormat="1" ht="12.75">
      <c r="A1572" s="143" t="s">
        <v>2361</v>
      </c>
      <c r="B1572" s="116" t="s">
        <v>6790</v>
      </c>
      <c r="C1572" s="115">
        <v>11368</v>
      </c>
    </row>
    <row r="1573" spans="1:3" s="113" customFormat="1" ht="12.75">
      <c r="A1573" s="143" t="s">
        <v>2362</v>
      </c>
      <c r="B1573" s="116" t="s">
        <v>6790</v>
      </c>
      <c r="C1573" s="115">
        <v>11368</v>
      </c>
    </row>
    <row r="1574" spans="1:3" s="113" customFormat="1" ht="12.75">
      <c r="A1574" s="143" t="s">
        <v>2363</v>
      </c>
      <c r="B1574" s="116" t="s">
        <v>6790</v>
      </c>
      <c r="C1574" s="115">
        <v>11933.5</v>
      </c>
    </row>
    <row r="1575" spans="1:3" s="113" customFormat="1" ht="12.75">
      <c r="A1575" s="143" t="s">
        <v>2364</v>
      </c>
      <c r="B1575" s="116" t="s">
        <v>6790</v>
      </c>
      <c r="C1575" s="115">
        <v>11933.5</v>
      </c>
    </row>
    <row r="1576" spans="1:3" s="113" customFormat="1" ht="12.75">
      <c r="A1576" s="143" t="s">
        <v>2365</v>
      </c>
      <c r="B1576" s="116" t="s">
        <v>6791</v>
      </c>
      <c r="C1576" s="115">
        <v>3300</v>
      </c>
    </row>
    <row r="1577" spans="1:3" s="113" customFormat="1" ht="12.75">
      <c r="A1577" s="143" t="s">
        <v>2366</v>
      </c>
      <c r="B1577" s="116" t="s">
        <v>6792</v>
      </c>
      <c r="C1577" s="115">
        <v>9300</v>
      </c>
    </row>
    <row r="1578" spans="1:3" s="113" customFormat="1" ht="12.75">
      <c r="A1578" s="143" t="s">
        <v>2367</v>
      </c>
      <c r="B1578" s="116" t="s">
        <v>6793</v>
      </c>
      <c r="C1578" s="115">
        <v>9300</v>
      </c>
    </row>
    <row r="1579" spans="1:3" s="113" customFormat="1" ht="12.75">
      <c r="A1579" s="143" t="s">
        <v>2368</v>
      </c>
      <c r="B1579" s="116" t="s">
        <v>6794</v>
      </c>
      <c r="C1579" s="115">
        <v>9300</v>
      </c>
    </row>
    <row r="1580" spans="1:3" s="113" customFormat="1" ht="12.75">
      <c r="A1580" s="143" t="s">
        <v>2369</v>
      </c>
      <c r="B1580" s="116" t="s">
        <v>2371</v>
      </c>
      <c r="C1580" s="115">
        <v>9300</v>
      </c>
    </row>
    <row r="1581" spans="1:3" s="113" customFormat="1" ht="12.75">
      <c r="A1581" s="143" t="s">
        <v>2370</v>
      </c>
      <c r="B1581" s="116" t="s">
        <v>6795</v>
      </c>
      <c r="C1581" s="115">
        <v>9300</v>
      </c>
    </row>
    <row r="1582" spans="1:3" s="113" customFormat="1" ht="12.75">
      <c r="A1582" s="143" t="s">
        <v>2372</v>
      </c>
      <c r="B1582" s="116" t="s">
        <v>6796</v>
      </c>
      <c r="C1582" s="115">
        <v>9300</v>
      </c>
    </row>
    <row r="1583" spans="1:3" s="113" customFormat="1" ht="12.75">
      <c r="A1583" s="143" t="s">
        <v>2373</v>
      </c>
      <c r="B1583" s="116" t="s">
        <v>6796</v>
      </c>
      <c r="C1583" s="115">
        <v>9393</v>
      </c>
    </row>
    <row r="1584" spans="1:3" s="113" customFormat="1" ht="12.75">
      <c r="A1584" s="143" t="s">
        <v>2374</v>
      </c>
      <c r="B1584" s="116" t="s">
        <v>6796</v>
      </c>
      <c r="C1584" s="115">
        <v>9393</v>
      </c>
    </row>
    <row r="1585" spans="1:3" s="113" customFormat="1" ht="12.75">
      <c r="A1585" s="143" t="s">
        <v>2375</v>
      </c>
      <c r="B1585" s="116" t="s">
        <v>6796</v>
      </c>
      <c r="C1585" s="115">
        <v>9393</v>
      </c>
    </row>
    <row r="1586" spans="1:3" s="113" customFormat="1" ht="12.75">
      <c r="A1586" s="143" t="s">
        <v>2376</v>
      </c>
      <c r="B1586" s="116" t="s">
        <v>6797</v>
      </c>
      <c r="C1586" s="115">
        <v>12755.27</v>
      </c>
    </row>
    <row r="1587" spans="1:3" s="113" customFormat="1" ht="12.75">
      <c r="A1587" s="143" t="s">
        <v>2377</v>
      </c>
      <c r="B1587" s="116" t="s">
        <v>6798</v>
      </c>
      <c r="C1587" s="115">
        <v>9393.6299999999992</v>
      </c>
    </row>
    <row r="1588" spans="1:3" s="113" customFormat="1" ht="12.75">
      <c r="A1588" s="143" t="s">
        <v>2378</v>
      </c>
      <c r="B1588" s="116" t="s">
        <v>6799</v>
      </c>
      <c r="C1588" s="115">
        <v>2518.5</v>
      </c>
    </row>
    <row r="1589" spans="1:3" s="113" customFormat="1" ht="12.75">
      <c r="A1589" s="143" t="s">
        <v>2379</v>
      </c>
      <c r="B1589" s="116" t="s">
        <v>6799</v>
      </c>
      <c r="C1589" s="115">
        <v>2518.5</v>
      </c>
    </row>
    <row r="1590" spans="1:3" s="113" customFormat="1" ht="12.75">
      <c r="A1590" s="143" t="s">
        <v>2380</v>
      </c>
      <c r="B1590" s="116" t="s">
        <v>6799</v>
      </c>
      <c r="C1590" s="115">
        <v>2518.5</v>
      </c>
    </row>
    <row r="1591" spans="1:3" s="113" customFormat="1" ht="12.75">
      <c r="A1591" s="147" t="s">
        <v>2381</v>
      </c>
      <c r="B1591" s="116" t="s">
        <v>6799</v>
      </c>
      <c r="C1591" s="115">
        <v>2518.5</v>
      </c>
    </row>
    <row r="1592" spans="1:3" s="113" customFormat="1" ht="12.75">
      <c r="A1592" s="147" t="s">
        <v>2382</v>
      </c>
      <c r="B1592" s="116" t="s">
        <v>6799</v>
      </c>
      <c r="C1592" s="115">
        <v>2518.5</v>
      </c>
    </row>
    <row r="1593" spans="1:3" s="113" customFormat="1" ht="12.75">
      <c r="A1593" s="147" t="s">
        <v>2383</v>
      </c>
      <c r="B1593" s="116" t="s">
        <v>6799</v>
      </c>
      <c r="C1593" s="115">
        <v>2518.5</v>
      </c>
    </row>
    <row r="1594" spans="1:3" s="113" customFormat="1" ht="12.75">
      <c r="A1594" s="143" t="s">
        <v>2298</v>
      </c>
      <c r="B1594" s="116" t="s">
        <v>6799</v>
      </c>
      <c r="C1594" s="115">
        <v>2518.5</v>
      </c>
    </row>
    <row r="1595" spans="1:3" s="113" customFormat="1" ht="12.75">
      <c r="A1595" s="143" t="s">
        <v>2384</v>
      </c>
      <c r="B1595" s="116" t="s">
        <v>6799</v>
      </c>
      <c r="C1595" s="115">
        <v>2518.5</v>
      </c>
    </row>
    <row r="1596" spans="1:3" s="113" customFormat="1" ht="12.75">
      <c r="A1596" s="143" t="s">
        <v>2385</v>
      </c>
      <c r="B1596" s="116" t="s">
        <v>6799</v>
      </c>
      <c r="C1596" s="115">
        <v>2518.5</v>
      </c>
    </row>
    <row r="1597" spans="1:3" s="113" customFormat="1" ht="12.75">
      <c r="A1597" s="143" t="s">
        <v>2386</v>
      </c>
      <c r="B1597" s="116" t="s">
        <v>6799</v>
      </c>
      <c r="C1597" s="115">
        <v>2518.5</v>
      </c>
    </row>
    <row r="1598" spans="1:3" s="113" customFormat="1" ht="12.75">
      <c r="A1598" s="143" t="s">
        <v>2387</v>
      </c>
      <c r="B1598" s="116" t="s">
        <v>6799</v>
      </c>
      <c r="C1598" s="115">
        <v>2518.5</v>
      </c>
    </row>
    <row r="1599" spans="1:3" s="113" customFormat="1" ht="12.75">
      <c r="A1599" s="143" t="s">
        <v>2388</v>
      </c>
      <c r="B1599" s="116" t="s">
        <v>6799</v>
      </c>
      <c r="C1599" s="115">
        <v>2518.5</v>
      </c>
    </row>
    <row r="1600" spans="1:3" s="113" customFormat="1" ht="12.75">
      <c r="A1600" s="143" t="s">
        <v>2389</v>
      </c>
      <c r="B1600" s="116" t="s">
        <v>6799</v>
      </c>
      <c r="C1600" s="115">
        <v>2518.5</v>
      </c>
    </row>
    <row r="1601" spans="1:3" s="113" customFormat="1" ht="12.75">
      <c r="A1601" s="143" t="s">
        <v>2390</v>
      </c>
      <c r="B1601" s="116" t="s">
        <v>6799</v>
      </c>
      <c r="C1601" s="115">
        <v>2518.5</v>
      </c>
    </row>
    <row r="1602" spans="1:3" s="113" customFormat="1" ht="12.75">
      <c r="A1602" s="143" t="s">
        <v>2391</v>
      </c>
      <c r="B1602" s="116" t="s">
        <v>6799</v>
      </c>
      <c r="C1602" s="115">
        <v>2518.5</v>
      </c>
    </row>
    <row r="1603" spans="1:3" s="113" customFormat="1" ht="12.75">
      <c r="A1603" s="143" t="s">
        <v>2392</v>
      </c>
      <c r="B1603" s="116" t="s">
        <v>6799</v>
      </c>
      <c r="C1603" s="115">
        <v>2518.5</v>
      </c>
    </row>
    <row r="1604" spans="1:3" s="113" customFormat="1" ht="12.75">
      <c r="A1604" s="143" t="s">
        <v>2393</v>
      </c>
      <c r="B1604" s="116" t="s">
        <v>6799</v>
      </c>
      <c r="C1604" s="115">
        <v>2518.5</v>
      </c>
    </row>
    <row r="1605" spans="1:3" s="113" customFormat="1" ht="12.75">
      <c r="A1605" s="143" t="s">
        <v>2394</v>
      </c>
      <c r="B1605" s="116" t="s">
        <v>6799</v>
      </c>
      <c r="C1605" s="115">
        <v>2518.5</v>
      </c>
    </row>
    <row r="1606" spans="1:3" s="113" customFormat="1" ht="12.75">
      <c r="A1606" s="143" t="s">
        <v>2395</v>
      </c>
      <c r="B1606" s="116" t="s">
        <v>6799</v>
      </c>
      <c r="C1606" s="115">
        <v>2518.5</v>
      </c>
    </row>
    <row r="1607" spans="1:3" s="113" customFormat="1" ht="12.75">
      <c r="A1607" s="143" t="s">
        <v>2396</v>
      </c>
      <c r="B1607" s="116" t="s">
        <v>6799</v>
      </c>
      <c r="C1607" s="115">
        <v>2518.5</v>
      </c>
    </row>
    <row r="1608" spans="1:3" s="113" customFormat="1" ht="12.75">
      <c r="A1608" s="143" t="s">
        <v>2397</v>
      </c>
      <c r="B1608" s="116" t="s">
        <v>6799</v>
      </c>
      <c r="C1608" s="115">
        <v>2518.5</v>
      </c>
    </row>
    <row r="1609" spans="1:3" s="113" customFormat="1" ht="12.75">
      <c r="A1609" s="143" t="s">
        <v>2398</v>
      </c>
      <c r="B1609" s="116" t="s">
        <v>6799</v>
      </c>
      <c r="C1609" s="115">
        <v>2518.5</v>
      </c>
    </row>
    <row r="1610" spans="1:3" s="113" customFormat="1" ht="12.75">
      <c r="A1610" s="143" t="s">
        <v>2399</v>
      </c>
      <c r="B1610" s="116" t="s">
        <v>6799</v>
      </c>
      <c r="C1610" s="115">
        <v>2518.5</v>
      </c>
    </row>
    <row r="1611" spans="1:3" s="113" customFormat="1" ht="12.75">
      <c r="A1611" s="143" t="s">
        <v>2400</v>
      </c>
      <c r="B1611" s="116" t="s">
        <v>6799</v>
      </c>
      <c r="C1611" s="115">
        <v>2518.5</v>
      </c>
    </row>
    <row r="1612" spans="1:3" s="113" customFormat="1" ht="12.75">
      <c r="A1612" s="143" t="s">
        <v>2401</v>
      </c>
      <c r="B1612" s="116" t="s">
        <v>6800</v>
      </c>
      <c r="C1612" s="115">
        <v>18970.64</v>
      </c>
    </row>
    <row r="1613" spans="1:3" s="113" customFormat="1" ht="12.75">
      <c r="A1613" s="143" t="s">
        <v>2402</v>
      </c>
      <c r="B1613" s="114" t="s">
        <v>729</v>
      </c>
      <c r="C1613" s="115">
        <v>18345.400000000001</v>
      </c>
    </row>
    <row r="1614" spans="1:3" s="113" customFormat="1" ht="12.75">
      <c r="A1614" s="143" t="s">
        <v>2403</v>
      </c>
      <c r="B1614" s="114" t="s">
        <v>729</v>
      </c>
      <c r="C1614" s="115">
        <v>18345.400000000001</v>
      </c>
    </row>
    <row r="1615" spans="1:3" s="113" customFormat="1" ht="12.75">
      <c r="A1615" s="143" t="s">
        <v>2404</v>
      </c>
      <c r="B1615" s="114" t="s">
        <v>2405</v>
      </c>
      <c r="C1615" s="115">
        <v>11368</v>
      </c>
    </row>
    <row r="1616" spans="1:3" s="113" customFormat="1" ht="12.75">
      <c r="A1616" s="143" t="s">
        <v>2406</v>
      </c>
      <c r="B1616" s="114" t="s">
        <v>2407</v>
      </c>
      <c r="C1616" s="115">
        <v>3935.88</v>
      </c>
    </row>
    <row r="1617" spans="1:3" s="113" customFormat="1" ht="12.75">
      <c r="A1617" s="143" t="s">
        <v>2408</v>
      </c>
      <c r="B1617" s="114" t="s">
        <v>2409</v>
      </c>
      <c r="C1617" s="115">
        <v>2473.65</v>
      </c>
    </row>
    <row r="1618" spans="1:3" s="113" customFormat="1" ht="12.75">
      <c r="A1618" s="143" t="s">
        <v>2410</v>
      </c>
      <c r="B1618" s="114" t="s">
        <v>2409</v>
      </c>
      <c r="C1618" s="115">
        <v>3654.2</v>
      </c>
    </row>
    <row r="1619" spans="1:3" s="113" customFormat="1" ht="12.75">
      <c r="A1619" s="143" t="s">
        <v>2361</v>
      </c>
      <c r="B1619" s="114" t="s">
        <v>2411</v>
      </c>
      <c r="C1619" s="115">
        <v>3935.88</v>
      </c>
    </row>
    <row r="1620" spans="1:3" s="113" customFormat="1" ht="12.75">
      <c r="A1620" s="143" t="s">
        <v>2362</v>
      </c>
      <c r="B1620" s="114" t="s">
        <v>2411</v>
      </c>
      <c r="C1620" s="115">
        <v>1542.8</v>
      </c>
    </row>
    <row r="1621" spans="1:3" s="113" customFormat="1" ht="12.75">
      <c r="A1621" s="143" t="s">
        <v>2363</v>
      </c>
      <c r="B1621" s="114" t="s">
        <v>2412</v>
      </c>
      <c r="C1621" s="115">
        <v>3935.88</v>
      </c>
    </row>
    <row r="1622" spans="1:3" s="113" customFormat="1" ht="12.75">
      <c r="A1622" s="143" t="s">
        <v>2364</v>
      </c>
      <c r="B1622" s="114" t="s">
        <v>2413</v>
      </c>
      <c r="C1622" s="115">
        <v>3935.88</v>
      </c>
    </row>
    <row r="1623" spans="1:3" s="113" customFormat="1" ht="12.75">
      <c r="A1623" s="143" t="s">
        <v>2365</v>
      </c>
      <c r="B1623" s="114" t="s">
        <v>2413</v>
      </c>
      <c r="C1623" s="115">
        <v>3935.88</v>
      </c>
    </row>
    <row r="1624" spans="1:3" s="113" customFormat="1" ht="12.75">
      <c r="A1624" s="143" t="s">
        <v>2366</v>
      </c>
      <c r="B1624" s="114" t="s">
        <v>2413</v>
      </c>
      <c r="C1624" s="115">
        <v>3935.88</v>
      </c>
    </row>
    <row r="1625" spans="1:3" s="113" customFormat="1" ht="12.75">
      <c r="A1625" s="143" t="s">
        <v>2367</v>
      </c>
      <c r="B1625" s="114" t="s">
        <v>2413</v>
      </c>
      <c r="C1625" s="115">
        <v>3935.88</v>
      </c>
    </row>
    <row r="1626" spans="1:3" s="113" customFormat="1" ht="12.75">
      <c r="A1626" s="143" t="s">
        <v>2368</v>
      </c>
      <c r="B1626" s="114" t="s">
        <v>2413</v>
      </c>
      <c r="C1626" s="115">
        <v>3935.88</v>
      </c>
    </row>
    <row r="1627" spans="1:3" s="113" customFormat="1" ht="12.75">
      <c r="A1627" s="143" t="s">
        <v>2401</v>
      </c>
      <c r="B1627" s="114" t="s">
        <v>2414</v>
      </c>
      <c r="C1627" s="115">
        <v>3935.88</v>
      </c>
    </row>
    <row r="1628" spans="1:3" s="113" customFormat="1" ht="12.75">
      <c r="A1628" s="143" t="s">
        <v>2402</v>
      </c>
      <c r="B1628" s="114" t="s">
        <v>2414</v>
      </c>
      <c r="C1628" s="115">
        <v>3935.88</v>
      </c>
    </row>
    <row r="1629" spans="1:3" s="113" customFormat="1" ht="12.75">
      <c r="A1629" s="143" t="s">
        <v>2415</v>
      </c>
      <c r="B1629" s="114" t="s">
        <v>2416</v>
      </c>
      <c r="C1629" s="115">
        <v>18345.400000000001</v>
      </c>
    </row>
    <row r="1630" spans="1:3" s="113" customFormat="1" ht="12.75">
      <c r="A1630" s="143" t="s">
        <v>2417</v>
      </c>
      <c r="B1630" s="114" t="s">
        <v>2418</v>
      </c>
      <c r="C1630" s="115">
        <v>9600</v>
      </c>
    </row>
    <row r="1631" spans="1:3" s="113" customFormat="1" ht="12.75">
      <c r="A1631" s="143" t="s">
        <v>2419</v>
      </c>
      <c r="B1631" s="114" t="s">
        <v>2420</v>
      </c>
      <c r="C1631" s="115">
        <v>3935.88</v>
      </c>
    </row>
    <row r="1632" spans="1:3" s="113" customFormat="1" ht="12.75">
      <c r="A1632" s="143" t="s">
        <v>2403</v>
      </c>
      <c r="B1632" s="116" t="s">
        <v>6801</v>
      </c>
      <c r="C1632" s="115">
        <v>3935.88</v>
      </c>
    </row>
    <row r="1633" spans="1:3" s="113" customFormat="1" ht="12.75">
      <c r="A1633" s="143" t="s">
        <v>2404</v>
      </c>
      <c r="B1633" s="116" t="s">
        <v>6801</v>
      </c>
      <c r="C1633" s="115">
        <v>3935.88</v>
      </c>
    </row>
    <row r="1634" spans="1:3" s="113" customFormat="1" ht="12.75">
      <c r="A1634" s="143" t="s">
        <v>2406</v>
      </c>
      <c r="B1634" s="116" t="s">
        <v>6801</v>
      </c>
      <c r="C1634" s="115">
        <v>3935.88</v>
      </c>
    </row>
    <row r="1635" spans="1:3" s="113" customFormat="1" ht="12.75">
      <c r="A1635" s="143" t="s">
        <v>2408</v>
      </c>
      <c r="B1635" s="116" t="s">
        <v>6801</v>
      </c>
      <c r="C1635" s="115">
        <v>3935.88</v>
      </c>
    </row>
    <row r="1636" spans="1:3" s="113" customFormat="1" ht="12.75">
      <c r="A1636" s="143" t="s">
        <v>2410</v>
      </c>
      <c r="B1636" s="116" t="s">
        <v>6801</v>
      </c>
      <c r="C1636" s="115">
        <v>3935.88</v>
      </c>
    </row>
    <row r="1637" spans="1:3" s="113" customFormat="1" ht="12.75">
      <c r="A1637" s="143" t="s">
        <v>2421</v>
      </c>
      <c r="B1637" s="116" t="s">
        <v>6802</v>
      </c>
      <c r="C1637" s="115">
        <v>2518.5</v>
      </c>
    </row>
    <row r="1638" spans="1:3" s="113" customFormat="1" ht="12.75">
      <c r="A1638" s="143" t="s">
        <v>2422</v>
      </c>
      <c r="B1638" s="116" t="s">
        <v>6802</v>
      </c>
      <c r="C1638" s="115">
        <v>2518.5</v>
      </c>
    </row>
    <row r="1639" spans="1:3" s="113" customFormat="1" ht="12.75">
      <c r="A1639" s="143" t="s">
        <v>2423</v>
      </c>
      <c r="B1639" s="116" t="s">
        <v>6802</v>
      </c>
      <c r="C1639" s="115">
        <v>2518.5</v>
      </c>
    </row>
    <row r="1640" spans="1:3" s="113" customFormat="1" ht="12.75">
      <c r="A1640" s="143" t="s">
        <v>2424</v>
      </c>
      <c r="B1640" s="116" t="s">
        <v>6802</v>
      </c>
      <c r="C1640" s="115">
        <v>2518.5</v>
      </c>
    </row>
    <row r="1641" spans="1:3" s="113" customFormat="1" ht="12.75">
      <c r="A1641" s="143" t="s">
        <v>2425</v>
      </c>
      <c r="B1641" s="116" t="s">
        <v>6802</v>
      </c>
      <c r="C1641" s="115">
        <v>2518.5</v>
      </c>
    </row>
    <row r="1642" spans="1:3" s="113" customFormat="1" ht="12.75">
      <c r="A1642" s="143" t="s">
        <v>2426</v>
      </c>
      <c r="B1642" s="116" t="s">
        <v>6802</v>
      </c>
      <c r="C1642" s="115">
        <v>2518.5</v>
      </c>
    </row>
    <row r="1643" spans="1:3" s="113" customFormat="1" ht="12.75">
      <c r="A1643" s="143" t="s">
        <v>2427</v>
      </c>
      <c r="B1643" s="116" t="s">
        <v>6802</v>
      </c>
      <c r="C1643" s="115">
        <v>2518.5</v>
      </c>
    </row>
    <row r="1644" spans="1:3" s="113" customFormat="1" ht="12.75">
      <c r="A1644" s="143" t="s">
        <v>2428</v>
      </c>
      <c r="B1644" s="116" t="s">
        <v>6802</v>
      </c>
      <c r="C1644" s="115">
        <v>2518.5</v>
      </c>
    </row>
    <row r="1645" spans="1:3" s="113" customFormat="1" ht="12.75">
      <c r="A1645" s="143" t="s">
        <v>2429</v>
      </c>
      <c r="B1645" s="116" t="s">
        <v>6802</v>
      </c>
      <c r="C1645" s="115">
        <v>2518.5</v>
      </c>
    </row>
    <row r="1646" spans="1:3" s="113" customFormat="1" ht="12.75">
      <c r="A1646" s="143" t="s">
        <v>2430</v>
      </c>
      <c r="B1646" s="116" t="s">
        <v>6802</v>
      </c>
      <c r="C1646" s="115">
        <v>9300</v>
      </c>
    </row>
    <row r="1647" spans="1:3" s="113" customFormat="1" ht="12.75">
      <c r="A1647" s="143" t="s">
        <v>2431</v>
      </c>
      <c r="B1647" s="116" t="s">
        <v>6802</v>
      </c>
      <c r="C1647" s="115">
        <v>9300</v>
      </c>
    </row>
    <row r="1648" spans="1:3" s="113" customFormat="1" ht="12.75">
      <c r="A1648" s="143" t="s">
        <v>2432</v>
      </c>
      <c r="B1648" s="116" t="s">
        <v>6802</v>
      </c>
      <c r="C1648" s="115">
        <v>2518.5</v>
      </c>
    </row>
    <row r="1649" spans="1:3" s="113" customFormat="1" ht="12.75">
      <c r="A1649" s="143" t="s">
        <v>2433</v>
      </c>
      <c r="B1649" s="116" t="s">
        <v>6802</v>
      </c>
      <c r="C1649" s="115">
        <v>2518.5</v>
      </c>
    </row>
    <row r="1650" spans="1:3" s="113" customFormat="1" ht="12.75">
      <c r="A1650" s="143" t="s">
        <v>2434</v>
      </c>
      <c r="B1650" s="116" t="s">
        <v>6802</v>
      </c>
      <c r="C1650" s="115">
        <v>2518.5</v>
      </c>
    </row>
    <row r="1651" spans="1:3" s="113" customFormat="1" ht="12.75">
      <c r="A1651" s="143" t="s">
        <v>2435</v>
      </c>
      <c r="B1651" s="116" t="s">
        <v>6802</v>
      </c>
      <c r="C1651" s="115">
        <v>2518.5</v>
      </c>
    </row>
    <row r="1652" spans="1:3" s="113" customFormat="1" ht="12.75">
      <c r="A1652" s="143" t="s">
        <v>2436</v>
      </c>
      <c r="B1652" s="116" t="s">
        <v>6802</v>
      </c>
      <c r="C1652" s="115">
        <v>2518.5</v>
      </c>
    </row>
    <row r="1653" spans="1:3" s="113" customFormat="1" ht="12.75">
      <c r="A1653" s="143" t="s">
        <v>2437</v>
      </c>
      <c r="B1653" s="116" t="s">
        <v>6802</v>
      </c>
      <c r="C1653" s="115">
        <v>2518.5</v>
      </c>
    </row>
    <row r="1654" spans="1:3" s="113" customFormat="1" ht="12.75">
      <c r="A1654" s="143" t="s">
        <v>2438</v>
      </c>
      <c r="B1654" s="116" t="s">
        <v>6802</v>
      </c>
      <c r="C1654" s="115">
        <v>2518.5</v>
      </c>
    </row>
    <row r="1655" spans="1:3" s="113" customFormat="1" ht="12.75">
      <c r="A1655" s="143" t="s">
        <v>2439</v>
      </c>
      <c r="B1655" s="116" t="s">
        <v>6802</v>
      </c>
      <c r="C1655" s="115">
        <v>2518.5</v>
      </c>
    </row>
    <row r="1656" spans="1:3" s="113" customFormat="1" ht="12.75">
      <c r="A1656" s="143" t="s">
        <v>2440</v>
      </c>
      <c r="B1656" s="116" t="s">
        <v>6802</v>
      </c>
      <c r="C1656" s="115">
        <v>2518.5</v>
      </c>
    </row>
    <row r="1657" spans="1:3" s="113" customFormat="1" ht="12.75">
      <c r="A1657" s="143" t="s">
        <v>2441</v>
      </c>
      <c r="B1657" s="116" t="s">
        <v>6802</v>
      </c>
      <c r="C1657" s="115">
        <v>2518.5</v>
      </c>
    </row>
    <row r="1658" spans="1:3" s="113" customFormat="1" ht="12.75">
      <c r="A1658" s="143" t="s">
        <v>2442</v>
      </c>
      <c r="B1658" s="116" t="s">
        <v>6802</v>
      </c>
      <c r="C1658" s="115">
        <v>2518.5</v>
      </c>
    </row>
    <row r="1659" spans="1:3" s="113" customFormat="1" ht="12.75">
      <c r="A1659" s="143" t="s">
        <v>2443</v>
      </c>
      <c r="B1659" s="116" t="s">
        <v>6802</v>
      </c>
      <c r="C1659" s="115">
        <v>2518.5</v>
      </c>
    </row>
    <row r="1660" spans="1:3" s="113" customFormat="1" ht="12.75">
      <c r="A1660" s="143" t="s">
        <v>2444</v>
      </c>
      <c r="B1660" s="116" t="s">
        <v>6802</v>
      </c>
      <c r="C1660" s="115">
        <v>2518.5</v>
      </c>
    </row>
    <row r="1661" spans="1:3" s="113" customFormat="1" ht="12.75">
      <c r="A1661" s="143" t="s">
        <v>2445</v>
      </c>
      <c r="B1661" s="116" t="s">
        <v>6802</v>
      </c>
      <c r="C1661" s="115">
        <v>2518.5</v>
      </c>
    </row>
    <row r="1662" spans="1:3" s="113" customFormat="1" ht="12.75">
      <c r="A1662" s="143" t="s">
        <v>2446</v>
      </c>
      <c r="B1662" s="116" t="s">
        <v>6802</v>
      </c>
      <c r="C1662" s="115">
        <v>2518.5</v>
      </c>
    </row>
    <row r="1663" spans="1:3" s="113" customFormat="1" ht="12.75">
      <c r="A1663" s="143" t="s">
        <v>2447</v>
      </c>
      <c r="B1663" s="116" t="s">
        <v>6802</v>
      </c>
      <c r="C1663" s="115">
        <v>2518.5</v>
      </c>
    </row>
    <row r="1664" spans="1:3" s="113" customFormat="1" ht="12.75">
      <c r="A1664" s="143" t="s">
        <v>2448</v>
      </c>
      <c r="B1664" s="116" t="s">
        <v>6802</v>
      </c>
      <c r="C1664" s="115">
        <v>2518.5</v>
      </c>
    </row>
    <row r="1665" spans="1:3" s="113" customFormat="1" ht="12.75">
      <c r="A1665" s="143" t="s">
        <v>2449</v>
      </c>
      <c r="B1665" s="116" t="s">
        <v>6802</v>
      </c>
      <c r="C1665" s="115">
        <v>2518.5</v>
      </c>
    </row>
    <row r="1666" spans="1:3" s="113" customFormat="1" ht="12.75">
      <c r="A1666" s="143" t="s">
        <v>2450</v>
      </c>
      <c r="B1666" s="116" t="s">
        <v>6802</v>
      </c>
      <c r="C1666" s="115">
        <v>2518.5</v>
      </c>
    </row>
    <row r="1667" spans="1:3" s="113" customFormat="1" ht="12.75">
      <c r="A1667" s="143" t="s">
        <v>2451</v>
      </c>
      <c r="B1667" s="116" t="s">
        <v>6802</v>
      </c>
      <c r="C1667" s="115">
        <v>2518.5</v>
      </c>
    </row>
    <row r="1668" spans="1:3" s="113" customFormat="1" ht="12.75">
      <c r="A1668" s="143" t="s">
        <v>2452</v>
      </c>
      <c r="B1668" s="116" t="s">
        <v>6802</v>
      </c>
      <c r="C1668" s="115">
        <v>2518.5</v>
      </c>
    </row>
    <row r="1669" spans="1:3" s="113" customFormat="1" ht="12.75">
      <c r="A1669" s="143" t="s">
        <v>2453</v>
      </c>
      <c r="B1669" s="116" t="s">
        <v>6802</v>
      </c>
      <c r="C1669" s="115">
        <v>2518.5</v>
      </c>
    </row>
    <row r="1670" spans="1:3" s="113" customFormat="1" ht="12.75">
      <c r="A1670" s="143" t="s">
        <v>2454</v>
      </c>
      <c r="B1670" s="116" t="s">
        <v>6802</v>
      </c>
      <c r="C1670" s="115">
        <v>2518.5</v>
      </c>
    </row>
    <row r="1671" spans="1:3" s="113" customFormat="1" ht="12.75">
      <c r="A1671" s="143" t="s">
        <v>2455</v>
      </c>
      <c r="B1671" s="116" t="s">
        <v>6802</v>
      </c>
      <c r="C1671" s="115">
        <v>2518.5</v>
      </c>
    </row>
    <row r="1672" spans="1:3" s="113" customFormat="1" ht="12.75">
      <c r="A1672" s="143" t="s">
        <v>2456</v>
      </c>
      <c r="B1672" s="116" t="s">
        <v>6802</v>
      </c>
      <c r="C1672" s="115">
        <v>2518.5</v>
      </c>
    </row>
    <row r="1673" spans="1:3" s="113" customFormat="1" ht="12.75">
      <c r="A1673" s="143" t="s">
        <v>2457</v>
      </c>
      <c r="B1673" s="116" t="s">
        <v>6802</v>
      </c>
      <c r="C1673" s="115">
        <v>2518.5</v>
      </c>
    </row>
    <row r="1674" spans="1:3" s="113" customFormat="1" ht="12.75">
      <c r="A1674" s="143" t="s">
        <v>2458</v>
      </c>
      <c r="B1674" s="116" t="s">
        <v>6802</v>
      </c>
      <c r="C1674" s="115">
        <v>2518.5</v>
      </c>
    </row>
    <row r="1675" spans="1:3" s="113" customFormat="1" ht="12.75">
      <c r="A1675" s="143" t="s">
        <v>2459</v>
      </c>
      <c r="B1675" s="116" t="s">
        <v>6802</v>
      </c>
      <c r="C1675" s="115">
        <v>2518.5</v>
      </c>
    </row>
    <row r="1676" spans="1:3" s="113" customFormat="1" ht="12.75">
      <c r="A1676" s="143" t="s">
        <v>2460</v>
      </c>
      <c r="B1676" s="116" t="s">
        <v>6803</v>
      </c>
      <c r="C1676" s="115">
        <v>3935.88</v>
      </c>
    </row>
    <row r="1677" spans="1:3" s="113" customFormat="1" ht="12.75">
      <c r="A1677" s="143" t="s">
        <v>2461</v>
      </c>
      <c r="B1677" s="116" t="s">
        <v>6804</v>
      </c>
      <c r="C1677" s="115">
        <v>3935.88</v>
      </c>
    </row>
    <row r="1678" spans="1:3" s="113" customFormat="1" ht="12.75">
      <c r="A1678" s="143" t="s">
        <v>2462</v>
      </c>
      <c r="B1678" s="116" t="s">
        <v>6805</v>
      </c>
      <c r="C1678" s="115">
        <v>18345.400000000001</v>
      </c>
    </row>
    <row r="1679" spans="1:3" s="113" customFormat="1" ht="12.75">
      <c r="A1679" s="143" t="s">
        <v>2463</v>
      </c>
      <c r="B1679" s="116" t="s">
        <v>6805</v>
      </c>
      <c r="C1679" s="115">
        <v>18345.400000000001</v>
      </c>
    </row>
    <row r="1680" spans="1:3" s="113" customFormat="1" ht="12.75">
      <c r="A1680" s="143" t="s">
        <v>2464</v>
      </c>
      <c r="B1680" s="116" t="s">
        <v>6806</v>
      </c>
      <c r="C1680" s="115">
        <v>16356.115</v>
      </c>
    </row>
    <row r="1681" spans="1:3" s="113" customFormat="1" ht="12.75">
      <c r="A1681" s="143" t="s">
        <v>2465</v>
      </c>
      <c r="B1681" s="116" t="s">
        <v>6806</v>
      </c>
      <c r="C1681" s="115">
        <v>16356.115</v>
      </c>
    </row>
    <row r="1682" spans="1:3" s="113" customFormat="1" ht="12.75">
      <c r="A1682" s="147" t="s">
        <v>2466</v>
      </c>
      <c r="B1682" s="116" t="s">
        <v>6806</v>
      </c>
      <c r="C1682" s="115">
        <v>16356.115</v>
      </c>
    </row>
    <row r="1683" spans="1:3" s="113" customFormat="1" ht="12.75">
      <c r="A1683" s="143" t="s">
        <v>2467</v>
      </c>
      <c r="B1683" s="116" t="s">
        <v>6807</v>
      </c>
      <c r="C1683" s="115">
        <v>16356.115</v>
      </c>
    </row>
    <row r="1684" spans="1:3" s="113" customFormat="1" ht="12.75">
      <c r="A1684" s="143" t="s">
        <v>2468</v>
      </c>
      <c r="B1684" s="116" t="s">
        <v>6808</v>
      </c>
      <c r="C1684" s="115">
        <v>3935.88</v>
      </c>
    </row>
    <row r="1685" spans="1:3" s="113" customFormat="1" ht="12.75">
      <c r="A1685" s="143" t="s">
        <v>2469</v>
      </c>
      <c r="B1685" s="116" t="s">
        <v>6808</v>
      </c>
      <c r="C1685" s="115">
        <v>3935.88</v>
      </c>
    </row>
    <row r="1686" spans="1:3" s="113" customFormat="1" ht="12.75">
      <c r="A1686" s="143" t="s">
        <v>2470</v>
      </c>
      <c r="B1686" s="116" t="s">
        <v>6808</v>
      </c>
      <c r="C1686" s="115">
        <v>3935.88</v>
      </c>
    </row>
    <row r="1687" spans="1:3" s="113" customFormat="1" ht="12.75">
      <c r="A1687" s="143" t="s">
        <v>2471</v>
      </c>
      <c r="B1687" s="116" t="s">
        <v>6808</v>
      </c>
      <c r="C1687" s="115">
        <v>3935.88</v>
      </c>
    </row>
    <row r="1688" spans="1:3" s="113" customFormat="1" ht="12.75">
      <c r="A1688" s="143" t="s">
        <v>2472</v>
      </c>
      <c r="B1688" s="116" t="s">
        <v>6809</v>
      </c>
      <c r="C1688" s="115">
        <v>3935.88</v>
      </c>
    </row>
    <row r="1689" spans="1:3" s="113" customFormat="1" ht="12.75">
      <c r="A1689" s="143" t="s">
        <v>2473</v>
      </c>
      <c r="B1689" s="114" t="s">
        <v>2474</v>
      </c>
      <c r="C1689" s="115">
        <v>3935.88</v>
      </c>
    </row>
    <row r="1690" spans="1:3" s="113" customFormat="1" ht="12.75">
      <c r="A1690" s="143" t="s">
        <v>2475</v>
      </c>
      <c r="B1690" s="114" t="s">
        <v>2476</v>
      </c>
      <c r="C1690" s="115">
        <v>3935.88</v>
      </c>
    </row>
    <row r="1691" spans="1:3" s="113" customFormat="1" ht="12.75">
      <c r="A1691" s="143" t="s">
        <v>2477</v>
      </c>
      <c r="B1691" s="114" t="s">
        <v>2478</v>
      </c>
      <c r="C1691" s="115">
        <v>3935.88</v>
      </c>
    </row>
    <row r="1692" spans="1:3" s="113" customFormat="1" ht="12.75">
      <c r="A1692" s="143" t="s">
        <v>2479</v>
      </c>
      <c r="B1692" s="114" t="s">
        <v>2480</v>
      </c>
      <c r="C1692" s="115">
        <v>3935.88</v>
      </c>
    </row>
    <row r="1693" spans="1:3" s="113" customFormat="1" ht="12.75">
      <c r="A1693" s="143" t="s">
        <v>2481</v>
      </c>
      <c r="B1693" s="114" t="s">
        <v>2482</v>
      </c>
      <c r="C1693" s="115">
        <v>3935.88</v>
      </c>
    </row>
    <row r="1694" spans="1:3" s="113" customFormat="1" ht="12.75">
      <c r="A1694" s="143" t="s">
        <v>2483</v>
      </c>
      <c r="B1694" s="114" t="s">
        <v>2484</v>
      </c>
      <c r="C1694" s="115">
        <v>3935.88</v>
      </c>
    </row>
    <row r="1695" spans="1:3" s="113" customFormat="1" ht="12.75">
      <c r="A1695" s="143" t="s">
        <v>2485</v>
      </c>
      <c r="B1695" s="114" t="s">
        <v>2486</v>
      </c>
      <c r="C1695" s="115">
        <v>3935.88</v>
      </c>
    </row>
    <row r="1696" spans="1:3" s="113" customFormat="1" ht="12.75">
      <c r="A1696" s="143" t="s">
        <v>2487</v>
      </c>
      <c r="B1696" s="114" t="s">
        <v>2488</v>
      </c>
      <c r="C1696" s="115">
        <v>3935.88</v>
      </c>
    </row>
    <row r="1697" spans="1:3" s="113" customFormat="1" ht="12.75">
      <c r="A1697" s="143" t="s">
        <v>2489</v>
      </c>
      <c r="B1697" s="114" t="s">
        <v>2490</v>
      </c>
      <c r="C1697" s="115">
        <v>18345.400000000001</v>
      </c>
    </row>
    <row r="1698" spans="1:3" s="113" customFormat="1" ht="12.75">
      <c r="A1698" s="143" t="s">
        <v>2491</v>
      </c>
      <c r="B1698" s="114" t="s">
        <v>2492</v>
      </c>
      <c r="C1698" s="115">
        <v>9300</v>
      </c>
    </row>
    <row r="1699" spans="1:3" s="113" customFormat="1" ht="12.75">
      <c r="A1699" s="143" t="s">
        <v>2493</v>
      </c>
      <c r="B1699" s="114" t="s">
        <v>2494</v>
      </c>
      <c r="C1699" s="115">
        <v>18345.400000000001</v>
      </c>
    </row>
    <row r="1700" spans="1:3" s="113" customFormat="1" ht="12.75">
      <c r="A1700" s="143" t="s">
        <v>2495</v>
      </c>
      <c r="B1700" s="114" t="s">
        <v>2494</v>
      </c>
      <c r="C1700" s="115">
        <v>18345.400000000001</v>
      </c>
    </row>
    <row r="1701" spans="1:3" s="113" customFormat="1" ht="12.75">
      <c r="A1701" s="143" t="s">
        <v>2496</v>
      </c>
      <c r="B1701" s="114" t="s">
        <v>2497</v>
      </c>
      <c r="C1701" s="115">
        <v>9300</v>
      </c>
    </row>
    <row r="1702" spans="1:3" s="113" customFormat="1" ht="12.75">
      <c r="A1702" s="143" t="s">
        <v>2498</v>
      </c>
      <c r="B1702" s="114" t="s">
        <v>2499</v>
      </c>
      <c r="C1702" s="115">
        <v>9300</v>
      </c>
    </row>
    <row r="1703" spans="1:3" s="113" customFormat="1" ht="12.75">
      <c r="A1703" s="143" t="s">
        <v>2500</v>
      </c>
      <c r="B1703" s="114" t="s">
        <v>2499</v>
      </c>
      <c r="C1703" s="115">
        <v>9300</v>
      </c>
    </row>
    <row r="1704" spans="1:3" s="113" customFormat="1" ht="12.75">
      <c r="A1704" s="143" t="s">
        <v>2501</v>
      </c>
      <c r="B1704" s="114" t="s">
        <v>2502</v>
      </c>
      <c r="C1704" s="115">
        <v>9300</v>
      </c>
    </row>
    <row r="1705" spans="1:3" s="113" customFormat="1" ht="12.75">
      <c r="A1705" s="143" t="s">
        <v>2500</v>
      </c>
      <c r="B1705" s="114" t="s">
        <v>2503</v>
      </c>
      <c r="C1705" s="115">
        <v>9300</v>
      </c>
    </row>
    <row r="1706" spans="1:3" s="113" customFormat="1" ht="12.75">
      <c r="A1706" s="143" t="s">
        <v>2504</v>
      </c>
      <c r="B1706" s="114" t="s">
        <v>2503</v>
      </c>
      <c r="C1706" s="115">
        <v>9300</v>
      </c>
    </row>
    <row r="1707" spans="1:3" s="113" customFormat="1" ht="12.75">
      <c r="A1707" s="143" t="s">
        <v>2505</v>
      </c>
      <c r="B1707" s="114" t="s">
        <v>2503</v>
      </c>
      <c r="C1707" s="115">
        <v>9300</v>
      </c>
    </row>
    <row r="1708" spans="1:3" s="113" customFormat="1" ht="12.75">
      <c r="A1708" s="143" t="s">
        <v>2506</v>
      </c>
      <c r="B1708" s="114" t="s">
        <v>2507</v>
      </c>
      <c r="C1708" s="115">
        <v>9300</v>
      </c>
    </row>
    <row r="1709" spans="1:3" s="113" customFormat="1" ht="12.75">
      <c r="A1709" s="143" t="s">
        <v>2508</v>
      </c>
      <c r="B1709" s="114" t="s">
        <v>2509</v>
      </c>
      <c r="C1709" s="115">
        <v>9300</v>
      </c>
    </row>
    <row r="1710" spans="1:3" s="113" customFormat="1" ht="12.75">
      <c r="A1710" s="143" t="s">
        <v>2510</v>
      </c>
      <c r="B1710" s="114" t="s">
        <v>2509</v>
      </c>
      <c r="C1710" s="115">
        <v>9300</v>
      </c>
    </row>
    <row r="1711" spans="1:3" s="113" customFormat="1" ht="12.75">
      <c r="A1711" s="143" t="s">
        <v>2511</v>
      </c>
      <c r="B1711" s="114" t="s">
        <v>2509</v>
      </c>
      <c r="C1711" s="115">
        <v>9300</v>
      </c>
    </row>
    <row r="1712" spans="1:3" s="113" customFormat="1" ht="12.75">
      <c r="A1712" s="143" t="s">
        <v>2512</v>
      </c>
      <c r="B1712" s="114" t="s">
        <v>2509</v>
      </c>
      <c r="C1712" s="115">
        <v>9300</v>
      </c>
    </row>
    <row r="1713" spans="1:3" s="113" customFormat="1" ht="12.75">
      <c r="A1713" s="143" t="s">
        <v>2513</v>
      </c>
      <c r="B1713" s="114" t="s">
        <v>2509</v>
      </c>
      <c r="C1713" s="115">
        <v>9300</v>
      </c>
    </row>
    <row r="1714" spans="1:3" s="113" customFormat="1" ht="12.75">
      <c r="A1714" s="143" t="s">
        <v>2514</v>
      </c>
      <c r="B1714" s="114" t="s">
        <v>2509</v>
      </c>
      <c r="C1714" s="115">
        <v>9300</v>
      </c>
    </row>
    <row r="1715" spans="1:3" s="113" customFormat="1" ht="12.75">
      <c r="A1715" s="143" t="s">
        <v>2515</v>
      </c>
      <c r="B1715" s="114" t="s">
        <v>2509</v>
      </c>
      <c r="C1715" s="115">
        <v>9300</v>
      </c>
    </row>
    <row r="1716" spans="1:3" s="113" customFormat="1" ht="12.75">
      <c r="A1716" s="143" t="s">
        <v>2516</v>
      </c>
      <c r="B1716" s="114" t="s">
        <v>2509</v>
      </c>
      <c r="C1716" s="115">
        <v>9300</v>
      </c>
    </row>
    <row r="1717" spans="1:3" s="113" customFormat="1" ht="12.75">
      <c r="A1717" s="143" t="s">
        <v>2517</v>
      </c>
      <c r="B1717" s="114" t="s">
        <v>2509</v>
      </c>
      <c r="C1717" s="115">
        <v>9300</v>
      </c>
    </row>
    <row r="1718" spans="1:3" s="113" customFormat="1" ht="12.75">
      <c r="A1718" s="143" t="s">
        <v>2518</v>
      </c>
      <c r="B1718" s="114" t="s">
        <v>2509</v>
      </c>
      <c r="C1718" s="115">
        <v>9300</v>
      </c>
    </row>
    <row r="1719" spans="1:3" s="113" customFormat="1" ht="12.75">
      <c r="A1719" s="147" t="s">
        <v>2519</v>
      </c>
      <c r="B1719" s="114" t="s">
        <v>2509</v>
      </c>
      <c r="C1719" s="115">
        <v>9300</v>
      </c>
    </row>
    <row r="1720" spans="1:3" s="113" customFormat="1" ht="12.75">
      <c r="A1720" s="147" t="s">
        <v>2520</v>
      </c>
      <c r="B1720" s="114" t="s">
        <v>2509</v>
      </c>
      <c r="C1720" s="115">
        <v>9300</v>
      </c>
    </row>
    <row r="1721" spans="1:3" s="113" customFormat="1" ht="12.75">
      <c r="A1721" s="147" t="s">
        <v>2521</v>
      </c>
      <c r="B1721" s="114" t="s">
        <v>2509</v>
      </c>
      <c r="C1721" s="115">
        <v>9300</v>
      </c>
    </row>
    <row r="1722" spans="1:3" s="113" customFormat="1" ht="12.75">
      <c r="A1722" s="147" t="s">
        <v>2522</v>
      </c>
      <c r="B1722" s="114" t="s">
        <v>2509</v>
      </c>
      <c r="C1722" s="115">
        <v>9300</v>
      </c>
    </row>
    <row r="1723" spans="1:3" s="113" customFormat="1" ht="12.75">
      <c r="A1723" s="147" t="s">
        <v>2523</v>
      </c>
      <c r="B1723" s="114" t="s">
        <v>2509</v>
      </c>
      <c r="C1723" s="115">
        <v>9300</v>
      </c>
    </row>
    <row r="1724" spans="1:3" s="113" customFormat="1" ht="12.75">
      <c r="A1724" s="147" t="s">
        <v>2524</v>
      </c>
      <c r="B1724" s="114" t="s">
        <v>2509</v>
      </c>
      <c r="C1724" s="115">
        <v>9300</v>
      </c>
    </row>
    <row r="1725" spans="1:3" s="113" customFormat="1" ht="12.75">
      <c r="A1725" s="147" t="s">
        <v>2525</v>
      </c>
      <c r="B1725" s="114" t="s">
        <v>2526</v>
      </c>
      <c r="C1725" s="115">
        <v>9300</v>
      </c>
    </row>
    <row r="1726" spans="1:3" s="113" customFormat="1" ht="12.75">
      <c r="A1726" s="147" t="s">
        <v>2527</v>
      </c>
      <c r="B1726" s="114" t="s">
        <v>2526</v>
      </c>
      <c r="C1726" s="115">
        <v>9300</v>
      </c>
    </row>
    <row r="1727" spans="1:3" s="113" customFormat="1" ht="12.75">
      <c r="A1727" s="143" t="s">
        <v>2528</v>
      </c>
      <c r="B1727" s="114" t="s">
        <v>2526</v>
      </c>
      <c r="C1727" s="115">
        <v>9300</v>
      </c>
    </row>
    <row r="1728" spans="1:3" s="113" customFormat="1" ht="12.75">
      <c r="A1728" s="143" t="s">
        <v>2529</v>
      </c>
      <c r="B1728" s="114" t="s">
        <v>2526</v>
      </c>
      <c r="C1728" s="115">
        <v>9300</v>
      </c>
    </row>
    <row r="1729" spans="1:3" s="113" customFormat="1" ht="12.75">
      <c r="A1729" s="143" t="s">
        <v>2530</v>
      </c>
      <c r="B1729" s="114" t="s">
        <v>2531</v>
      </c>
      <c r="C1729" s="115">
        <v>9300</v>
      </c>
    </row>
    <row r="1730" spans="1:3" s="113" customFormat="1" ht="12.75">
      <c r="A1730" s="143" t="s">
        <v>2532</v>
      </c>
      <c r="B1730" s="114" t="s">
        <v>2533</v>
      </c>
      <c r="C1730" s="115">
        <v>11368</v>
      </c>
    </row>
    <row r="1731" spans="1:3" s="113" customFormat="1" ht="12.75">
      <c r="A1731" s="143" t="s">
        <v>2534</v>
      </c>
      <c r="B1731" s="114" t="s">
        <v>2533</v>
      </c>
      <c r="C1731" s="115">
        <v>11368</v>
      </c>
    </row>
    <row r="1732" spans="1:3" s="113" customFormat="1" ht="12.75">
      <c r="A1732" s="143" t="s">
        <v>2535</v>
      </c>
      <c r="B1732" s="114" t="s">
        <v>2536</v>
      </c>
      <c r="C1732" s="115">
        <v>9600</v>
      </c>
    </row>
    <row r="1733" spans="1:3" s="113" customFormat="1" ht="12.75">
      <c r="A1733" s="143" t="s">
        <v>2537</v>
      </c>
      <c r="B1733" s="114" t="s">
        <v>2538</v>
      </c>
      <c r="C1733" s="115">
        <v>18603</v>
      </c>
    </row>
    <row r="1734" spans="1:3" s="113" customFormat="1" ht="12.75">
      <c r="A1734" s="143" t="s">
        <v>2539</v>
      </c>
      <c r="B1734" s="114" t="s">
        <v>2538</v>
      </c>
      <c r="C1734" s="115">
        <v>15188.97</v>
      </c>
    </row>
    <row r="1735" spans="1:3" s="113" customFormat="1" ht="12.75">
      <c r="A1735" s="147" t="s">
        <v>2540</v>
      </c>
      <c r="B1735" s="114" t="s">
        <v>2538</v>
      </c>
      <c r="C1735" s="115">
        <v>18300</v>
      </c>
    </row>
    <row r="1736" spans="1:3" s="113" customFormat="1" ht="12.75">
      <c r="A1736" s="147" t="s">
        <v>2541</v>
      </c>
      <c r="B1736" s="114" t="s">
        <v>2538</v>
      </c>
      <c r="C1736" s="115">
        <v>18600</v>
      </c>
    </row>
    <row r="1737" spans="1:3" s="113" customFormat="1" ht="12.75">
      <c r="A1737" s="147" t="s">
        <v>2542</v>
      </c>
      <c r="B1737" s="114" t="s">
        <v>2538</v>
      </c>
      <c r="C1737" s="115">
        <v>10899.36</v>
      </c>
    </row>
    <row r="1738" spans="1:3" s="113" customFormat="1" ht="12.75">
      <c r="A1738" s="147" t="s">
        <v>2543</v>
      </c>
      <c r="B1738" s="114" t="s">
        <v>2538</v>
      </c>
      <c r="C1738" s="115">
        <v>10899.36</v>
      </c>
    </row>
    <row r="1739" spans="1:3" s="113" customFormat="1" ht="12.75">
      <c r="A1739" s="147" t="s">
        <v>2544</v>
      </c>
      <c r="B1739" s="114" t="s">
        <v>2538</v>
      </c>
      <c r="C1739" s="115">
        <v>10899.36</v>
      </c>
    </row>
    <row r="1740" spans="1:3" s="113" customFormat="1" ht="12.75">
      <c r="A1740" s="147" t="s">
        <v>2545</v>
      </c>
      <c r="B1740" s="114" t="s">
        <v>2538</v>
      </c>
      <c r="C1740" s="115">
        <v>11368</v>
      </c>
    </row>
    <row r="1741" spans="1:3" s="113" customFormat="1" ht="12.75">
      <c r="A1741" s="147" t="s">
        <v>2546</v>
      </c>
      <c r="B1741" s="114" t="s">
        <v>2538</v>
      </c>
      <c r="C1741" s="115">
        <v>10899.36</v>
      </c>
    </row>
    <row r="1742" spans="1:3" s="113" customFormat="1" ht="12.75">
      <c r="A1742" s="147" t="s">
        <v>2547</v>
      </c>
      <c r="B1742" s="116" t="s">
        <v>6810</v>
      </c>
      <c r="C1742" s="115">
        <v>18345.400000000001</v>
      </c>
    </row>
    <row r="1743" spans="1:3" s="113" customFormat="1" ht="12.75">
      <c r="A1743" s="147" t="s">
        <v>2548</v>
      </c>
      <c r="B1743" s="116" t="s">
        <v>6810</v>
      </c>
      <c r="C1743" s="115">
        <v>18345.400000000001</v>
      </c>
    </row>
    <row r="1744" spans="1:3" s="113" customFormat="1" ht="12.75">
      <c r="A1744" s="147" t="s">
        <v>2549</v>
      </c>
      <c r="B1744" s="114" t="s">
        <v>2550</v>
      </c>
      <c r="C1744" s="115">
        <v>18970.64</v>
      </c>
    </row>
    <row r="1745" spans="1:3" s="113" customFormat="1" ht="12.75">
      <c r="A1745" s="147" t="s">
        <v>2551</v>
      </c>
      <c r="B1745" s="114" t="s">
        <v>2550</v>
      </c>
      <c r="C1745" s="115">
        <v>18970.64</v>
      </c>
    </row>
    <row r="1746" spans="1:3" s="113" customFormat="1" ht="12.75">
      <c r="A1746" s="147" t="s">
        <v>2552</v>
      </c>
      <c r="B1746" s="114" t="s">
        <v>2553</v>
      </c>
      <c r="C1746" s="115">
        <v>10899.36</v>
      </c>
    </row>
    <row r="1747" spans="1:3" s="113" customFormat="1" ht="12.75">
      <c r="A1747" s="147" t="s">
        <v>2554</v>
      </c>
      <c r="B1747" s="114" t="s">
        <v>2553</v>
      </c>
      <c r="C1747" s="115">
        <v>10899.36</v>
      </c>
    </row>
    <row r="1748" spans="1:3" s="113" customFormat="1" ht="12.75">
      <c r="A1748" s="143" t="s">
        <v>2555</v>
      </c>
      <c r="B1748" s="114" t="s">
        <v>6811</v>
      </c>
      <c r="C1748" s="115">
        <v>26426.25</v>
      </c>
    </row>
    <row r="1749" spans="1:3" s="113" customFormat="1" ht="12.75">
      <c r="A1749" s="143" t="s">
        <v>2556</v>
      </c>
      <c r="B1749" s="114" t="s">
        <v>2509</v>
      </c>
      <c r="C1749" s="115">
        <v>9600</v>
      </c>
    </row>
    <row r="1750" spans="1:3" s="113" customFormat="1" ht="12.75">
      <c r="A1750" s="143" t="s">
        <v>2557</v>
      </c>
      <c r="B1750" s="114" t="s">
        <v>6812</v>
      </c>
      <c r="C1750" s="115">
        <v>10899.36</v>
      </c>
    </row>
    <row r="1751" spans="1:3" s="113" customFormat="1" ht="12.75">
      <c r="A1751" s="143" t="s">
        <v>2558</v>
      </c>
      <c r="B1751" s="114" t="s">
        <v>2559</v>
      </c>
      <c r="C1751" s="115">
        <v>3935.88</v>
      </c>
    </row>
    <row r="1752" spans="1:3" s="113" customFormat="1" ht="12.75">
      <c r="A1752" s="143" t="s">
        <v>2560</v>
      </c>
      <c r="B1752" s="116" t="s">
        <v>6813</v>
      </c>
      <c r="C1752" s="115">
        <v>10899.36</v>
      </c>
    </row>
    <row r="1753" spans="1:3" s="113" customFormat="1" ht="12.75">
      <c r="A1753" s="143" t="s">
        <v>1745</v>
      </c>
      <c r="B1753" s="116" t="s">
        <v>6814</v>
      </c>
      <c r="C1753" s="115">
        <v>3162.5</v>
      </c>
    </row>
    <row r="1754" spans="1:3" s="113" customFormat="1" ht="12.75">
      <c r="A1754" s="143" t="s">
        <v>1746</v>
      </c>
      <c r="B1754" s="116" t="s">
        <v>6815</v>
      </c>
      <c r="C1754" s="115">
        <v>3162.5</v>
      </c>
    </row>
    <row r="1755" spans="1:3" s="113" customFormat="1" ht="12.75">
      <c r="A1755" s="143" t="s">
        <v>2561</v>
      </c>
      <c r="B1755" s="114" t="s">
        <v>2562</v>
      </c>
      <c r="C1755" s="115">
        <v>3014</v>
      </c>
    </row>
    <row r="1756" spans="1:3" s="113" customFormat="1" ht="12.75">
      <c r="A1756" s="143" t="s">
        <v>2563</v>
      </c>
      <c r="B1756" s="114" t="s">
        <v>2562</v>
      </c>
      <c r="C1756" s="115">
        <v>3014</v>
      </c>
    </row>
    <row r="1757" spans="1:3" s="113" customFormat="1" ht="12.75">
      <c r="A1757" s="143" t="s">
        <v>2564</v>
      </c>
      <c r="B1757" s="114" t="s">
        <v>2562</v>
      </c>
      <c r="C1757" s="115">
        <v>3014</v>
      </c>
    </row>
    <row r="1758" spans="1:3" s="113" customFormat="1" ht="12.75">
      <c r="A1758" s="143" t="s">
        <v>2565</v>
      </c>
      <c r="B1758" s="114" t="s">
        <v>2562</v>
      </c>
      <c r="C1758" s="115">
        <v>3014</v>
      </c>
    </row>
    <row r="1759" spans="1:3" s="113" customFormat="1" ht="12.75">
      <c r="A1759" s="143" t="s">
        <v>2566</v>
      </c>
      <c r="B1759" s="114" t="s">
        <v>2562</v>
      </c>
      <c r="C1759" s="115">
        <v>3014</v>
      </c>
    </row>
    <row r="1760" spans="1:3" s="113" customFormat="1" ht="12.75">
      <c r="A1760" s="143" t="s">
        <v>2567</v>
      </c>
      <c r="B1760" s="114" t="s">
        <v>2562</v>
      </c>
      <c r="C1760" s="115">
        <v>3014</v>
      </c>
    </row>
    <row r="1761" spans="1:3" s="113" customFormat="1" ht="12.75">
      <c r="A1761" s="143" t="s">
        <v>2568</v>
      </c>
      <c r="B1761" s="114" t="s">
        <v>2562</v>
      </c>
      <c r="C1761" s="115">
        <v>4605.2</v>
      </c>
    </row>
    <row r="1762" spans="1:3" s="113" customFormat="1" ht="12.75">
      <c r="A1762" s="143" t="s">
        <v>2569</v>
      </c>
      <c r="B1762" s="114" t="s">
        <v>2562</v>
      </c>
      <c r="C1762" s="115">
        <v>4605.2</v>
      </c>
    </row>
    <row r="1763" spans="1:3" s="113" customFormat="1" ht="12.75">
      <c r="A1763" s="143" t="s">
        <v>2570</v>
      </c>
      <c r="B1763" s="114" t="s">
        <v>2562</v>
      </c>
      <c r="C1763" s="115">
        <v>4605.2</v>
      </c>
    </row>
    <row r="1764" spans="1:3" s="113" customFormat="1" ht="12.75">
      <c r="A1764" s="143" t="s">
        <v>2571</v>
      </c>
      <c r="B1764" s="114" t="s">
        <v>2562</v>
      </c>
      <c r="C1764" s="115">
        <v>4605.2</v>
      </c>
    </row>
    <row r="1765" spans="1:3" s="113" customFormat="1" ht="12.75">
      <c r="A1765" s="143" t="s">
        <v>2572</v>
      </c>
      <c r="B1765" s="114" t="s">
        <v>2562</v>
      </c>
      <c r="C1765" s="115">
        <v>4605.2</v>
      </c>
    </row>
    <row r="1766" spans="1:3" s="113" customFormat="1" ht="12.75">
      <c r="A1766" s="143" t="s">
        <v>2573</v>
      </c>
      <c r="B1766" s="114" t="s">
        <v>2562</v>
      </c>
      <c r="C1766" s="115">
        <v>4605.2</v>
      </c>
    </row>
    <row r="1767" spans="1:3" s="113" customFormat="1" ht="12.75">
      <c r="A1767" s="143" t="s">
        <v>2574</v>
      </c>
      <c r="B1767" s="114" t="s">
        <v>2562</v>
      </c>
      <c r="C1767" s="115">
        <v>4605.2</v>
      </c>
    </row>
    <row r="1768" spans="1:3" s="113" customFormat="1" ht="12.75">
      <c r="A1768" s="143" t="s">
        <v>2239</v>
      </c>
      <c r="B1768" s="114" t="s">
        <v>2562</v>
      </c>
      <c r="C1768" s="115">
        <v>4605.2</v>
      </c>
    </row>
    <row r="1769" spans="1:3" s="113" customFormat="1" ht="12.75">
      <c r="A1769" s="143" t="s">
        <v>2575</v>
      </c>
      <c r="B1769" s="114" t="s">
        <v>2576</v>
      </c>
      <c r="C1769" s="115">
        <v>4605.2</v>
      </c>
    </row>
    <row r="1770" spans="1:3" s="113" customFormat="1" ht="12.75">
      <c r="A1770" s="143" t="s">
        <v>2577</v>
      </c>
      <c r="B1770" s="114" t="s">
        <v>2576</v>
      </c>
      <c r="C1770" s="115">
        <v>4605.2</v>
      </c>
    </row>
    <row r="1771" spans="1:3" s="113" customFormat="1" ht="12.75">
      <c r="A1771" s="143" t="s">
        <v>2578</v>
      </c>
      <c r="B1771" s="114" t="s">
        <v>2576</v>
      </c>
      <c r="C1771" s="115">
        <v>4605.2</v>
      </c>
    </row>
    <row r="1772" spans="1:3" s="113" customFormat="1" ht="12.75">
      <c r="A1772" s="143" t="s">
        <v>2579</v>
      </c>
      <c r="B1772" s="114" t="s">
        <v>2576</v>
      </c>
      <c r="C1772" s="115">
        <v>4605.2</v>
      </c>
    </row>
    <row r="1773" spans="1:3" s="113" customFormat="1" ht="12.75">
      <c r="A1773" s="143" t="s">
        <v>2580</v>
      </c>
      <c r="B1773" s="114" t="s">
        <v>2581</v>
      </c>
      <c r="C1773" s="115">
        <v>3608.04</v>
      </c>
    </row>
    <row r="1774" spans="1:3" s="113" customFormat="1" ht="12.75">
      <c r="A1774" s="143" t="s">
        <v>2582</v>
      </c>
      <c r="B1774" s="114" t="s">
        <v>2583</v>
      </c>
      <c r="C1774" s="115">
        <v>3608.04</v>
      </c>
    </row>
    <row r="1775" spans="1:3" s="113" customFormat="1" ht="12.75">
      <c r="A1775" s="143" t="s">
        <v>2584</v>
      </c>
      <c r="B1775" s="114" t="s">
        <v>2585</v>
      </c>
      <c r="C1775" s="115">
        <v>3608.04</v>
      </c>
    </row>
    <row r="1776" spans="1:3" s="113" customFormat="1" ht="12.75">
      <c r="A1776" s="143" t="s">
        <v>2586</v>
      </c>
      <c r="B1776" s="114" t="s">
        <v>2587</v>
      </c>
      <c r="C1776" s="115">
        <v>3608.04</v>
      </c>
    </row>
    <row r="1777" spans="1:3" s="113" customFormat="1" ht="12.75">
      <c r="A1777" s="143" t="s">
        <v>2588</v>
      </c>
      <c r="B1777" s="114" t="s">
        <v>2587</v>
      </c>
      <c r="C1777" s="115">
        <v>2327.25</v>
      </c>
    </row>
    <row r="1778" spans="1:3" s="113" customFormat="1" ht="12.75">
      <c r="A1778" s="143" t="s">
        <v>2589</v>
      </c>
      <c r="B1778" s="114" t="s">
        <v>755</v>
      </c>
      <c r="C1778" s="115">
        <v>3439.82</v>
      </c>
    </row>
    <row r="1779" spans="1:3" s="113" customFormat="1" ht="12.75">
      <c r="A1779" s="143" t="s">
        <v>2590</v>
      </c>
      <c r="B1779" s="116" t="s">
        <v>6816</v>
      </c>
      <c r="C1779" s="115">
        <v>3272.94</v>
      </c>
    </row>
    <row r="1780" spans="1:3" s="113" customFormat="1" ht="12.75">
      <c r="A1780" s="143" t="s">
        <v>2591</v>
      </c>
      <c r="B1780" s="116" t="s">
        <v>6817</v>
      </c>
      <c r="C1780" s="115">
        <v>6571.1</v>
      </c>
    </row>
    <row r="1781" spans="1:3" s="113" customFormat="1" ht="12.75">
      <c r="A1781" s="143" t="s">
        <v>2592</v>
      </c>
      <c r="B1781" s="116" t="s">
        <v>6817</v>
      </c>
      <c r="C1781" s="115">
        <v>6571.1</v>
      </c>
    </row>
    <row r="1782" spans="1:3" s="113" customFormat="1" ht="12.75">
      <c r="A1782" s="143" t="s">
        <v>2593</v>
      </c>
      <c r="B1782" s="116" t="s">
        <v>6817</v>
      </c>
      <c r="C1782" s="115">
        <v>6571.1</v>
      </c>
    </row>
    <row r="1783" spans="1:3" s="113" customFormat="1" ht="12.75">
      <c r="A1783" s="143" t="s">
        <v>2594</v>
      </c>
      <c r="B1783" s="116" t="s">
        <v>6817</v>
      </c>
      <c r="C1783" s="115">
        <v>6571.1</v>
      </c>
    </row>
    <row r="1784" spans="1:3" s="113" customFormat="1" ht="12.75">
      <c r="A1784" s="143" t="s">
        <v>2595</v>
      </c>
      <c r="B1784" s="116" t="s">
        <v>6817</v>
      </c>
      <c r="C1784" s="115">
        <v>6571.1</v>
      </c>
    </row>
    <row r="1785" spans="1:3" s="113" customFormat="1" ht="12.75">
      <c r="A1785" s="143" t="s">
        <v>2596</v>
      </c>
      <c r="B1785" s="116" t="s">
        <v>6818</v>
      </c>
      <c r="C1785" s="115">
        <v>6571.1</v>
      </c>
    </row>
    <row r="1786" spans="1:3" s="113" customFormat="1" ht="12.75">
      <c r="A1786" s="143" t="s">
        <v>2597</v>
      </c>
      <c r="B1786" s="116" t="s">
        <v>6818</v>
      </c>
      <c r="C1786" s="115">
        <v>6571.1</v>
      </c>
    </row>
    <row r="1787" spans="1:3" s="113" customFormat="1" ht="12.75">
      <c r="A1787" s="143" t="s">
        <v>2598</v>
      </c>
      <c r="B1787" s="116" t="s">
        <v>6818</v>
      </c>
      <c r="C1787" s="115">
        <v>6571.1</v>
      </c>
    </row>
    <row r="1788" spans="1:3" s="113" customFormat="1" ht="12.75">
      <c r="A1788" s="143" t="s">
        <v>2599</v>
      </c>
      <c r="B1788" s="116" t="s">
        <v>6818</v>
      </c>
      <c r="C1788" s="115">
        <v>6571.1</v>
      </c>
    </row>
    <row r="1789" spans="1:3" s="113" customFormat="1" ht="12.75">
      <c r="A1789" s="143" t="s">
        <v>2600</v>
      </c>
      <c r="B1789" s="116" t="s">
        <v>6818</v>
      </c>
      <c r="C1789" s="115">
        <v>6571.1</v>
      </c>
    </row>
    <row r="1790" spans="1:3" s="113" customFormat="1" ht="12.75">
      <c r="A1790" s="143" t="s">
        <v>2601</v>
      </c>
      <c r="B1790" s="114" t="s">
        <v>6819</v>
      </c>
      <c r="C1790" s="115">
        <v>1374.25</v>
      </c>
    </row>
    <row r="1791" spans="1:3" s="113" customFormat="1" ht="12.75">
      <c r="A1791" s="143" t="s">
        <v>2602</v>
      </c>
      <c r="B1791" s="114" t="s">
        <v>6819</v>
      </c>
      <c r="C1791" s="115">
        <v>1374.25</v>
      </c>
    </row>
    <row r="1792" spans="1:3" s="113" customFormat="1" ht="12.75">
      <c r="A1792" s="143" t="s">
        <v>2603</v>
      </c>
      <c r="B1792" s="114" t="s">
        <v>6820</v>
      </c>
      <c r="C1792" s="115">
        <v>1374.25</v>
      </c>
    </row>
    <row r="1793" spans="1:3" s="113" customFormat="1" ht="12.75">
      <c r="A1793" s="143" t="s">
        <v>2604</v>
      </c>
      <c r="B1793" s="114" t="s">
        <v>6821</v>
      </c>
      <c r="C1793" s="115">
        <v>1374.25</v>
      </c>
    </row>
    <row r="1794" spans="1:3" s="113" customFormat="1" ht="12.75">
      <c r="A1794" s="143" t="s">
        <v>2605</v>
      </c>
      <c r="B1794" s="114" t="s">
        <v>6822</v>
      </c>
      <c r="C1794" s="115">
        <v>1374.25</v>
      </c>
    </row>
    <row r="1795" spans="1:3" s="113" customFormat="1" ht="12.75">
      <c r="A1795" s="143" t="s">
        <v>2606</v>
      </c>
      <c r="B1795" s="114" t="s">
        <v>6823</v>
      </c>
      <c r="C1795" s="115">
        <v>1374.25</v>
      </c>
    </row>
    <row r="1796" spans="1:3" s="113" customFormat="1" ht="12.75">
      <c r="A1796" s="143" t="s">
        <v>2607</v>
      </c>
      <c r="B1796" s="114" t="s">
        <v>6823</v>
      </c>
      <c r="C1796" s="115">
        <v>1374.25</v>
      </c>
    </row>
    <row r="1797" spans="1:3" s="113" customFormat="1" ht="12.75">
      <c r="A1797" s="143" t="s">
        <v>2608</v>
      </c>
      <c r="B1797" s="114" t="s">
        <v>6824</v>
      </c>
      <c r="C1797" s="115">
        <v>1374.25</v>
      </c>
    </row>
    <row r="1798" spans="1:3" s="113" customFormat="1" ht="12.75">
      <c r="A1798" s="143" t="s">
        <v>2609</v>
      </c>
      <c r="B1798" s="114" t="s">
        <v>6825</v>
      </c>
      <c r="C1798" s="115">
        <v>1374.25</v>
      </c>
    </row>
    <row r="1799" spans="1:3" s="113" customFormat="1" ht="12.75">
      <c r="A1799" s="143" t="s">
        <v>2610</v>
      </c>
      <c r="B1799" s="114" t="s">
        <v>2611</v>
      </c>
      <c r="C1799" s="115">
        <v>1374.25</v>
      </c>
    </row>
    <row r="1800" spans="1:3" s="113" customFormat="1" ht="12.75">
      <c r="A1800" s="143" t="s">
        <v>2612</v>
      </c>
      <c r="B1800" s="114" t="s">
        <v>2611</v>
      </c>
      <c r="C1800" s="115">
        <v>1374.25</v>
      </c>
    </row>
    <row r="1801" spans="1:3" s="113" customFormat="1" ht="12.75">
      <c r="A1801" s="143" t="s">
        <v>2613</v>
      </c>
      <c r="B1801" s="114" t="s">
        <v>2611</v>
      </c>
      <c r="C1801" s="115">
        <v>1374.25</v>
      </c>
    </row>
    <row r="1802" spans="1:3" s="113" customFormat="1" ht="12.75">
      <c r="A1802" s="150" t="s">
        <v>2614</v>
      </c>
      <c r="B1802" s="114" t="s">
        <v>2615</v>
      </c>
      <c r="C1802" s="115">
        <v>4922</v>
      </c>
    </row>
    <row r="1803" spans="1:3" s="113" customFormat="1" ht="12.75">
      <c r="A1803" s="143" t="s">
        <v>2616</v>
      </c>
      <c r="B1803" s="114" t="s">
        <v>2615</v>
      </c>
      <c r="C1803" s="115">
        <v>4922</v>
      </c>
    </row>
    <row r="1804" spans="1:3" s="113" customFormat="1" ht="12.75">
      <c r="A1804" s="143" t="s">
        <v>2617</v>
      </c>
      <c r="B1804" s="114" t="s">
        <v>2615</v>
      </c>
      <c r="C1804" s="115">
        <v>4922</v>
      </c>
    </row>
    <row r="1805" spans="1:3" s="113" customFormat="1" ht="12.75">
      <c r="A1805" s="143" t="s">
        <v>2618</v>
      </c>
      <c r="B1805" s="114" t="s">
        <v>2615</v>
      </c>
      <c r="C1805" s="115">
        <v>4922</v>
      </c>
    </row>
    <row r="1806" spans="1:3" s="113" customFormat="1" ht="12.75">
      <c r="A1806" s="143" t="s">
        <v>2619</v>
      </c>
      <c r="B1806" s="114" t="s">
        <v>2615</v>
      </c>
      <c r="C1806" s="115">
        <v>4922</v>
      </c>
    </row>
    <row r="1807" spans="1:3" s="113" customFormat="1" ht="12.75">
      <c r="A1807" s="143" t="s">
        <v>2620</v>
      </c>
      <c r="B1807" s="114" t="s">
        <v>2615</v>
      </c>
      <c r="C1807" s="115">
        <v>4922</v>
      </c>
    </row>
    <row r="1808" spans="1:3" s="113" customFormat="1" ht="12.75">
      <c r="A1808" s="143" t="s">
        <v>2621</v>
      </c>
      <c r="B1808" s="114" t="s">
        <v>2615</v>
      </c>
      <c r="C1808" s="115">
        <v>4922</v>
      </c>
    </row>
    <row r="1809" spans="1:3" s="113" customFormat="1" ht="12.75">
      <c r="A1809" s="143" t="s">
        <v>2622</v>
      </c>
      <c r="B1809" s="114" t="s">
        <v>2623</v>
      </c>
      <c r="C1809" s="115">
        <v>1236.25</v>
      </c>
    </row>
    <row r="1810" spans="1:3" s="113" customFormat="1" ht="12.75">
      <c r="A1810" s="143" t="s">
        <v>2624</v>
      </c>
      <c r="B1810" s="114" t="s">
        <v>2623</v>
      </c>
      <c r="C1810" s="115">
        <v>1236.25</v>
      </c>
    </row>
    <row r="1811" spans="1:3" s="113" customFormat="1" ht="12.75">
      <c r="A1811" s="143" t="s">
        <v>2625</v>
      </c>
      <c r="B1811" s="114" t="s">
        <v>2623</v>
      </c>
      <c r="C1811" s="115">
        <v>1236.25</v>
      </c>
    </row>
    <row r="1812" spans="1:3" s="113" customFormat="1" ht="12.75">
      <c r="A1812" s="143" t="s">
        <v>2626</v>
      </c>
      <c r="B1812" s="114" t="s">
        <v>2623</v>
      </c>
      <c r="C1812" s="115">
        <v>1236.25</v>
      </c>
    </row>
    <row r="1813" spans="1:3" s="113" customFormat="1" ht="12.75">
      <c r="A1813" s="143" t="s">
        <v>2627</v>
      </c>
      <c r="B1813" s="114" t="s">
        <v>2623</v>
      </c>
      <c r="C1813" s="115">
        <v>1236.25</v>
      </c>
    </row>
    <row r="1814" spans="1:3" s="113" customFormat="1" ht="12.75">
      <c r="A1814" s="143" t="s">
        <v>2628</v>
      </c>
      <c r="B1814" s="114" t="s">
        <v>2629</v>
      </c>
      <c r="C1814" s="115">
        <v>1374.25</v>
      </c>
    </row>
    <row r="1815" spans="1:3" s="113" customFormat="1" ht="12.75">
      <c r="A1815" s="143" t="s">
        <v>2630</v>
      </c>
      <c r="B1815" s="114" t="s">
        <v>2631</v>
      </c>
      <c r="C1815" s="115">
        <v>1374.25</v>
      </c>
    </row>
    <row r="1816" spans="1:3" s="113" customFormat="1" ht="12.75">
      <c r="A1816" s="143" t="s">
        <v>2632</v>
      </c>
      <c r="B1816" s="114" t="s">
        <v>2631</v>
      </c>
      <c r="C1816" s="115">
        <v>1374.25</v>
      </c>
    </row>
    <row r="1817" spans="1:3" s="113" customFormat="1" ht="12.75">
      <c r="A1817" s="143" t="s">
        <v>2633</v>
      </c>
      <c r="B1817" s="114" t="s">
        <v>2631</v>
      </c>
      <c r="C1817" s="115">
        <v>1374.25</v>
      </c>
    </row>
    <row r="1818" spans="1:3" s="113" customFormat="1" ht="12.75">
      <c r="A1818" s="143" t="s">
        <v>2634</v>
      </c>
      <c r="B1818" s="114" t="s">
        <v>2635</v>
      </c>
      <c r="C1818" s="115">
        <v>11068.75</v>
      </c>
    </row>
    <row r="1819" spans="1:3" s="113" customFormat="1" ht="12.75">
      <c r="A1819" s="143" t="s">
        <v>2636</v>
      </c>
      <c r="B1819" s="116" t="s">
        <v>6826</v>
      </c>
      <c r="C1819" s="115">
        <v>3306</v>
      </c>
    </row>
    <row r="1820" spans="1:3" s="113" customFormat="1" ht="12.75">
      <c r="A1820" s="143" t="s">
        <v>1747</v>
      </c>
      <c r="B1820" s="116" t="s">
        <v>6827</v>
      </c>
      <c r="C1820" s="115">
        <v>42492.5</v>
      </c>
    </row>
    <row r="1821" spans="1:3" s="113" customFormat="1" ht="12.75">
      <c r="A1821" s="143" t="s">
        <v>1748</v>
      </c>
      <c r="B1821" s="116" t="s">
        <v>6827</v>
      </c>
      <c r="C1821" s="115">
        <v>42492.5</v>
      </c>
    </row>
    <row r="1822" spans="1:3" s="113" customFormat="1" ht="12.75">
      <c r="A1822" s="143" t="s">
        <v>2637</v>
      </c>
      <c r="B1822" s="116" t="s">
        <v>6828</v>
      </c>
      <c r="C1822" s="115">
        <v>6659.33</v>
      </c>
    </row>
    <row r="1823" spans="1:3" s="113" customFormat="1" ht="12.75">
      <c r="A1823" s="143" t="s">
        <v>2638</v>
      </c>
      <c r="B1823" s="116" t="s">
        <v>6828</v>
      </c>
      <c r="C1823" s="115">
        <v>6659.33</v>
      </c>
    </row>
    <row r="1824" spans="1:3" s="113" customFormat="1" ht="12.75">
      <c r="A1824" s="147" t="s">
        <v>2639</v>
      </c>
      <c r="B1824" s="116" t="s">
        <v>6829</v>
      </c>
      <c r="C1824" s="115">
        <v>196040</v>
      </c>
    </row>
    <row r="1825" spans="1:3" s="113" customFormat="1" ht="12.75">
      <c r="A1825" s="147" t="s">
        <v>2640</v>
      </c>
      <c r="B1825" s="116" t="s">
        <v>6830</v>
      </c>
      <c r="C1825" s="115">
        <v>9559.94</v>
      </c>
    </row>
    <row r="1826" spans="1:3" s="113" customFormat="1" ht="12.75">
      <c r="A1826" s="143" t="s">
        <v>1749</v>
      </c>
      <c r="B1826" s="116" t="s">
        <v>6831</v>
      </c>
      <c r="C1826" s="115">
        <v>46770.5</v>
      </c>
    </row>
    <row r="1827" spans="1:3" s="113" customFormat="1" ht="12.75">
      <c r="A1827" s="143" t="s">
        <v>1750</v>
      </c>
      <c r="B1827" s="116" t="s">
        <v>6831</v>
      </c>
      <c r="C1827" s="115">
        <v>46770.5</v>
      </c>
    </row>
    <row r="1828" spans="1:3" s="113" customFormat="1" ht="12.75">
      <c r="A1828" s="143" t="s">
        <v>2641</v>
      </c>
      <c r="B1828" s="116" t="s">
        <v>6832</v>
      </c>
      <c r="C1828" s="115">
        <v>2511.98</v>
      </c>
    </row>
    <row r="1829" spans="1:3" s="113" customFormat="1" ht="12.75">
      <c r="A1829" s="143" t="s">
        <v>2642</v>
      </c>
      <c r="B1829" s="116" t="s">
        <v>6832</v>
      </c>
      <c r="C1829" s="115">
        <v>2511.98</v>
      </c>
    </row>
    <row r="1830" spans="1:3" s="113" customFormat="1" ht="12.75">
      <c r="A1830" s="143" t="s">
        <v>2643</v>
      </c>
      <c r="B1830" s="116" t="s">
        <v>6833</v>
      </c>
      <c r="C1830" s="115">
        <v>1542.8</v>
      </c>
    </row>
    <row r="1831" spans="1:3" s="113" customFormat="1" ht="12.75">
      <c r="A1831" s="143" t="s">
        <v>2644</v>
      </c>
      <c r="B1831" s="116" t="s">
        <v>6833</v>
      </c>
      <c r="C1831" s="115">
        <v>2570</v>
      </c>
    </row>
    <row r="1832" spans="1:3" s="113" customFormat="1" ht="12.75">
      <c r="A1832" s="143" t="s">
        <v>2645</v>
      </c>
      <c r="B1832" s="116" t="s">
        <v>6833</v>
      </c>
      <c r="C1832" s="115">
        <v>1695</v>
      </c>
    </row>
    <row r="1833" spans="1:3" s="113" customFormat="1" ht="12.75">
      <c r="A1833" s="143" t="s">
        <v>2646</v>
      </c>
      <c r="B1833" s="116" t="s">
        <v>6834</v>
      </c>
      <c r="C1833" s="115">
        <v>2570</v>
      </c>
    </row>
    <row r="1834" spans="1:3" s="113" customFormat="1" ht="12.75">
      <c r="A1834" s="147" t="s">
        <v>2647</v>
      </c>
      <c r="B1834" s="116" t="s">
        <v>6835</v>
      </c>
      <c r="C1834" s="115">
        <v>3368.64</v>
      </c>
    </row>
    <row r="1835" spans="1:3" s="113" customFormat="1" ht="12.75">
      <c r="A1835" s="143" t="s">
        <v>2648</v>
      </c>
      <c r="B1835" s="114" t="s">
        <v>757</v>
      </c>
      <c r="C1835" s="115">
        <v>4685.9399999999996</v>
      </c>
    </row>
    <row r="1836" spans="1:3" s="113" customFormat="1" ht="12.75">
      <c r="A1836" s="143" t="s">
        <v>2649</v>
      </c>
      <c r="B1836" s="114" t="s">
        <v>757</v>
      </c>
      <c r="C1836" s="115">
        <v>4685.9399999999996</v>
      </c>
    </row>
    <row r="1837" spans="1:3" s="113" customFormat="1" ht="12.75">
      <c r="A1837" s="143" t="s">
        <v>2650</v>
      </c>
      <c r="B1837" s="114" t="s">
        <v>757</v>
      </c>
      <c r="C1837" s="115">
        <v>4685.9399999999996</v>
      </c>
    </row>
    <row r="1838" spans="1:3" s="113" customFormat="1" ht="12.75">
      <c r="A1838" s="143" t="s">
        <v>2651</v>
      </c>
      <c r="B1838" s="114" t="s">
        <v>757</v>
      </c>
      <c r="C1838" s="115">
        <v>4685.9399999999996</v>
      </c>
    </row>
    <row r="1839" spans="1:3" s="113" customFormat="1" ht="12.75">
      <c r="A1839" s="143" t="s">
        <v>2652</v>
      </c>
      <c r="B1839" s="114" t="s">
        <v>757</v>
      </c>
      <c r="C1839" s="115">
        <v>4685.9399999999996</v>
      </c>
    </row>
    <row r="1840" spans="1:3" s="113" customFormat="1" ht="12.75">
      <c r="A1840" s="143" t="s">
        <v>2653</v>
      </c>
      <c r="B1840" s="114" t="s">
        <v>757</v>
      </c>
      <c r="C1840" s="115">
        <v>4685.9399999999996</v>
      </c>
    </row>
    <row r="1841" spans="1:3" s="113" customFormat="1" ht="12.75">
      <c r="A1841" s="143" t="s">
        <v>2654</v>
      </c>
      <c r="B1841" s="114" t="s">
        <v>757</v>
      </c>
      <c r="C1841" s="115">
        <v>4685.9399999999996</v>
      </c>
    </row>
    <row r="1842" spans="1:3" s="113" customFormat="1" ht="12.75">
      <c r="A1842" s="143" t="s">
        <v>2655</v>
      </c>
      <c r="B1842" s="114" t="s">
        <v>757</v>
      </c>
      <c r="C1842" s="115">
        <v>4685.9399999999996</v>
      </c>
    </row>
    <row r="1843" spans="1:3" s="113" customFormat="1" ht="12.75">
      <c r="A1843" s="143" t="s">
        <v>2656</v>
      </c>
      <c r="B1843" s="114" t="s">
        <v>757</v>
      </c>
      <c r="C1843" s="115">
        <v>4685.9399999999996</v>
      </c>
    </row>
    <row r="1844" spans="1:3" s="113" customFormat="1" ht="12.75">
      <c r="A1844" s="143" t="s">
        <v>2657</v>
      </c>
      <c r="B1844" s="114" t="s">
        <v>757</v>
      </c>
      <c r="C1844" s="115">
        <v>4685.9399999999996</v>
      </c>
    </row>
    <row r="1845" spans="1:3" s="113" customFormat="1" ht="12.75">
      <c r="A1845" s="147" t="s">
        <v>2658</v>
      </c>
      <c r="B1845" s="114" t="s">
        <v>2659</v>
      </c>
      <c r="C1845" s="115">
        <v>1769</v>
      </c>
    </row>
    <row r="1846" spans="1:3" s="113" customFormat="1" ht="12.75">
      <c r="A1846" s="143" t="s">
        <v>2660</v>
      </c>
      <c r="B1846" s="114" t="s">
        <v>2661</v>
      </c>
      <c r="C1846" s="115">
        <v>986</v>
      </c>
    </row>
    <row r="1847" spans="1:3" s="113" customFormat="1" ht="12.75">
      <c r="A1847" s="143" t="s">
        <v>2662</v>
      </c>
      <c r="B1847" s="114" t="s">
        <v>2663</v>
      </c>
      <c r="C1847" s="115">
        <v>9879.42</v>
      </c>
    </row>
    <row r="1848" spans="1:3" s="113" customFormat="1" ht="12.75">
      <c r="A1848" s="143" t="s">
        <v>2664</v>
      </c>
      <c r="B1848" s="114" t="s">
        <v>2665</v>
      </c>
      <c r="C1848" s="115">
        <v>6838.2</v>
      </c>
    </row>
    <row r="1849" spans="1:3" s="113" customFormat="1" ht="12.75">
      <c r="A1849" s="143" t="s">
        <v>2670</v>
      </c>
      <c r="B1849" s="121" t="s">
        <v>2671</v>
      </c>
      <c r="C1849" s="122">
        <v>1966.2</v>
      </c>
    </row>
    <row r="1850" spans="1:3" s="113" customFormat="1" ht="12.75">
      <c r="A1850" s="143" t="s">
        <v>2672</v>
      </c>
      <c r="B1850" s="121" t="s">
        <v>2671</v>
      </c>
      <c r="C1850" s="122">
        <v>1966.2</v>
      </c>
    </row>
    <row r="1851" spans="1:3" s="113" customFormat="1" ht="12.75">
      <c r="A1851" s="143" t="s">
        <v>2673</v>
      </c>
      <c r="B1851" s="121" t="s">
        <v>2674</v>
      </c>
      <c r="C1851" s="122">
        <v>9407.6</v>
      </c>
    </row>
    <row r="1852" spans="1:3" s="113" customFormat="1" ht="12.75">
      <c r="A1852" s="143" t="s">
        <v>2675</v>
      </c>
      <c r="B1852" s="121" t="s">
        <v>2674</v>
      </c>
      <c r="C1852" s="122">
        <v>9407.6</v>
      </c>
    </row>
    <row r="1853" spans="1:3" s="113" customFormat="1" ht="12.75">
      <c r="A1853" s="147" t="s">
        <v>2676</v>
      </c>
      <c r="B1853" s="114" t="s">
        <v>2677</v>
      </c>
      <c r="C1853" s="115">
        <v>34075</v>
      </c>
    </row>
    <row r="1854" spans="1:3" s="113" customFormat="1" ht="12.75">
      <c r="A1854" s="143" t="s">
        <v>2678</v>
      </c>
      <c r="B1854" s="114" t="s">
        <v>2679</v>
      </c>
      <c r="C1854" s="115">
        <v>2308.4</v>
      </c>
    </row>
    <row r="1855" spans="1:3" s="113" customFormat="1" ht="12.75">
      <c r="A1855" s="147" t="s">
        <v>2680</v>
      </c>
      <c r="B1855" s="116" t="s">
        <v>6836</v>
      </c>
      <c r="C1855" s="115">
        <v>4234</v>
      </c>
    </row>
    <row r="1856" spans="1:3" s="113" customFormat="1" ht="12.75">
      <c r="A1856" s="147" t="s">
        <v>2681</v>
      </c>
      <c r="B1856" s="116" t="s">
        <v>6837</v>
      </c>
      <c r="C1856" s="115">
        <v>6914.76</v>
      </c>
    </row>
    <row r="1857" spans="1:3" s="113" customFormat="1" ht="12.75">
      <c r="A1857" s="147" t="s">
        <v>2682</v>
      </c>
      <c r="B1857" s="116" t="s">
        <v>6441</v>
      </c>
      <c r="C1857" s="115">
        <v>2308.4</v>
      </c>
    </row>
    <row r="1858" spans="1:3" s="113" customFormat="1" ht="12.75">
      <c r="A1858" s="147" t="s">
        <v>2683</v>
      </c>
      <c r="B1858" s="116" t="s">
        <v>6838</v>
      </c>
      <c r="C1858" s="115">
        <v>2308.4</v>
      </c>
    </row>
    <row r="1859" spans="1:3" s="113" customFormat="1" ht="12.75">
      <c r="A1859" s="147" t="s">
        <v>2684</v>
      </c>
      <c r="B1859" s="116" t="s">
        <v>6839</v>
      </c>
      <c r="C1859" s="115">
        <v>2308.4</v>
      </c>
    </row>
    <row r="1860" spans="1:3" s="113" customFormat="1" ht="12.75">
      <c r="A1860" s="147" t="s">
        <v>2685</v>
      </c>
      <c r="B1860" s="116" t="s">
        <v>6840</v>
      </c>
      <c r="C1860" s="115">
        <v>4228.2</v>
      </c>
    </row>
    <row r="1861" spans="1:3" s="113" customFormat="1" ht="12.75">
      <c r="A1861" s="143" t="s">
        <v>2686</v>
      </c>
      <c r="B1861" s="116" t="s">
        <v>6841</v>
      </c>
      <c r="C1861" s="115">
        <v>40249.33</v>
      </c>
    </row>
    <row r="1862" spans="1:3" s="113" customFormat="1" ht="12.75">
      <c r="A1862" s="143" t="s">
        <v>2687</v>
      </c>
      <c r="B1862" s="116" t="s">
        <v>6842</v>
      </c>
      <c r="C1862" s="115">
        <v>8754.5400000000009</v>
      </c>
    </row>
    <row r="1863" spans="1:3" s="113" customFormat="1" ht="12.75">
      <c r="A1863" s="143" t="s">
        <v>2688</v>
      </c>
      <c r="B1863" s="116" t="s">
        <v>6842</v>
      </c>
      <c r="C1863" s="115">
        <v>8754.5400000000009</v>
      </c>
    </row>
    <row r="1864" spans="1:3" s="113" customFormat="1" ht="12.75">
      <c r="A1864" s="143" t="s">
        <v>2689</v>
      </c>
      <c r="B1864" s="116" t="s">
        <v>6842</v>
      </c>
      <c r="C1864" s="115">
        <v>8754.5400000000009</v>
      </c>
    </row>
    <row r="1865" spans="1:3" s="113" customFormat="1" ht="12.75">
      <c r="A1865" s="143" t="s">
        <v>2690</v>
      </c>
      <c r="B1865" s="116" t="s">
        <v>6842</v>
      </c>
      <c r="C1865" s="115">
        <v>8754.5400000000009</v>
      </c>
    </row>
    <row r="1866" spans="1:3" s="113" customFormat="1" ht="12.75">
      <c r="A1866" s="143" t="s">
        <v>2691</v>
      </c>
      <c r="B1866" s="116" t="s">
        <v>6842</v>
      </c>
      <c r="C1866" s="115">
        <v>8754.5400000000009</v>
      </c>
    </row>
    <row r="1867" spans="1:3" s="113" customFormat="1" ht="12.75">
      <c r="A1867" s="143" t="s">
        <v>2692</v>
      </c>
      <c r="B1867" s="116" t="s">
        <v>6843</v>
      </c>
      <c r="C1867" s="115">
        <v>8754.52</v>
      </c>
    </row>
    <row r="1868" spans="1:3" s="113" customFormat="1" ht="12.75">
      <c r="A1868" s="143" t="s">
        <v>2693</v>
      </c>
      <c r="B1868" s="116" t="s">
        <v>6843</v>
      </c>
      <c r="C1868" s="115">
        <v>8754.52</v>
      </c>
    </row>
    <row r="1869" spans="1:3" s="113" customFormat="1" ht="12.75">
      <c r="A1869" s="143" t="s">
        <v>2694</v>
      </c>
      <c r="B1869" s="116" t="s">
        <v>6843</v>
      </c>
      <c r="C1869" s="115">
        <v>8754.52</v>
      </c>
    </row>
    <row r="1870" spans="1:3" s="113" customFormat="1" ht="12.75">
      <c r="A1870" s="143" t="s">
        <v>2695</v>
      </c>
      <c r="B1870" s="116" t="s">
        <v>6844</v>
      </c>
      <c r="C1870" s="115">
        <v>36540</v>
      </c>
    </row>
    <row r="1871" spans="1:3" s="113" customFormat="1" ht="12.75">
      <c r="A1871" s="143" t="s">
        <v>2696</v>
      </c>
      <c r="B1871" s="116" t="s">
        <v>6845</v>
      </c>
      <c r="C1871" s="115">
        <v>24129.01</v>
      </c>
    </row>
    <row r="1872" spans="1:3" s="113" customFormat="1" ht="12.75">
      <c r="A1872" s="143" t="s">
        <v>2697</v>
      </c>
      <c r="B1872" s="116" t="s">
        <v>6845</v>
      </c>
      <c r="C1872" s="115">
        <v>24129.01</v>
      </c>
    </row>
    <row r="1873" spans="1:3" s="113" customFormat="1" ht="12.75">
      <c r="A1873" s="143" t="s">
        <v>2698</v>
      </c>
      <c r="B1873" s="116" t="s">
        <v>6846</v>
      </c>
      <c r="C1873" s="115">
        <v>21653.72</v>
      </c>
    </row>
    <row r="1874" spans="1:3" s="113" customFormat="1" ht="12.75">
      <c r="A1874" s="143" t="s">
        <v>2699</v>
      </c>
      <c r="B1874" s="116" t="s">
        <v>6846</v>
      </c>
      <c r="C1874" s="115">
        <v>21653.72</v>
      </c>
    </row>
    <row r="1875" spans="1:3" s="113" customFormat="1" ht="12.75">
      <c r="A1875" s="143" t="s">
        <v>2700</v>
      </c>
      <c r="B1875" s="116" t="s">
        <v>6846</v>
      </c>
      <c r="C1875" s="115">
        <v>21653.72</v>
      </c>
    </row>
    <row r="1876" spans="1:3" s="113" customFormat="1" ht="12.75">
      <c r="A1876" s="143" t="s">
        <v>2701</v>
      </c>
      <c r="B1876" s="116" t="s">
        <v>6846</v>
      </c>
      <c r="C1876" s="115">
        <v>21653.72</v>
      </c>
    </row>
    <row r="1877" spans="1:3" s="113" customFormat="1" ht="12.75">
      <c r="A1877" s="143" t="s">
        <v>2702</v>
      </c>
      <c r="B1877" s="116" t="s">
        <v>6846</v>
      </c>
      <c r="C1877" s="115">
        <v>21653.72</v>
      </c>
    </row>
    <row r="1878" spans="1:3" s="113" customFormat="1" ht="12.75">
      <c r="A1878" s="143" t="s">
        <v>2703</v>
      </c>
      <c r="B1878" s="116" t="s">
        <v>6847</v>
      </c>
      <c r="C1878" s="115">
        <v>21653.72</v>
      </c>
    </row>
    <row r="1879" spans="1:3" s="113" customFormat="1" ht="12.75">
      <c r="A1879" s="143" t="s">
        <v>1751</v>
      </c>
      <c r="B1879" s="116" t="s">
        <v>6848</v>
      </c>
      <c r="C1879" s="115">
        <v>97750</v>
      </c>
    </row>
    <row r="1880" spans="1:3" s="113" customFormat="1" ht="12.75">
      <c r="A1880" s="143" t="s">
        <v>1752</v>
      </c>
      <c r="B1880" s="116" t="s">
        <v>6848</v>
      </c>
      <c r="C1880" s="115">
        <v>97750</v>
      </c>
    </row>
    <row r="1881" spans="1:3" s="113" customFormat="1" ht="12.75">
      <c r="A1881" s="143" t="s">
        <v>2704</v>
      </c>
      <c r="B1881" s="114" t="s">
        <v>2705</v>
      </c>
      <c r="C1881" s="115">
        <v>6517.27</v>
      </c>
    </row>
    <row r="1882" spans="1:3" s="113" customFormat="1" ht="12.75">
      <c r="A1882" s="143" t="s">
        <v>2706</v>
      </c>
      <c r="B1882" s="114" t="s">
        <v>722</v>
      </c>
      <c r="C1882" s="115">
        <v>3713.855</v>
      </c>
    </row>
    <row r="1883" spans="1:3" s="113" customFormat="1" ht="12.75">
      <c r="A1883" s="143" t="s">
        <v>2707</v>
      </c>
      <c r="B1883" s="114" t="s">
        <v>722</v>
      </c>
      <c r="C1883" s="115">
        <v>3713.855</v>
      </c>
    </row>
    <row r="1884" spans="1:3" s="113" customFormat="1" ht="12.75">
      <c r="A1884" s="143" t="s">
        <v>2708</v>
      </c>
      <c r="B1884" s="116" t="s">
        <v>6849</v>
      </c>
      <c r="C1884" s="115">
        <v>7379.55</v>
      </c>
    </row>
    <row r="1885" spans="1:3" s="113" customFormat="1" ht="12.75">
      <c r="A1885" s="143" t="s">
        <v>2709</v>
      </c>
      <c r="B1885" s="116" t="s">
        <v>6849</v>
      </c>
      <c r="C1885" s="115">
        <v>7379.55</v>
      </c>
    </row>
    <row r="1886" spans="1:3" s="113" customFormat="1" ht="12.75">
      <c r="A1886" s="143" t="s">
        <v>2710</v>
      </c>
      <c r="B1886" s="116" t="s">
        <v>6850</v>
      </c>
      <c r="C1886" s="115">
        <v>12204.03</v>
      </c>
    </row>
    <row r="1887" spans="1:3" s="113" customFormat="1" ht="12.75">
      <c r="A1887" s="143" t="s">
        <v>2711</v>
      </c>
      <c r="B1887" s="116" t="s">
        <v>6850</v>
      </c>
      <c r="C1887" s="115">
        <v>12204.03</v>
      </c>
    </row>
    <row r="1888" spans="1:3" s="113" customFormat="1" ht="12.75">
      <c r="A1888" s="143" t="s">
        <v>2712</v>
      </c>
      <c r="B1888" s="116" t="s">
        <v>6851</v>
      </c>
      <c r="C1888" s="115">
        <v>10533.55</v>
      </c>
    </row>
    <row r="1889" spans="1:3" s="113" customFormat="1" ht="12.75">
      <c r="A1889" s="143" t="s">
        <v>2713</v>
      </c>
      <c r="B1889" s="116" t="s">
        <v>6851</v>
      </c>
      <c r="C1889" s="115">
        <v>10533.55</v>
      </c>
    </row>
    <row r="1890" spans="1:3" s="113" customFormat="1" ht="12.75">
      <c r="A1890" s="143" t="s">
        <v>2714</v>
      </c>
      <c r="B1890" s="116" t="s">
        <v>6851</v>
      </c>
      <c r="C1890" s="115">
        <v>10533.55</v>
      </c>
    </row>
    <row r="1891" spans="1:3" s="113" customFormat="1" ht="12.75">
      <c r="A1891" s="143" t="s">
        <v>2715</v>
      </c>
      <c r="B1891" s="116" t="s">
        <v>6851</v>
      </c>
      <c r="C1891" s="115">
        <v>10533.55</v>
      </c>
    </row>
    <row r="1892" spans="1:3" s="113" customFormat="1" ht="12.75">
      <c r="A1892" s="143" t="s">
        <v>2716</v>
      </c>
      <c r="B1892" s="116" t="s">
        <v>6852</v>
      </c>
      <c r="C1892" s="115">
        <v>6032</v>
      </c>
    </row>
    <row r="1893" spans="1:3" s="113" customFormat="1" ht="12.75">
      <c r="A1893" s="143" t="s">
        <v>2717</v>
      </c>
      <c r="B1893" s="116" t="s">
        <v>6852</v>
      </c>
      <c r="C1893" s="115">
        <v>6032</v>
      </c>
    </row>
    <row r="1894" spans="1:3" s="113" customFormat="1" ht="12.75">
      <c r="A1894" s="143" t="s">
        <v>2718</v>
      </c>
      <c r="B1894" s="116" t="s">
        <v>6852</v>
      </c>
      <c r="C1894" s="115">
        <v>6032</v>
      </c>
    </row>
    <row r="1895" spans="1:3" s="113" customFormat="1" ht="12.75">
      <c r="A1895" s="143" t="s">
        <v>2719</v>
      </c>
      <c r="B1895" s="116" t="s">
        <v>6852</v>
      </c>
      <c r="C1895" s="115">
        <v>6032</v>
      </c>
    </row>
    <row r="1896" spans="1:3" s="113" customFormat="1" ht="12.75">
      <c r="A1896" s="143" t="s">
        <v>2720</v>
      </c>
      <c r="B1896" s="116" t="s">
        <v>6853</v>
      </c>
      <c r="C1896" s="115">
        <v>34742</v>
      </c>
    </row>
    <row r="1897" spans="1:3" s="113" customFormat="1" ht="12.75">
      <c r="A1897" s="143" t="s">
        <v>2721</v>
      </c>
      <c r="B1897" s="116" t="s">
        <v>6854</v>
      </c>
      <c r="C1897" s="115">
        <v>18314</v>
      </c>
    </row>
    <row r="1898" spans="1:3" s="113" customFormat="1" ht="12.75">
      <c r="A1898" s="143" t="s">
        <v>2722</v>
      </c>
      <c r="B1898" s="116" t="s">
        <v>6855</v>
      </c>
      <c r="C1898" s="115">
        <v>9349</v>
      </c>
    </row>
    <row r="1899" spans="1:3" s="113" customFormat="1" ht="12.75">
      <c r="A1899" s="143" t="s">
        <v>2723</v>
      </c>
      <c r="B1899" s="116" t="s">
        <v>6855</v>
      </c>
      <c r="C1899" s="115">
        <v>9349</v>
      </c>
    </row>
    <row r="1900" spans="1:3" s="113" customFormat="1" ht="12.75">
      <c r="A1900" s="143" t="s">
        <v>2724</v>
      </c>
      <c r="B1900" s="116" t="s">
        <v>6855</v>
      </c>
      <c r="C1900" s="115">
        <v>9349</v>
      </c>
    </row>
    <row r="1901" spans="1:3" s="113" customFormat="1" ht="12.75">
      <c r="A1901" s="143" t="s">
        <v>2725</v>
      </c>
      <c r="B1901" s="116" t="s">
        <v>6855</v>
      </c>
      <c r="C1901" s="115">
        <v>9349</v>
      </c>
    </row>
    <row r="1902" spans="1:3" s="113" customFormat="1" ht="12.75">
      <c r="A1902" s="143" t="s">
        <v>2726</v>
      </c>
      <c r="B1902" s="116" t="s">
        <v>6855</v>
      </c>
      <c r="C1902" s="115">
        <v>9349</v>
      </c>
    </row>
    <row r="1903" spans="1:3" s="113" customFormat="1" ht="12.75">
      <c r="A1903" s="143" t="s">
        <v>2727</v>
      </c>
      <c r="B1903" s="116" t="s">
        <v>6855</v>
      </c>
      <c r="C1903" s="115">
        <v>9349</v>
      </c>
    </row>
    <row r="1904" spans="1:3" s="113" customFormat="1" ht="12.75">
      <c r="A1904" s="143" t="s">
        <v>2728</v>
      </c>
      <c r="B1904" s="116" t="s">
        <v>6856</v>
      </c>
      <c r="C1904" s="115">
        <v>88665</v>
      </c>
    </row>
    <row r="1905" spans="1:3" s="113" customFormat="1" ht="12.75">
      <c r="A1905" s="143" t="s">
        <v>2729</v>
      </c>
      <c r="B1905" s="116" t="s">
        <v>6857</v>
      </c>
      <c r="C1905" s="115">
        <v>96465.600000000006</v>
      </c>
    </row>
    <row r="1906" spans="1:3" s="113" customFormat="1" ht="12.75">
      <c r="A1906" s="143" t="s">
        <v>2730</v>
      </c>
      <c r="B1906" s="116" t="s">
        <v>6857</v>
      </c>
      <c r="C1906" s="115">
        <v>96465.600000000006</v>
      </c>
    </row>
    <row r="1907" spans="1:3" s="113" customFormat="1" ht="12.75">
      <c r="A1907" s="143" t="s">
        <v>2731</v>
      </c>
      <c r="B1907" s="116" t="s">
        <v>6858</v>
      </c>
      <c r="C1907" s="115">
        <v>89001.63</v>
      </c>
    </row>
    <row r="1908" spans="1:3" s="113" customFormat="1" ht="12.75">
      <c r="A1908" s="143" t="s">
        <v>2732</v>
      </c>
      <c r="B1908" s="116" t="s">
        <v>6859</v>
      </c>
      <c r="C1908" s="115">
        <v>89001.625</v>
      </c>
    </row>
    <row r="1909" spans="1:3" s="113" customFormat="1" ht="12.75">
      <c r="A1909" s="143" t="s">
        <v>2733</v>
      </c>
      <c r="B1909" s="116" t="s">
        <v>6859</v>
      </c>
      <c r="C1909" s="115">
        <v>89001.625</v>
      </c>
    </row>
    <row r="1910" spans="1:3" s="113" customFormat="1" ht="12.75">
      <c r="A1910" s="143" t="s">
        <v>2734</v>
      </c>
      <c r="B1910" s="116" t="s">
        <v>6860</v>
      </c>
      <c r="C1910" s="115">
        <v>89001</v>
      </c>
    </row>
    <row r="1911" spans="1:3" s="113" customFormat="1" ht="12.75">
      <c r="A1911" s="143" t="s">
        <v>2735</v>
      </c>
      <c r="B1911" s="116" t="s">
        <v>6860</v>
      </c>
      <c r="C1911" s="115">
        <v>89001</v>
      </c>
    </row>
    <row r="1912" spans="1:3" s="113" customFormat="1" ht="12.75">
      <c r="A1912" s="143" t="s">
        <v>2736</v>
      </c>
      <c r="B1912" s="116" t="s">
        <v>6860</v>
      </c>
      <c r="C1912" s="115">
        <v>89001</v>
      </c>
    </row>
    <row r="1913" spans="1:3" s="113" customFormat="1" ht="12.75">
      <c r="A1913" s="143" t="s">
        <v>2737</v>
      </c>
      <c r="B1913" s="116" t="s">
        <v>6861</v>
      </c>
      <c r="C1913" s="115">
        <v>89001.63</v>
      </c>
    </row>
    <row r="1914" spans="1:3" s="113" customFormat="1" ht="12.75">
      <c r="A1914" s="143" t="s">
        <v>2738</v>
      </c>
      <c r="B1914" s="116" t="s">
        <v>6862</v>
      </c>
      <c r="C1914" s="115">
        <v>129456.84</v>
      </c>
    </row>
    <row r="1915" spans="1:3" s="113" customFormat="1" ht="12.75">
      <c r="A1915" s="143" t="s">
        <v>2739</v>
      </c>
      <c r="B1915" s="116" t="s">
        <v>6863</v>
      </c>
      <c r="C1915" s="115">
        <v>129456.84</v>
      </c>
    </row>
    <row r="1916" spans="1:3" s="113" customFormat="1" ht="12.75">
      <c r="A1916" s="143" t="s">
        <v>2740</v>
      </c>
      <c r="B1916" s="116" t="s">
        <v>6864</v>
      </c>
      <c r="C1916" s="115">
        <v>263088</v>
      </c>
    </row>
    <row r="1917" spans="1:3" s="113" customFormat="1" ht="12.75">
      <c r="A1917" s="143" t="s">
        <v>2741</v>
      </c>
      <c r="B1917" s="116" t="s">
        <v>6864</v>
      </c>
      <c r="C1917" s="115">
        <v>263088</v>
      </c>
    </row>
    <row r="1918" spans="1:3" s="113" customFormat="1" ht="25.5" customHeight="1">
      <c r="A1918" s="143" t="s">
        <v>2742</v>
      </c>
      <c r="B1918" s="116" t="s">
        <v>6865</v>
      </c>
      <c r="C1918" s="115">
        <v>74382</v>
      </c>
    </row>
    <row r="1919" spans="1:3" s="113" customFormat="1" ht="25.5">
      <c r="A1919" s="143" t="s">
        <v>2743</v>
      </c>
      <c r="B1919" s="116" t="s">
        <v>6866</v>
      </c>
      <c r="C1919" s="115">
        <v>177445</v>
      </c>
    </row>
    <row r="1920" spans="1:3" s="113" customFormat="1" ht="25.5">
      <c r="A1920" s="143" t="s">
        <v>2744</v>
      </c>
      <c r="B1920" s="116" t="s">
        <v>6866</v>
      </c>
      <c r="C1920" s="115">
        <v>177445</v>
      </c>
    </row>
    <row r="1921" spans="1:3" s="113" customFormat="1" ht="12.75">
      <c r="A1921" s="143" t="s">
        <v>2745</v>
      </c>
      <c r="B1921" s="116" t="s">
        <v>6867</v>
      </c>
      <c r="C1921" s="115">
        <v>18328</v>
      </c>
    </row>
    <row r="1922" spans="1:3" s="113" customFormat="1" ht="12.75">
      <c r="A1922" s="143" t="s">
        <v>2746</v>
      </c>
      <c r="B1922" s="116" t="s">
        <v>6867</v>
      </c>
      <c r="C1922" s="115">
        <v>18328</v>
      </c>
    </row>
    <row r="1923" spans="1:3" s="113" customFormat="1" ht="12.75">
      <c r="A1923" s="143" t="s">
        <v>2747</v>
      </c>
      <c r="B1923" s="116" t="s">
        <v>6867</v>
      </c>
      <c r="C1923" s="115">
        <v>18328</v>
      </c>
    </row>
    <row r="1924" spans="1:3" s="113" customFormat="1" ht="12.75">
      <c r="A1924" s="143" t="s">
        <v>2748</v>
      </c>
      <c r="B1924" s="116" t="s">
        <v>6867</v>
      </c>
      <c r="C1924" s="115">
        <v>18328</v>
      </c>
    </row>
    <row r="1925" spans="1:3" s="113" customFormat="1" ht="12.75">
      <c r="A1925" s="143" t="s">
        <v>2749</v>
      </c>
      <c r="B1925" s="116" t="s">
        <v>6868</v>
      </c>
      <c r="C1925" s="115">
        <v>4698</v>
      </c>
    </row>
    <row r="1926" spans="1:3" s="113" customFormat="1" ht="12.75">
      <c r="A1926" s="143" t="s">
        <v>2750</v>
      </c>
      <c r="B1926" s="116" t="s">
        <v>6869</v>
      </c>
      <c r="C1926" s="115">
        <v>13873.6</v>
      </c>
    </row>
    <row r="1927" spans="1:3" s="113" customFormat="1" ht="12.75">
      <c r="A1927" s="143" t="s">
        <v>2751</v>
      </c>
      <c r="B1927" s="116" t="s">
        <v>6870</v>
      </c>
      <c r="C1927" s="115">
        <v>24267</v>
      </c>
    </row>
    <row r="1928" spans="1:3" s="113" customFormat="1" ht="12.75">
      <c r="A1928" s="143" t="s">
        <v>2752</v>
      </c>
      <c r="B1928" s="116" t="s">
        <v>6871</v>
      </c>
      <c r="C1928" s="115">
        <v>313.2</v>
      </c>
    </row>
    <row r="1929" spans="1:3" s="113" customFormat="1" ht="12.75">
      <c r="A1929" s="143" t="s">
        <v>2753</v>
      </c>
      <c r="B1929" s="116" t="s">
        <v>6872</v>
      </c>
      <c r="C1929" s="115">
        <v>6693.2</v>
      </c>
    </row>
    <row r="1930" spans="1:3" s="113" customFormat="1" ht="12.75">
      <c r="A1930" s="143" t="s">
        <v>2754</v>
      </c>
      <c r="B1930" s="116" t="s">
        <v>6873</v>
      </c>
      <c r="C1930" s="115">
        <v>6107.4</v>
      </c>
    </row>
    <row r="1931" spans="1:3" s="113" customFormat="1" ht="12.75">
      <c r="A1931" s="143" t="s">
        <v>2755</v>
      </c>
      <c r="B1931" s="116" t="s">
        <v>6874</v>
      </c>
      <c r="C1931" s="115">
        <v>3027.6</v>
      </c>
    </row>
    <row r="1932" spans="1:3" s="113" customFormat="1" ht="12.75">
      <c r="A1932" s="143" t="s">
        <v>2639</v>
      </c>
      <c r="B1932" s="116" t="s">
        <v>6875</v>
      </c>
      <c r="C1932" s="115">
        <v>9117.6</v>
      </c>
    </row>
    <row r="1933" spans="1:3" s="113" customFormat="1" ht="12.75">
      <c r="A1933" s="143" t="s">
        <v>2241</v>
      </c>
      <c r="B1933" s="116" t="s">
        <v>6876</v>
      </c>
      <c r="C1933" s="115">
        <v>7860</v>
      </c>
    </row>
    <row r="1934" spans="1:3" s="113" customFormat="1" ht="12.75">
      <c r="A1934" s="143" t="s">
        <v>2756</v>
      </c>
      <c r="B1934" s="116" t="s">
        <v>6877</v>
      </c>
      <c r="C1934" s="115">
        <v>4605.2</v>
      </c>
    </row>
    <row r="1935" spans="1:3" s="113" customFormat="1" ht="12.75">
      <c r="A1935" s="143" t="s">
        <v>2757</v>
      </c>
      <c r="B1935" s="116" t="s">
        <v>6877</v>
      </c>
      <c r="C1935" s="115">
        <v>4605.2</v>
      </c>
    </row>
    <row r="1936" spans="1:3" s="113" customFormat="1" ht="12.75">
      <c r="A1936" s="143" t="s">
        <v>2758</v>
      </c>
      <c r="B1936" s="116" t="s">
        <v>6877</v>
      </c>
      <c r="C1936" s="115">
        <v>4605.2</v>
      </c>
    </row>
    <row r="1937" spans="1:3" s="113" customFormat="1" ht="12.75">
      <c r="A1937" s="143" t="s">
        <v>2759</v>
      </c>
      <c r="B1937" s="116" t="s">
        <v>6877</v>
      </c>
      <c r="C1937" s="115">
        <v>4605.2</v>
      </c>
    </row>
    <row r="1938" spans="1:3" s="113" customFormat="1" ht="12.75">
      <c r="A1938" s="143" t="s">
        <v>2760</v>
      </c>
      <c r="B1938" s="116" t="s">
        <v>6878</v>
      </c>
      <c r="C1938" s="115">
        <v>4605.2</v>
      </c>
    </row>
    <row r="1939" spans="1:3" s="113" customFormat="1" ht="12.75">
      <c r="A1939" s="143" t="s">
        <v>2761</v>
      </c>
      <c r="B1939" s="116" t="s">
        <v>6879</v>
      </c>
      <c r="C1939" s="115">
        <v>1055</v>
      </c>
    </row>
    <row r="1940" spans="1:3" s="113" customFormat="1" ht="12.75">
      <c r="A1940" s="143" t="s">
        <v>2762</v>
      </c>
      <c r="B1940" s="116" t="s">
        <v>6879</v>
      </c>
      <c r="C1940" s="115">
        <v>1055</v>
      </c>
    </row>
    <row r="1941" spans="1:3" s="113" customFormat="1" ht="12.75">
      <c r="A1941" s="143" t="s">
        <v>2763</v>
      </c>
      <c r="B1941" s="116" t="s">
        <v>6879</v>
      </c>
      <c r="C1941" s="115">
        <v>1055</v>
      </c>
    </row>
    <row r="1942" spans="1:3" s="113" customFormat="1" ht="12.75">
      <c r="A1942" s="143" t="s">
        <v>2764</v>
      </c>
      <c r="B1942" s="116" t="s">
        <v>6879</v>
      </c>
      <c r="C1942" s="115">
        <v>1055</v>
      </c>
    </row>
    <row r="1943" spans="1:3" s="113" customFormat="1" ht="12.75">
      <c r="A1943" s="143" t="s">
        <v>2765</v>
      </c>
      <c r="B1943" s="116" t="s">
        <v>6879</v>
      </c>
      <c r="C1943" s="115">
        <v>1055</v>
      </c>
    </row>
    <row r="1944" spans="1:3" s="113" customFormat="1" ht="12.75">
      <c r="A1944" s="143" t="s">
        <v>2766</v>
      </c>
      <c r="B1944" s="116" t="s">
        <v>6879</v>
      </c>
      <c r="C1944" s="115">
        <v>1055</v>
      </c>
    </row>
    <row r="1945" spans="1:3" s="113" customFormat="1" ht="12.75">
      <c r="A1945" s="143" t="s">
        <v>2767</v>
      </c>
      <c r="B1945" s="116" t="s">
        <v>6879</v>
      </c>
      <c r="C1945" s="115">
        <v>1055</v>
      </c>
    </row>
    <row r="1946" spans="1:3" s="113" customFormat="1" ht="12.75">
      <c r="A1946" s="143" t="s">
        <v>2768</v>
      </c>
      <c r="B1946" s="116" t="s">
        <v>6879</v>
      </c>
      <c r="C1946" s="115">
        <v>1055</v>
      </c>
    </row>
    <row r="1947" spans="1:3" s="113" customFormat="1" ht="12.75">
      <c r="A1947" s="143" t="s">
        <v>2769</v>
      </c>
      <c r="B1947" s="116" t="s">
        <v>6879</v>
      </c>
      <c r="C1947" s="115">
        <v>1055</v>
      </c>
    </row>
    <row r="1948" spans="1:3" s="113" customFormat="1" ht="12.75">
      <c r="A1948" s="143" t="s">
        <v>2770</v>
      </c>
      <c r="B1948" s="116" t="s">
        <v>6879</v>
      </c>
      <c r="C1948" s="115">
        <v>1055</v>
      </c>
    </row>
    <row r="1949" spans="1:3" s="113" customFormat="1" ht="12.75">
      <c r="A1949" s="143" t="s">
        <v>2771</v>
      </c>
      <c r="B1949" s="116" t="s">
        <v>6879</v>
      </c>
      <c r="C1949" s="115">
        <v>1055</v>
      </c>
    </row>
    <row r="1950" spans="1:3" s="113" customFormat="1" ht="12.75">
      <c r="A1950" s="143" t="s">
        <v>2772</v>
      </c>
      <c r="B1950" s="116" t="s">
        <v>6879</v>
      </c>
      <c r="C1950" s="115">
        <v>1055</v>
      </c>
    </row>
    <row r="1951" spans="1:3" s="113" customFormat="1" ht="12.75">
      <c r="A1951" s="143" t="s">
        <v>2773</v>
      </c>
      <c r="B1951" s="116" t="s">
        <v>6879</v>
      </c>
      <c r="C1951" s="115">
        <v>1055</v>
      </c>
    </row>
    <row r="1952" spans="1:3" s="113" customFormat="1" ht="12.75">
      <c r="A1952" s="143" t="s">
        <v>2774</v>
      </c>
      <c r="B1952" s="116" t="s">
        <v>6879</v>
      </c>
      <c r="C1952" s="115">
        <v>1055</v>
      </c>
    </row>
    <row r="1953" spans="1:3" s="113" customFormat="1" ht="12.75">
      <c r="A1953" s="143" t="s">
        <v>2775</v>
      </c>
      <c r="B1953" s="116" t="s">
        <v>6879</v>
      </c>
      <c r="C1953" s="115">
        <v>1055</v>
      </c>
    </row>
    <row r="1954" spans="1:3" s="113" customFormat="1" ht="12.75">
      <c r="A1954" s="143" t="s">
        <v>2776</v>
      </c>
      <c r="B1954" s="116" t="s">
        <v>6879</v>
      </c>
      <c r="C1954" s="115">
        <v>1055</v>
      </c>
    </row>
    <row r="1955" spans="1:3" s="113" customFormat="1" ht="12.75">
      <c r="A1955" s="143" t="s">
        <v>2777</v>
      </c>
      <c r="B1955" s="116" t="s">
        <v>6879</v>
      </c>
      <c r="C1955" s="115">
        <v>1055</v>
      </c>
    </row>
    <row r="1956" spans="1:3" s="113" customFormat="1" ht="12.75">
      <c r="A1956" s="143" t="s">
        <v>2778</v>
      </c>
      <c r="B1956" s="116" t="s">
        <v>6879</v>
      </c>
      <c r="C1956" s="115">
        <v>1055</v>
      </c>
    </row>
    <row r="1957" spans="1:3" s="113" customFormat="1" ht="12.75">
      <c r="A1957" s="143" t="s">
        <v>2779</v>
      </c>
      <c r="B1957" s="116" t="s">
        <v>6879</v>
      </c>
      <c r="C1957" s="115">
        <v>1055</v>
      </c>
    </row>
    <row r="1958" spans="1:3" s="113" customFormat="1" ht="12.75">
      <c r="A1958" s="143" t="s">
        <v>2780</v>
      </c>
      <c r="B1958" s="116" t="s">
        <v>6879</v>
      </c>
      <c r="C1958" s="115">
        <v>1055</v>
      </c>
    </row>
    <row r="1959" spans="1:3" s="113" customFormat="1" ht="12.75">
      <c r="A1959" s="143" t="s">
        <v>2781</v>
      </c>
      <c r="B1959" s="116" t="s">
        <v>6879</v>
      </c>
      <c r="C1959" s="115">
        <v>1055</v>
      </c>
    </row>
    <row r="1960" spans="1:3" s="113" customFormat="1" ht="12.75">
      <c r="A1960" s="143" t="s">
        <v>2782</v>
      </c>
      <c r="B1960" s="116" t="s">
        <v>6879</v>
      </c>
      <c r="C1960" s="115">
        <v>1055</v>
      </c>
    </row>
    <row r="1961" spans="1:3" s="113" customFormat="1" ht="12.75">
      <c r="A1961" s="143" t="s">
        <v>2783</v>
      </c>
      <c r="B1961" s="116" t="s">
        <v>6879</v>
      </c>
      <c r="C1961" s="115">
        <v>1055</v>
      </c>
    </row>
    <row r="1962" spans="1:3" s="113" customFormat="1" ht="12.75">
      <c r="A1962" s="143" t="s">
        <v>2784</v>
      </c>
      <c r="B1962" s="116" t="s">
        <v>6879</v>
      </c>
      <c r="C1962" s="115">
        <v>1055</v>
      </c>
    </row>
    <row r="1963" spans="1:3" s="113" customFormat="1" ht="12.75">
      <c r="A1963" s="143" t="s">
        <v>2785</v>
      </c>
      <c r="B1963" s="116" t="s">
        <v>6879</v>
      </c>
      <c r="C1963" s="115">
        <v>1055</v>
      </c>
    </row>
    <row r="1964" spans="1:3" s="113" customFormat="1" ht="12.75">
      <c r="A1964" s="143" t="s">
        <v>2786</v>
      </c>
      <c r="B1964" s="116" t="s">
        <v>6879</v>
      </c>
      <c r="C1964" s="115">
        <v>1055</v>
      </c>
    </row>
    <row r="1965" spans="1:3" s="113" customFormat="1" ht="12.75">
      <c r="A1965" s="143" t="s">
        <v>2787</v>
      </c>
      <c r="B1965" s="116" t="s">
        <v>6879</v>
      </c>
      <c r="C1965" s="115">
        <v>1055</v>
      </c>
    </row>
    <row r="1966" spans="1:3" s="113" customFormat="1" ht="12.75">
      <c r="A1966" s="143" t="s">
        <v>2788</v>
      </c>
      <c r="B1966" s="116" t="s">
        <v>6879</v>
      </c>
      <c r="C1966" s="115">
        <v>1055</v>
      </c>
    </row>
    <row r="1967" spans="1:3" s="113" customFormat="1" ht="12.75">
      <c r="A1967" s="143" t="s">
        <v>2789</v>
      </c>
      <c r="B1967" s="116" t="s">
        <v>6879</v>
      </c>
      <c r="C1967" s="115">
        <v>1055</v>
      </c>
    </row>
    <row r="1968" spans="1:3" s="113" customFormat="1" ht="12.75">
      <c r="A1968" s="143" t="s">
        <v>2790</v>
      </c>
      <c r="B1968" s="116" t="s">
        <v>6879</v>
      </c>
      <c r="C1968" s="115">
        <v>1055</v>
      </c>
    </row>
    <row r="1969" spans="1:3" s="113" customFormat="1" ht="12.75">
      <c r="A1969" s="143" t="s">
        <v>2791</v>
      </c>
      <c r="B1969" s="116" t="s">
        <v>6879</v>
      </c>
      <c r="C1969" s="115">
        <v>1055</v>
      </c>
    </row>
    <row r="1970" spans="1:3" s="113" customFormat="1" ht="12.75">
      <c r="A1970" s="143" t="s">
        <v>2792</v>
      </c>
      <c r="B1970" s="116" t="s">
        <v>6879</v>
      </c>
      <c r="C1970" s="115">
        <v>1055</v>
      </c>
    </row>
    <row r="1971" spans="1:3" s="113" customFormat="1" ht="12.75">
      <c r="A1971" s="143" t="s">
        <v>2793</v>
      </c>
      <c r="B1971" s="116" t="s">
        <v>6879</v>
      </c>
      <c r="C1971" s="115">
        <v>1055</v>
      </c>
    </row>
    <row r="1972" spans="1:3" s="113" customFormat="1" ht="12.75">
      <c r="A1972" s="143" t="s">
        <v>2794</v>
      </c>
      <c r="B1972" s="116" t="s">
        <v>6879</v>
      </c>
      <c r="C1972" s="115">
        <v>1055</v>
      </c>
    </row>
    <row r="1973" spans="1:3" s="113" customFormat="1" ht="12.75">
      <c r="A1973" s="143" t="s">
        <v>2795</v>
      </c>
      <c r="B1973" s="116" t="s">
        <v>6879</v>
      </c>
      <c r="C1973" s="115">
        <v>1055</v>
      </c>
    </row>
    <row r="1974" spans="1:3" s="113" customFormat="1" ht="12.75">
      <c r="A1974" s="143" t="s">
        <v>2796</v>
      </c>
      <c r="B1974" s="116" t="s">
        <v>6879</v>
      </c>
      <c r="C1974" s="115">
        <v>1055</v>
      </c>
    </row>
    <row r="1975" spans="1:3" s="113" customFormat="1" ht="12.75">
      <c r="A1975" s="143" t="s">
        <v>2797</v>
      </c>
      <c r="B1975" s="116" t="s">
        <v>6879</v>
      </c>
      <c r="C1975" s="115">
        <v>1055</v>
      </c>
    </row>
    <row r="1976" spans="1:3" s="113" customFormat="1" ht="12.75">
      <c r="A1976" s="143" t="s">
        <v>2798</v>
      </c>
      <c r="B1976" s="116" t="s">
        <v>6879</v>
      </c>
      <c r="C1976" s="115">
        <v>1055</v>
      </c>
    </row>
    <row r="1977" spans="1:3" s="113" customFormat="1" ht="12.75">
      <c r="A1977" s="143" t="s">
        <v>2799</v>
      </c>
      <c r="B1977" s="116" t="s">
        <v>6879</v>
      </c>
      <c r="C1977" s="115">
        <v>1055</v>
      </c>
    </row>
    <row r="1978" spans="1:3" s="113" customFormat="1" ht="12.75">
      <c r="A1978" s="143" t="s">
        <v>2800</v>
      </c>
      <c r="B1978" s="116" t="s">
        <v>6879</v>
      </c>
      <c r="C1978" s="115">
        <v>1055</v>
      </c>
    </row>
    <row r="1979" spans="1:3" s="113" customFormat="1" ht="12.75">
      <c r="A1979" s="143" t="s">
        <v>2801</v>
      </c>
      <c r="B1979" s="116" t="s">
        <v>6879</v>
      </c>
      <c r="C1979" s="115">
        <v>1055</v>
      </c>
    </row>
    <row r="1980" spans="1:3" s="113" customFormat="1" ht="12.75">
      <c r="A1980" s="143" t="s">
        <v>2802</v>
      </c>
      <c r="B1980" s="116" t="s">
        <v>6879</v>
      </c>
      <c r="C1980" s="115">
        <v>1055</v>
      </c>
    </row>
    <row r="1981" spans="1:3" s="113" customFormat="1" ht="12.75">
      <c r="A1981" s="143" t="s">
        <v>2803</v>
      </c>
      <c r="B1981" s="116" t="s">
        <v>6879</v>
      </c>
      <c r="C1981" s="115">
        <v>1055</v>
      </c>
    </row>
    <row r="1982" spans="1:3" s="113" customFormat="1" ht="12.75">
      <c r="A1982" s="143" t="s">
        <v>2804</v>
      </c>
      <c r="B1982" s="116" t="s">
        <v>6879</v>
      </c>
      <c r="C1982" s="115">
        <v>1055</v>
      </c>
    </row>
    <row r="1983" spans="1:3" s="113" customFormat="1" ht="12.75">
      <c r="A1983" s="143" t="s">
        <v>2805</v>
      </c>
      <c r="B1983" s="116" t="s">
        <v>6879</v>
      </c>
      <c r="C1983" s="115">
        <v>1055</v>
      </c>
    </row>
    <row r="1984" spans="1:3" s="113" customFormat="1" ht="12.75">
      <c r="A1984" s="143" t="s">
        <v>2806</v>
      </c>
      <c r="B1984" s="116" t="s">
        <v>6879</v>
      </c>
      <c r="C1984" s="115">
        <v>1055</v>
      </c>
    </row>
    <row r="1985" spans="1:3" s="113" customFormat="1" ht="12.75">
      <c r="A1985" s="143" t="s">
        <v>2807</v>
      </c>
      <c r="B1985" s="116" t="s">
        <v>6879</v>
      </c>
      <c r="C1985" s="115">
        <v>1055</v>
      </c>
    </row>
    <row r="1986" spans="1:3" s="113" customFormat="1" ht="12.75">
      <c r="A1986" s="143" t="s">
        <v>2808</v>
      </c>
      <c r="B1986" s="116" t="s">
        <v>6879</v>
      </c>
      <c r="C1986" s="115">
        <v>1055</v>
      </c>
    </row>
    <row r="1987" spans="1:3" s="113" customFormat="1" ht="12.75">
      <c r="A1987" s="143" t="s">
        <v>2809</v>
      </c>
      <c r="B1987" s="116" t="s">
        <v>6879</v>
      </c>
      <c r="C1987" s="115">
        <v>1055</v>
      </c>
    </row>
    <row r="1988" spans="1:3" s="113" customFormat="1" ht="12.75">
      <c r="A1988" s="143" t="s">
        <v>2810</v>
      </c>
      <c r="B1988" s="116" t="s">
        <v>6879</v>
      </c>
      <c r="C1988" s="115">
        <v>1055</v>
      </c>
    </row>
    <row r="1989" spans="1:3" s="113" customFormat="1" ht="12.75">
      <c r="A1989" s="143" t="s">
        <v>2811</v>
      </c>
      <c r="B1989" s="116" t="s">
        <v>6879</v>
      </c>
      <c r="C1989" s="115">
        <v>1055</v>
      </c>
    </row>
    <row r="1990" spans="1:3" s="113" customFormat="1" ht="12.75">
      <c r="A1990" s="143" t="s">
        <v>2812</v>
      </c>
      <c r="B1990" s="116" t="s">
        <v>6879</v>
      </c>
      <c r="C1990" s="115">
        <v>1055</v>
      </c>
    </row>
    <row r="1991" spans="1:3" s="113" customFormat="1" ht="12.75">
      <c r="A1991" s="143" t="s">
        <v>2813</v>
      </c>
      <c r="B1991" s="116" t="s">
        <v>6879</v>
      </c>
      <c r="C1991" s="115">
        <v>1055</v>
      </c>
    </row>
    <row r="1992" spans="1:3" s="113" customFormat="1" ht="12.75">
      <c r="A1992" s="143" t="s">
        <v>2814</v>
      </c>
      <c r="B1992" s="116" t="s">
        <v>6879</v>
      </c>
      <c r="C1992" s="115">
        <v>1055</v>
      </c>
    </row>
    <row r="1993" spans="1:3" s="113" customFormat="1" ht="12.75">
      <c r="A1993" s="143" t="s">
        <v>2815</v>
      </c>
      <c r="B1993" s="116" t="s">
        <v>6880</v>
      </c>
      <c r="C1993" s="115">
        <v>1055</v>
      </c>
    </row>
    <row r="1994" spans="1:3" s="113" customFormat="1" ht="12.75">
      <c r="A1994" s="143" t="s">
        <v>2816</v>
      </c>
      <c r="B1994" s="116" t="s">
        <v>6880</v>
      </c>
      <c r="C1994" s="115">
        <v>1055</v>
      </c>
    </row>
    <row r="1995" spans="1:3" s="113" customFormat="1" ht="12.75">
      <c r="A1995" s="143" t="s">
        <v>2817</v>
      </c>
      <c r="B1995" s="116" t="s">
        <v>6880</v>
      </c>
      <c r="C1995" s="115">
        <v>1055</v>
      </c>
    </row>
    <row r="1996" spans="1:3" s="113" customFormat="1" ht="12.75">
      <c r="A1996" s="143" t="s">
        <v>2818</v>
      </c>
      <c r="B1996" s="116" t="s">
        <v>6880</v>
      </c>
      <c r="C1996" s="115">
        <v>1055</v>
      </c>
    </row>
    <row r="1997" spans="1:3" s="113" customFormat="1" ht="12.75">
      <c r="A1997" s="143" t="s">
        <v>2819</v>
      </c>
      <c r="B1997" s="116" t="s">
        <v>6880</v>
      </c>
      <c r="C1997" s="115">
        <v>1055</v>
      </c>
    </row>
    <row r="1998" spans="1:3" s="113" customFormat="1" ht="12.75">
      <c r="A1998" s="143" t="s">
        <v>2820</v>
      </c>
      <c r="B1998" s="116" t="s">
        <v>6880</v>
      </c>
      <c r="C1998" s="115">
        <v>1055</v>
      </c>
    </row>
    <row r="1999" spans="1:3" s="113" customFormat="1" ht="12.75">
      <c r="A1999" s="143" t="s">
        <v>2821</v>
      </c>
      <c r="B1999" s="116" t="s">
        <v>6880</v>
      </c>
      <c r="C1999" s="115">
        <v>1055</v>
      </c>
    </row>
    <row r="2000" spans="1:3" s="113" customFormat="1" ht="12.75">
      <c r="A2000" s="143" t="s">
        <v>2822</v>
      </c>
      <c r="B2000" s="116" t="s">
        <v>6880</v>
      </c>
      <c r="C2000" s="115">
        <v>1055</v>
      </c>
    </row>
    <row r="2001" spans="1:4" s="113" customFormat="1" ht="12.75">
      <c r="A2001" s="143" t="s">
        <v>2823</v>
      </c>
      <c r="B2001" s="116" t="s">
        <v>6880</v>
      </c>
      <c r="C2001" s="115">
        <v>1055</v>
      </c>
    </row>
    <row r="2002" spans="1:4" s="113" customFormat="1" ht="12.75">
      <c r="A2002" s="143" t="s">
        <v>2824</v>
      </c>
      <c r="B2002" s="116" t="s">
        <v>6880</v>
      </c>
      <c r="C2002" s="115">
        <v>1055</v>
      </c>
    </row>
    <row r="2003" spans="1:4" s="113" customFormat="1" ht="12.75">
      <c r="A2003" s="143" t="s">
        <v>2825</v>
      </c>
      <c r="B2003" s="116" t="s">
        <v>6880</v>
      </c>
      <c r="C2003" s="115">
        <v>1055</v>
      </c>
    </row>
    <row r="2004" spans="1:4" s="113" customFormat="1" ht="12.75">
      <c r="A2004" s="143" t="s">
        <v>2826</v>
      </c>
      <c r="B2004" s="116" t="s">
        <v>6880</v>
      </c>
      <c r="C2004" s="115">
        <v>1055</v>
      </c>
      <c r="D2004" s="123"/>
    </row>
    <row r="2005" spans="1:4" s="113" customFormat="1" ht="12.75">
      <c r="A2005" s="143" t="s">
        <v>2827</v>
      </c>
      <c r="B2005" s="116" t="s">
        <v>6880</v>
      </c>
      <c r="C2005" s="115">
        <v>1055</v>
      </c>
    </row>
    <row r="2006" spans="1:4" s="113" customFormat="1" ht="12.75">
      <c r="A2006" s="143" t="s">
        <v>2828</v>
      </c>
      <c r="B2006" s="116" t="s">
        <v>6880</v>
      </c>
      <c r="C2006" s="115">
        <v>1055</v>
      </c>
    </row>
    <row r="2007" spans="1:4" s="113" customFormat="1" ht="12.75">
      <c r="A2007" s="143" t="s">
        <v>2829</v>
      </c>
      <c r="B2007" s="116" t="s">
        <v>6880</v>
      </c>
      <c r="C2007" s="115">
        <v>1055</v>
      </c>
    </row>
    <row r="2008" spans="1:4" s="113" customFormat="1" ht="12.75">
      <c r="A2008" s="143" t="s">
        <v>2830</v>
      </c>
      <c r="B2008" s="116" t="s">
        <v>6880</v>
      </c>
      <c r="C2008" s="115">
        <v>1055</v>
      </c>
    </row>
    <row r="2009" spans="1:4" s="113" customFormat="1" ht="12.75">
      <c r="A2009" s="143" t="s">
        <v>2831</v>
      </c>
      <c r="B2009" s="116" t="s">
        <v>6880</v>
      </c>
      <c r="C2009" s="115">
        <v>1055</v>
      </c>
    </row>
    <row r="2010" spans="1:4" s="113" customFormat="1" ht="12.75">
      <c r="A2010" s="143" t="s">
        <v>2832</v>
      </c>
      <c r="B2010" s="116" t="s">
        <v>6880</v>
      </c>
      <c r="C2010" s="115">
        <v>1055</v>
      </c>
    </row>
    <row r="2011" spans="1:4" s="113" customFormat="1" ht="12.75">
      <c r="A2011" s="143" t="s">
        <v>2833</v>
      </c>
      <c r="B2011" s="116" t="s">
        <v>6880</v>
      </c>
      <c r="C2011" s="115">
        <v>1055</v>
      </c>
    </row>
    <row r="2012" spans="1:4" s="113" customFormat="1" ht="12.75">
      <c r="A2012" s="143" t="s">
        <v>2834</v>
      </c>
      <c r="B2012" s="116" t="s">
        <v>6880</v>
      </c>
      <c r="C2012" s="115">
        <v>1055</v>
      </c>
    </row>
    <row r="2013" spans="1:4" s="113" customFormat="1" ht="12.75">
      <c r="A2013" s="143" t="s">
        <v>2835</v>
      </c>
      <c r="B2013" s="116" t="s">
        <v>6880</v>
      </c>
      <c r="C2013" s="115">
        <v>1055</v>
      </c>
    </row>
    <row r="2014" spans="1:4" s="113" customFormat="1" ht="12.75">
      <c r="A2014" s="143" t="s">
        <v>2836</v>
      </c>
      <c r="B2014" s="116" t="s">
        <v>6880</v>
      </c>
      <c r="C2014" s="115">
        <v>1055</v>
      </c>
    </row>
    <row r="2015" spans="1:4" s="113" customFormat="1" ht="12.75">
      <c r="A2015" s="143" t="s">
        <v>2837</v>
      </c>
      <c r="B2015" s="116" t="s">
        <v>6880</v>
      </c>
      <c r="C2015" s="115">
        <v>1055</v>
      </c>
    </row>
    <row r="2016" spans="1:4" s="113" customFormat="1" ht="12.75">
      <c r="A2016" s="143" t="s">
        <v>2838</v>
      </c>
      <c r="B2016" s="116" t="s">
        <v>6880</v>
      </c>
      <c r="C2016" s="115">
        <v>1055</v>
      </c>
    </row>
    <row r="2017" spans="1:3" s="113" customFormat="1" ht="12.75">
      <c r="A2017" s="143" t="s">
        <v>2839</v>
      </c>
      <c r="B2017" s="116" t="s">
        <v>6881</v>
      </c>
      <c r="C2017" s="115">
        <v>1055</v>
      </c>
    </row>
    <row r="2018" spans="1:3" s="113" customFormat="1" ht="12.75">
      <c r="A2018" s="143" t="s">
        <v>2840</v>
      </c>
      <c r="B2018" s="116" t="s">
        <v>6881</v>
      </c>
      <c r="C2018" s="115">
        <v>1055</v>
      </c>
    </row>
    <row r="2019" spans="1:3" s="113" customFormat="1" ht="12.75">
      <c r="A2019" s="143" t="s">
        <v>2841</v>
      </c>
      <c r="B2019" s="116" t="s">
        <v>6881</v>
      </c>
      <c r="C2019" s="115">
        <v>1055</v>
      </c>
    </row>
    <row r="2020" spans="1:3" s="113" customFormat="1" ht="12.75">
      <c r="A2020" s="143" t="s">
        <v>2842</v>
      </c>
      <c r="B2020" s="116" t="s">
        <v>6881</v>
      </c>
      <c r="C2020" s="115">
        <v>1055</v>
      </c>
    </row>
    <row r="2021" spans="1:3" s="113" customFormat="1" ht="12.75">
      <c r="A2021" s="143" t="s">
        <v>2843</v>
      </c>
      <c r="B2021" s="116" t="s">
        <v>6881</v>
      </c>
      <c r="C2021" s="115">
        <v>1055</v>
      </c>
    </row>
    <row r="2022" spans="1:3" s="113" customFormat="1" ht="12.75">
      <c r="A2022" s="143" t="s">
        <v>2844</v>
      </c>
      <c r="B2022" s="116" t="s">
        <v>6881</v>
      </c>
      <c r="C2022" s="115">
        <v>1055</v>
      </c>
    </row>
    <row r="2023" spans="1:3" s="113" customFormat="1" ht="12.75">
      <c r="A2023" s="143" t="s">
        <v>2845</v>
      </c>
      <c r="B2023" s="116" t="s">
        <v>6881</v>
      </c>
      <c r="C2023" s="115">
        <v>1055</v>
      </c>
    </row>
    <row r="2024" spans="1:3" s="113" customFormat="1" ht="12.75">
      <c r="A2024" s="143" t="s">
        <v>2846</v>
      </c>
      <c r="B2024" s="116" t="s">
        <v>6881</v>
      </c>
      <c r="C2024" s="115">
        <v>1055</v>
      </c>
    </row>
    <row r="2025" spans="1:3" s="113" customFormat="1" ht="12.75">
      <c r="A2025" s="143" t="s">
        <v>2847</v>
      </c>
      <c r="B2025" s="116" t="s">
        <v>6881</v>
      </c>
      <c r="C2025" s="115">
        <v>1055</v>
      </c>
    </row>
    <row r="2026" spans="1:3" s="113" customFormat="1" ht="12.75">
      <c r="A2026" s="143" t="s">
        <v>2848</v>
      </c>
      <c r="B2026" s="116" t="s">
        <v>6881</v>
      </c>
      <c r="C2026" s="115">
        <v>1055</v>
      </c>
    </row>
    <row r="2027" spans="1:3" s="113" customFormat="1" ht="12.75">
      <c r="A2027" s="143" t="s">
        <v>2849</v>
      </c>
      <c r="B2027" s="116" t="s">
        <v>6881</v>
      </c>
      <c r="C2027" s="115">
        <v>1055</v>
      </c>
    </row>
    <row r="2028" spans="1:3" s="113" customFormat="1" ht="12.75">
      <c r="A2028" s="143" t="s">
        <v>2850</v>
      </c>
      <c r="B2028" s="116" t="s">
        <v>6881</v>
      </c>
      <c r="C2028" s="115">
        <v>1055</v>
      </c>
    </row>
    <row r="2029" spans="1:3" s="113" customFormat="1" ht="12.75">
      <c r="A2029" s="143" t="s">
        <v>2851</v>
      </c>
      <c r="B2029" s="116" t="s">
        <v>6881</v>
      </c>
      <c r="C2029" s="115">
        <v>1055</v>
      </c>
    </row>
    <row r="2030" spans="1:3" s="113" customFormat="1" ht="12.75">
      <c r="A2030" s="143" t="s">
        <v>2852</v>
      </c>
      <c r="B2030" s="116" t="s">
        <v>6881</v>
      </c>
      <c r="C2030" s="115">
        <v>1055</v>
      </c>
    </row>
    <row r="2031" spans="1:3" s="113" customFormat="1" ht="12.75">
      <c r="A2031" s="143" t="s">
        <v>2853</v>
      </c>
      <c r="B2031" s="116" t="s">
        <v>6881</v>
      </c>
      <c r="C2031" s="115">
        <v>1055</v>
      </c>
    </row>
    <row r="2032" spans="1:3" s="113" customFormat="1" ht="12.75">
      <c r="A2032" s="143" t="s">
        <v>2854</v>
      </c>
      <c r="B2032" s="116" t="s">
        <v>6882</v>
      </c>
      <c r="C2032" s="115">
        <v>1055</v>
      </c>
    </row>
    <row r="2033" spans="1:3" s="113" customFormat="1" ht="12.75">
      <c r="A2033" s="143" t="s">
        <v>2855</v>
      </c>
      <c r="B2033" s="116" t="s">
        <v>6882</v>
      </c>
      <c r="C2033" s="115">
        <v>1055</v>
      </c>
    </row>
    <row r="2034" spans="1:3" s="113" customFormat="1" ht="12.75">
      <c r="A2034" s="143" t="s">
        <v>2856</v>
      </c>
      <c r="B2034" s="116" t="s">
        <v>6883</v>
      </c>
      <c r="C2034" s="115">
        <v>1055</v>
      </c>
    </row>
    <row r="2035" spans="1:3" s="113" customFormat="1" ht="12.75">
      <c r="A2035" s="143" t="s">
        <v>2857</v>
      </c>
      <c r="B2035" s="116" t="s">
        <v>6883</v>
      </c>
      <c r="C2035" s="115">
        <v>1055</v>
      </c>
    </row>
    <row r="2036" spans="1:3" s="113" customFormat="1" ht="12.75">
      <c r="A2036" s="143" t="s">
        <v>2858</v>
      </c>
      <c r="B2036" s="116" t="s">
        <v>6883</v>
      </c>
      <c r="C2036" s="115">
        <v>1055</v>
      </c>
    </row>
    <row r="2037" spans="1:3" s="113" customFormat="1" ht="12.75">
      <c r="A2037" s="143" t="s">
        <v>2859</v>
      </c>
      <c r="B2037" s="116" t="s">
        <v>6883</v>
      </c>
      <c r="C2037" s="115">
        <v>1055</v>
      </c>
    </row>
    <row r="2038" spans="1:3" s="113" customFormat="1" ht="12.75">
      <c r="A2038" s="143" t="s">
        <v>2860</v>
      </c>
      <c r="B2038" s="116" t="s">
        <v>6883</v>
      </c>
      <c r="C2038" s="115">
        <v>1055</v>
      </c>
    </row>
    <row r="2039" spans="1:3" s="113" customFormat="1" ht="12.75">
      <c r="A2039" s="143" t="s">
        <v>2861</v>
      </c>
      <c r="B2039" s="116" t="s">
        <v>6883</v>
      </c>
      <c r="C2039" s="115">
        <v>1055</v>
      </c>
    </row>
    <row r="2040" spans="1:3" s="113" customFormat="1" ht="12.75">
      <c r="A2040" s="143" t="s">
        <v>2862</v>
      </c>
      <c r="B2040" s="116" t="s">
        <v>6883</v>
      </c>
      <c r="C2040" s="115">
        <v>1055</v>
      </c>
    </row>
    <row r="2041" spans="1:3" s="113" customFormat="1" ht="12.75">
      <c r="A2041" s="143" t="s">
        <v>2863</v>
      </c>
      <c r="B2041" s="116" t="s">
        <v>6883</v>
      </c>
      <c r="C2041" s="115">
        <v>1055</v>
      </c>
    </row>
    <row r="2042" spans="1:3" s="113" customFormat="1" ht="12.75">
      <c r="A2042" s="143" t="s">
        <v>2864</v>
      </c>
      <c r="B2042" s="116" t="s">
        <v>6883</v>
      </c>
      <c r="C2042" s="115">
        <v>1055</v>
      </c>
    </row>
    <row r="2043" spans="1:3" s="113" customFormat="1" ht="12.75">
      <c r="A2043" s="143" t="s">
        <v>2865</v>
      </c>
      <c r="B2043" s="116" t="s">
        <v>6883</v>
      </c>
      <c r="C2043" s="115">
        <v>1055</v>
      </c>
    </row>
    <row r="2044" spans="1:3" s="113" customFormat="1" ht="12.75">
      <c r="A2044" s="143" t="s">
        <v>2866</v>
      </c>
      <c r="B2044" s="116" t="s">
        <v>6883</v>
      </c>
      <c r="C2044" s="115">
        <v>1055</v>
      </c>
    </row>
    <row r="2045" spans="1:3" s="113" customFormat="1" ht="12.75">
      <c r="A2045" s="143" t="s">
        <v>2867</v>
      </c>
      <c r="B2045" s="116" t="s">
        <v>6883</v>
      </c>
      <c r="C2045" s="115">
        <v>1055</v>
      </c>
    </row>
    <row r="2046" spans="1:3" s="113" customFormat="1" ht="12.75">
      <c r="A2046" s="143" t="s">
        <v>2868</v>
      </c>
      <c r="B2046" s="116" t="s">
        <v>6883</v>
      </c>
      <c r="C2046" s="115">
        <v>1055</v>
      </c>
    </row>
    <row r="2047" spans="1:3" s="113" customFormat="1" ht="12.75">
      <c r="A2047" s="143" t="s">
        <v>2869</v>
      </c>
      <c r="B2047" s="116" t="s">
        <v>6883</v>
      </c>
      <c r="C2047" s="115">
        <v>1055</v>
      </c>
    </row>
    <row r="2048" spans="1:3" s="113" customFormat="1" ht="12.75">
      <c r="A2048" s="143" t="s">
        <v>2870</v>
      </c>
      <c r="B2048" s="116" t="s">
        <v>6883</v>
      </c>
      <c r="C2048" s="115">
        <v>1055</v>
      </c>
    </row>
    <row r="2049" spans="1:3" s="113" customFormat="1" ht="12.75">
      <c r="A2049" s="143" t="s">
        <v>2871</v>
      </c>
      <c r="B2049" s="116" t="s">
        <v>6883</v>
      </c>
      <c r="C2049" s="115">
        <v>1055</v>
      </c>
    </row>
    <row r="2050" spans="1:3" s="113" customFormat="1" ht="12.75">
      <c r="A2050" s="143" t="s">
        <v>2872</v>
      </c>
      <c r="B2050" s="116" t="s">
        <v>6883</v>
      </c>
      <c r="C2050" s="115">
        <v>1055</v>
      </c>
    </row>
    <row r="2051" spans="1:3" s="113" customFormat="1" ht="12.75">
      <c r="A2051" s="143" t="s">
        <v>2873</v>
      </c>
      <c r="B2051" s="116" t="s">
        <v>6883</v>
      </c>
      <c r="C2051" s="115">
        <v>1055</v>
      </c>
    </row>
    <row r="2052" spans="1:3" s="113" customFormat="1" ht="12.75">
      <c r="A2052" s="143" t="s">
        <v>2874</v>
      </c>
      <c r="B2052" s="116" t="s">
        <v>6883</v>
      </c>
      <c r="C2052" s="115">
        <v>1055</v>
      </c>
    </row>
    <row r="2053" spans="1:3" s="113" customFormat="1" ht="12.75">
      <c r="A2053" s="143" t="s">
        <v>2875</v>
      </c>
      <c r="B2053" s="116" t="s">
        <v>6883</v>
      </c>
      <c r="C2053" s="115">
        <v>1055</v>
      </c>
    </row>
    <row r="2054" spans="1:3" s="113" customFormat="1" ht="12.75">
      <c r="A2054" s="143" t="s">
        <v>2876</v>
      </c>
      <c r="B2054" s="116" t="s">
        <v>6883</v>
      </c>
      <c r="C2054" s="115">
        <v>1055</v>
      </c>
    </row>
    <row r="2055" spans="1:3" s="113" customFormat="1" ht="12.75">
      <c r="A2055" s="143" t="s">
        <v>2877</v>
      </c>
      <c r="B2055" s="116" t="s">
        <v>6883</v>
      </c>
      <c r="C2055" s="115">
        <v>1055</v>
      </c>
    </row>
    <row r="2056" spans="1:3" s="113" customFormat="1" ht="12.75">
      <c r="A2056" s="143" t="s">
        <v>2878</v>
      </c>
      <c r="B2056" s="116" t="s">
        <v>6884</v>
      </c>
      <c r="C2056" s="115">
        <v>87910.02</v>
      </c>
    </row>
    <row r="2057" spans="1:3" s="113" customFormat="1" ht="12.75">
      <c r="A2057" s="143" t="s">
        <v>2879</v>
      </c>
      <c r="B2057" s="116" t="s">
        <v>6885</v>
      </c>
      <c r="C2057" s="115">
        <v>63393.75</v>
      </c>
    </row>
    <row r="2058" spans="1:3" s="113" customFormat="1" ht="12.75">
      <c r="A2058" s="143" t="s">
        <v>2880</v>
      </c>
      <c r="B2058" s="116" t="s">
        <v>6886</v>
      </c>
      <c r="C2058" s="115">
        <v>71984.66</v>
      </c>
    </row>
    <row r="2059" spans="1:3" s="113" customFormat="1" ht="12.75">
      <c r="A2059" s="143" t="s">
        <v>2881</v>
      </c>
      <c r="B2059" s="116" t="s">
        <v>6886</v>
      </c>
      <c r="C2059" s="115">
        <v>71984.66</v>
      </c>
    </row>
    <row r="2060" spans="1:3" s="113" customFormat="1" ht="12.75">
      <c r="A2060" s="143" t="s">
        <v>2882</v>
      </c>
      <c r="B2060" s="116" t="s">
        <v>6887</v>
      </c>
      <c r="C2060" s="115">
        <v>70644</v>
      </c>
    </row>
    <row r="2061" spans="1:3" s="113" customFormat="1" ht="12.75">
      <c r="A2061" s="143" t="s">
        <v>2883</v>
      </c>
      <c r="B2061" s="116" t="s">
        <v>6888</v>
      </c>
      <c r="C2061" s="115">
        <v>472944.39</v>
      </c>
    </row>
    <row r="2062" spans="1:3" s="113" customFormat="1" ht="12.75">
      <c r="A2062" s="143" t="s">
        <v>2884</v>
      </c>
      <c r="B2062" s="116" t="s">
        <v>6889</v>
      </c>
      <c r="C2062" s="115">
        <v>19174.8</v>
      </c>
    </row>
    <row r="2063" spans="1:3" s="113" customFormat="1" ht="12.75">
      <c r="A2063" s="143" t="s">
        <v>2885</v>
      </c>
      <c r="B2063" s="116" t="s">
        <v>6889</v>
      </c>
      <c r="C2063" s="115">
        <v>19174.8</v>
      </c>
    </row>
    <row r="2064" spans="1:3" s="113" customFormat="1" ht="12.75">
      <c r="A2064" s="143" t="s">
        <v>2886</v>
      </c>
      <c r="B2064" s="116" t="s">
        <v>6889</v>
      </c>
      <c r="C2064" s="115">
        <v>19174.8</v>
      </c>
    </row>
    <row r="2065" spans="1:3" s="113" customFormat="1" ht="12.75">
      <c r="A2065" s="143" t="s">
        <v>2887</v>
      </c>
      <c r="B2065" s="116" t="s">
        <v>6889</v>
      </c>
      <c r="C2065" s="115">
        <v>19174.8</v>
      </c>
    </row>
    <row r="2066" spans="1:3" s="113" customFormat="1" ht="12.75">
      <c r="A2066" s="143" t="s">
        <v>2888</v>
      </c>
      <c r="B2066" s="116" t="s">
        <v>6889</v>
      </c>
      <c r="C2066" s="115">
        <v>19174.8</v>
      </c>
    </row>
    <row r="2067" spans="1:3" s="113" customFormat="1" ht="12.75">
      <c r="A2067" s="143" t="s">
        <v>2889</v>
      </c>
      <c r="B2067" s="116" t="s">
        <v>6889</v>
      </c>
      <c r="C2067" s="115">
        <v>19174.8</v>
      </c>
    </row>
    <row r="2068" spans="1:3" s="113" customFormat="1" ht="12.75">
      <c r="A2068" s="143" t="s">
        <v>2890</v>
      </c>
      <c r="B2068" s="116" t="s">
        <v>6890</v>
      </c>
      <c r="C2068" s="115">
        <v>15142.08</v>
      </c>
    </row>
    <row r="2069" spans="1:3" s="113" customFormat="1" ht="12.75">
      <c r="A2069" s="150" t="s">
        <v>2891</v>
      </c>
      <c r="B2069" s="116" t="s">
        <v>6891</v>
      </c>
      <c r="C2069" s="115">
        <v>53070</v>
      </c>
    </row>
    <row r="2070" spans="1:3" s="113" customFormat="1" ht="12.75">
      <c r="A2070" s="147" t="s">
        <v>2892</v>
      </c>
      <c r="B2070" s="116" t="s">
        <v>6892</v>
      </c>
      <c r="C2070" s="115">
        <v>2900</v>
      </c>
    </row>
    <row r="2071" spans="1:3" s="113" customFormat="1" ht="12.75">
      <c r="A2071" s="147" t="s">
        <v>2893</v>
      </c>
      <c r="B2071" s="116" t="s">
        <v>6893</v>
      </c>
      <c r="C2071" s="115">
        <v>10899.36</v>
      </c>
    </row>
    <row r="2072" spans="1:3" s="113" customFormat="1" ht="12.75">
      <c r="A2072" s="147" t="s">
        <v>2894</v>
      </c>
      <c r="B2072" s="116" t="s">
        <v>6894</v>
      </c>
      <c r="C2072" s="115">
        <v>3105.86</v>
      </c>
    </row>
    <row r="2073" spans="1:3" s="113" customFormat="1" ht="12.75">
      <c r="A2073" s="143" t="s">
        <v>2895</v>
      </c>
      <c r="B2073" s="116" t="s">
        <v>6895</v>
      </c>
      <c r="C2073" s="122">
        <v>3422</v>
      </c>
    </row>
    <row r="2074" spans="1:3" s="113" customFormat="1" ht="12.75">
      <c r="A2074" s="143" t="s">
        <v>2896</v>
      </c>
      <c r="B2074" s="116" t="s">
        <v>6896</v>
      </c>
      <c r="C2074" s="122">
        <v>29356.12</v>
      </c>
    </row>
    <row r="2075" spans="1:3" s="113" customFormat="1" ht="12.75">
      <c r="A2075" s="147" t="s">
        <v>2897</v>
      </c>
      <c r="B2075" s="116" t="s">
        <v>6897</v>
      </c>
      <c r="C2075" s="115">
        <v>34283</v>
      </c>
    </row>
    <row r="2076" spans="1:3" s="113" customFormat="1" ht="12.75">
      <c r="A2076" s="143" t="s">
        <v>2898</v>
      </c>
      <c r="B2076" s="114" t="s">
        <v>2899</v>
      </c>
      <c r="C2076" s="115">
        <v>5500</v>
      </c>
    </row>
    <row r="2077" spans="1:3" s="113" customFormat="1" ht="12.75">
      <c r="A2077" s="143" t="s">
        <v>2900</v>
      </c>
      <c r="B2077" s="114" t="s">
        <v>2901</v>
      </c>
      <c r="C2077" s="115">
        <v>5289.6</v>
      </c>
    </row>
    <row r="2078" spans="1:3" s="113" customFormat="1" ht="12.75">
      <c r="A2078" s="143" t="s">
        <v>2902</v>
      </c>
      <c r="B2078" s="114" t="s">
        <v>2901</v>
      </c>
      <c r="C2078" s="115">
        <v>5500</v>
      </c>
    </row>
    <row r="2079" spans="1:3" s="113" customFormat="1" ht="12.75">
      <c r="A2079" s="143" t="s">
        <v>2903</v>
      </c>
      <c r="B2079" s="114" t="s">
        <v>2904</v>
      </c>
      <c r="C2079" s="115">
        <v>5289.6</v>
      </c>
    </row>
    <row r="2080" spans="1:3" s="113" customFormat="1" ht="12.75">
      <c r="A2080" s="143" t="s">
        <v>2905</v>
      </c>
      <c r="B2080" s="114" t="s">
        <v>2906</v>
      </c>
      <c r="C2080" s="115">
        <v>5500</v>
      </c>
    </row>
    <row r="2081" spans="1:3" s="113" customFormat="1" ht="12.75">
      <c r="A2081" s="143" t="s">
        <v>2907</v>
      </c>
      <c r="B2081" s="114" t="s">
        <v>2908</v>
      </c>
      <c r="C2081" s="115">
        <v>5289.6</v>
      </c>
    </row>
    <row r="2082" spans="1:3" s="113" customFormat="1" ht="12.75">
      <c r="A2082" s="143" t="s">
        <v>2909</v>
      </c>
      <c r="B2082" s="114" t="s">
        <v>2910</v>
      </c>
      <c r="C2082" s="115">
        <v>5289.6</v>
      </c>
    </row>
    <row r="2083" spans="1:3" s="113" customFormat="1" ht="12.75">
      <c r="A2083" s="147" t="s">
        <v>2911</v>
      </c>
      <c r="B2083" s="116" t="s">
        <v>6898</v>
      </c>
      <c r="C2083" s="115">
        <v>5510</v>
      </c>
    </row>
    <row r="2084" spans="1:3" s="113" customFormat="1" ht="12.75">
      <c r="A2084" s="143" t="s">
        <v>2912</v>
      </c>
      <c r="B2084" s="114" t="s">
        <v>2913</v>
      </c>
      <c r="C2084" s="115">
        <v>5510</v>
      </c>
    </row>
    <row r="2085" spans="1:3" s="113" customFormat="1" ht="12.75">
      <c r="A2085" s="143" t="s">
        <v>2914</v>
      </c>
      <c r="B2085" s="114" t="s">
        <v>2915</v>
      </c>
      <c r="C2085" s="115">
        <v>5510</v>
      </c>
    </row>
    <row r="2086" spans="1:3" s="113" customFormat="1" ht="12.75">
      <c r="A2086" s="143" t="s">
        <v>2916</v>
      </c>
      <c r="B2086" s="114" t="s">
        <v>702</v>
      </c>
      <c r="C2086" s="115">
        <v>3625</v>
      </c>
    </row>
    <row r="2087" spans="1:3" s="113" customFormat="1" ht="12.75">
      <c r="A2087" s="143" t="s">
        <v>2917</v>
      </c>
      <c r="B2087" s="114" t="s">
        <v>702</v>
      </c>
      <c r="C2087" s="115">
        <v>3625</v>
      </c>
    </row>
    <row r="2088" spans="1:3" s="113" customFormat="1" ht="12.75">
      <c r="A2088" s="143" t="s">
        <v>2918</v>
      </c>
      <c r="B2088" s="114" t="s">
        <v>702</v>
      </c>
      <c r="C2088" s="115">
        <v>3625</v>
      </c>
    </row>
    <row r="2089" spans="1:3" s="113" customFormat="1" ht="12.75">
      <c r="A2089" s="143" t="s">
        <v>2919</v>
      </c>
      <c r="B2089" s="114" t="s">
        <v>702</v>
      </c>
      <c r="C2089" s="115">
        <v>3625</v>
      </c>
    </row>
    <row r="2090" spans="1:3" s="113" customFormat="1" ht="12.75">
      <c r="A2090" s="143" t="s">
        <v>2920</v>
      </c>
      <c r="B2090" s="114" t="s">
        <v>702</v>
      </c>
      <c r="C2090" s="115">
        <v>3625</v>
      </c>
    </row>
    <row r="2091" spans="1:3" s="113" customFormat="1" ht="12.75">
      <c r="A2091" s="143" t="s">
        <v>2921</v>
      </c>
      <c r="B2091" s="114" t="s">
        <v>702</v>
      </c>
      <c r="C2091" s="115">
        <v>3625</v>
      </c>
    </row>
    <row r="2092" spans="1:3" s="113" customFormat="1" ht="12.75">
      <c r="A2092" s="143" t="s">
        <v>2922</v>
      </c>
      <c r="B2092" s="114" t="s">
        <v>702</v>
      </c>
      <c r="C2092" s="115">
        <v>3625</v>
      </c>
    </row>
    <row r="2093" spans="1:3" s="113" customFormat="1" ht="12.75">
      <c r="A2093" s="143" t="s">
        <v>2923</v>
      </c>
      <c r="B2093" s="114" t="s">
        <v>702</v>
      </c>
      <c r="C2093" s="115">
        <v>3625</v>
      </c>
    </row>
    <row r="2094" spans="1:3" s="113" customFormat="1" ht="12.75">
      <c r="A2094" s="143" t="s">
        <v>2924</v>
      </c>
      <c r="B2094" s="114" t="s">
        <v>702</v>
      </c>
      <c r="C2094" s="115">
        <v>3625</v>
      </c>
    </row>
    <row r="2095" spans="1:3" s="113" customFormat="1" ht="12.75">
      <c r="A2095" s="143" t="s">
        <v>2925</v>
      </c>
      <c r="B2095" s="114" t="s">
        <v>702</v>
      </c>
      <c r="C2095" s="115">
        <v>3625</v>
      </c>
    </row>
    <row r="2096" spans="1:3" s="113" customFormat="1" ht="12.75">
      <c r="A2096" s="147" t="s">
        <v>2926</v>
      </c>
      <c r="B2096" s="116" t="s">
        <v>6899</v>
      </c>
      <c r="C2096" s="115">
        <v>6061</v>
      </c>
    </row>
    <row r="2097" spans="1:3" s="113" customFormat="1" ht="12.75">
      <c r="A2097" s="147" t="s">
        <v>2927</v>
      </c>
      <c r="B2097" s="116" t="s">
        <v>6899</v>
      </c>
      <c r="C2097" s="115">
        <v>6061</v>
      </c>
    </row>
    <row r="2098" spans="1:3" s="113" customFormat="1" ht="12.75">
      <c r="A2098" s="147" t="s">
        <v>2928</v>
      </c>
      <c r="B2098" s="116" t="s">
        <v>6899</v>
      </c>
      <c r="C2098" s="115">
        <v>6061</v>
      </c>
    </row>
    <row r="2099" spans="1:3" s="113" customFormat="1" ht="12.75">
      <c r="A2099" s="147" t="s">
        <v>2929</v>
      </c>
      <c r="B2099" s="116" t="s">
        <v>6899</v>
      </c>
      <c r="C2099" s="115">
        <v>6061</v>
      </c>
    </row>
    <row r="2100" spans="1:3" s="113" customFormat="1" ht="12.75">
      <c r="A2100" s="147" t="s">
        <v>2930</v>
      </c>
      <c r="B2100" s="116" t="s">
        <v>6899</v>
      </c>
      <c r="C2100" s="115">
        <v>6061</v>
      </c>
    </row>
    <row r="2101" spans="1:3" s="113" customFormat="1" ht="12.75">
      <c r="A2101" s="147" t="s">
        <v>2931</v>
      </c>
      <c r="B2101" s="116" t="s">
        <v>6899</v>
      </c>
      <c r="C2101" s="115">
        <v>6061</v>
      </c>
    </row>
    <row r="2102" spans="1:3" s="113" customFormat="1" ht="12.75">
      <c r="A2102" s="147" t="s">
        <v>2932</v>
      </c>
      <c r="B2102" s="116" t="s">
        <v>6899</v>
      </c>
      <c r="C2102" s="115">
        <v>6061</v>
      </c>
    </row>
    <row r="2103" spans="1:3" s="113" customFormat="1" ht="12.75">
      <c r="A2103" s="147" t="s">
        <v>2933</v>
      </c>
      <c r="B2103" s="116" t="s">
        <v>6899</v>
      </c>
      <c r="C2103" s="115">
        <v>6061</v>
      </c>
    </row>
    <row r="2104" spans="1:3" s="113" customFormat="1" ht="12.75">
      <c r="A2104" s="147" t="s">
        <v>2934</v>
      </c>
      <c r="B2104" s="116" t="s">
        <v>6899</v>
      </c>
      <c r="C2104" s="115">
        <v>6061</v>
      </c>
    </row>
    <row r="2105" spans="1:3" s="113" customFormat="1" ht="12.75">
      <c r="A2105" s="147" t="s">
        <v>2935</v>
      </c>
      <c r="B2105" s="116" t="s">
        <v>6899</v>
      </c>
      <c r="C2105" s="115">
        <v>6061</v>
      </c>
    </row>
    <row r="2106" spans="1:3" s="113" customFormat="1" ht="12.75">
      <c r="A2106" s="147" t="s">
        <v>2936</v>
      </c>
      <c r="B2106" s="116" t="s">
        <v>6899</v>
      </c>
      <c r="C2106" s="115">
        <v>6061</v>
      </c>
    </row>
    <row r="2107" spans="1:3" s="113" customFormat="1" ht="12.75">
      <c r="A2107" s="147" t="s">
        <v>2937</v>
      </c>
      <c r="B2107" s="116" t="s">
        <v>6899</v>
      </c>
      <c r="C2107" s="115">
        <v>6061</v>
      </c>
    </row>
    <row r="2108" spans="1:3" s="113" customFormat="1" ht="12.75">
      <c r="A2108" s="147" t="s">
        <v>2938</v>
      </c>
      <c r="B2108" s="116" t="s">
        <v>6899</v>
      </c>
      <c r="C2108" s="115">
        <v>6061</v>
      </c>
    </row>
    <row r="2109" spans="1:3" s="113" customFormat="1" ht="12.75">
      <c r="A2109" s="147" t="s">
        <v>2939</v>
      </c>
      <c r="B2109" s="116" t="s">
        <v>6899</v>
      </c>
      <c r="C2109" s="115">
        <v>6061</v>
      </c>
    </row>
    <row r="2110" spans="1:3" s="113" customFormat="1" ht="12.75">
      <c r="A2110" s="147" t="s">
        <v>2940</v>
      </c>
      <c r="B2110" s="116" t="s">
        <v>6899</v>
      </c>
      <c r="C2110" s="115">
        <v>6061</v>
      </c>
    </row>
    <row r="2111" spans="1:3" s="113" customFormat="1" ht="12.75">
      <c r="A2111" s="147" t="s">
        <v>2941</v>
      </c>
      <c r="B2111" s="116" t="s">
        <v>6899</v>
      </c>
      <c r="C2111" s="115">
        <v>6061</v>
      </c>
    </row>
    <row r="2112" spans="1:3" s="113" customFormat="1" ht="12.75">
      <c r="A2112" s="147" t="s">
        <v>2942</v>
      </c>
      <c r="B2112" s="116" t="s">
        <v>6899</v>
      </c>
      <c r="C2112" s="115">
        <v>6061</v>
      </c>
    </row>
    <row r="2113" spans="1:3" s="113" customFormat="1" ht="12.75">
      <c r="A2113" s="147" t="s">
        <v>2943</v>
      </c>
      <c r="B2113" s="116" t="s">
        <v>6899</v>
      </c>
      <c r="C2113" s="115">
        <v>6061</v>
      </c>
    </row>
    <row r="2114" spans="1:3" s="113" customFormat="1" ht="12.75">
      <c r="A2114" s="147" t="s">
        <v>2944</v>
      </c>
      <c r="B2114" s="116" t="s">
        <v>6899</v>
      </c>
      <c r="C2114" s="115">
        <v>6061</v>
      </c>
    </row>
    <row r="2115" spans="1:3" s="113" customFormat="1" ht="12.75">
      <c r="A2115" s="147" t="s">
        <v>2945</v>
      </c>
      <c r="B2115" s="116" t="s">
        <v>6899</v>
      </c>
      <c r="C2115" s="115">
        <v>6061</v>
      </c>
    </row>
    <row r="2116" spans="1:3" s="113" customFormat="1" ht="12.75">
      <c r="A2116" s="147" t="s">
        <v>2946</v>
      </c>
      <c r="B2116" s="116" t="s">
        <v>6899</v>
      </c>
      <c r="C2116" s="115">
        <v>6061</v>
      </c>
    </row>
    <row r="2117" spans="1:3" s="113" customFormat="1" ht="12.75">
      <c r="A2117" s="147" t="s">
        <v>2947</v>
      </c>
      <c r="B2117" s="116" t="s">
        <v>6899</v>
      </c>
      <c r="C2117" s="115">
        <v>6061</v>
      </c>
    </row>
    <row r="2118" spans="1:3" s="113" customFormat="1" ht="12.75">
      <c r="A2118" s="147" t="s">
        <v>2948</v>
      </c>
      <c r="B2118" s="116" t="s">
        <v>6899</v>
      </c>
      <c r="C2118" s="115">
        <v>6061</v>
      </c>
    </row>
    <row r="2119" spans="1:3" s="113" customFormat="1" ht="12.75">
      <c r="A2119" s="147" t="s">
        <v>2949</v>
      </c>
      <c r="B2119" s="116" t="s">
        <v>6899</v>
      </c>
      <c r="C2119" s="115">
        <v>6061</v>
      </c>
    </row>
    <row r="2120" spans="1:3" s="113" customFormat="1" ht="12.75">
      <c r="A2120" s="147" t="s">
        <v>2950</v>
      </c>
      <c r="B2120" s="116" t="s">
        <v>6899</v>
      </c>
      <c r="C2120" s="115">
        <v>6061</v>
      </c>
    </row>
    <row r="2121" spans="1:3" s="113" customFormat="1" ht="12.75">
      <c r="A2121" s="147" t="s">
        <v>2951</v>
      </c>
      <c r="B2121" s="116" t="s">
        <v>6899</v>
      </c>
      <c r="C2121" s="115">
        <v>6061</v>
      </c>
    </row>
    <row r="2122" spans="1:3" s="113" customFormat="1" ht="12.75">
      <c r="A2122" s="147" t="s">
        <v>2952</v>
      </c>
      <c r="B2122" s="116" t="s">
        <v>6899</v>
      </c>
      <c r="C2122" s="115">
        <v>6061</v>
      </c>
    </row>
    <row r="2123" spans="1:3" s="113" customFormat="1" ht="12.75">
      <c r="A2123" s="147" t="s">
        <v>2953</v>
      </c>
      <c r="B2123" s="116" t="s">
        <v>6899</v>
      </c>
      <c r="C2123" s="115">
        <v>6061</v>
      </c>
    </row>
    <row r="2124" spans="1:3" s="113" customFormat="1" ht="12.75">
      <c r="A2124" s="147" t="s">
        <v>2954</v>
      </c>
      <c r="B2124" s="116" t="s">
        <v>6899</v>
      </c>
      <c r="C2124" s="115">
        <v>6061</v>
      </c>
    </row>
    <row r="2125" spans="1:3" s="113" customFormat="1" ht="12.75">
      <c r="A2125" s="147" t="s">
        <v>2955</v>
      </c>
      <c r="B2125" s="116" t="s">
        <v>6899</v>
      </c>
      <c r="C2125" s="115">
        <v>6061</v>
      </c>
    </row>
    <row r="2126" spans="1:3" s="113" customFormat="1" ht="12.75">
      <c r="A2126" s="147" t="s">
        <v>2956</v>
      </c>
      <c r="B2126" s="116" t="s">
        <v>6899</v>
      </c>
      <c r="C2126" s="115">
        <v>6061</v>
      </c>
    </row>
    <row r="2127" spans="1:3" s="113" customFormat="1" ht="12.75">
      <c r="A2127" s="147" t="s">
        <v>2957</v>
      </c>
      <c r="B2127" s="116" t="s">
        <v>6899</v>
      </c>
      <c r="C2127" s="115">
        <v>6061</v>
      </c>
    </row>
    <row r="2128" spans="1:3" s="113" customFormat="1" ht="12.75">
      <c r="A2128" s="147" t="s">
        <v>2958</v>
      </c>
      <c r="B2128" s="116" t="s">
        <v>6899</v>
      </c>
      <c r="C2128" s="115">
        <v>6061</v>
      </c>
    </row>
    <row r="2129" spans="1:3" s="113" customFormat="1" ht="12.75">
      <c r="A2129" s="147" t="s">
        <v>2959</v>
      </c>
      <c r="B2129" s="116" t="s">
        <v>6899</v>
      </c>
      <c r="C2129" s="115">
        <v>6061</v>
      </c>
    </row>
    <row r="2130" spans="1:3" s="113" customFormat="1" ht="12.75">
      <c r="A2130" s="147" t="s">
        <v>2960</v>
      </c>
      <c r="B2130" s="116" t="s">
        <v>6899</v>
      </c>
      <c r="C2130" s="115">
        <v>6061</v>
      </c>
    </row>
    <row r="2131" spans="1:3" s="113" customFormat="1" ht="12.75">
      <c r="A2131" s="147" t="s">
        <v>2961</v>
      </c>
      <c r="B2131" s="116" t="s">
        <v>6899</v>
      </c>
      <c r="C2131" s="115">
        <v>6061</v>
      </c>
    </row>
    <row r="2132" spans="1:3" s="113" customFormat="1" ht="12.75">
      <c r="A2132" s="147" t="s">
        <v>2962</v>
      </c>
      <c r="B2132" s="116" t="s">
        <v>6899</v>
      </c>
      <c r="C2132" s="115">
        <v>6061</v>
      </c>
    </row>
    <row r="2133" spans="1:3" s="113" customFormat="1" ht="12.75">
      <c r="A2133" s="147" t="s">
        <v>2963</v>
      </c>
      <c r="B2133" s="116" t="s">
        <v>6899</v>
      </c>
      <c r="C2133" s="115">
        <v>6061</v>
      </c>
    </row>
    <row r="2134" spans="1:3" s="113" customFormat="1" ht="12.75">
      <c r="A2134" s="147" t="s">
        <v>2964</v>
      </c>
      <c r="B2134" s="116" t="s">
        <v>6899</v>
      </c>
      <c r="C2134" s="115">
        <v>6061</v>
      </c>
    </row>
    <row r="2135" spans="1:3" s="113" customFormat="1" ht="12.75">
      <c r="A2135" s="147" t="s">
        <v>2965</v>
      </c>
      <c r="B2135" s="116" t="s">
        <v>6899</v>
      </c>
      <c r="C2135" s="115">
        <v>6061</v>
      </c>
    </row>
    <row r="2136" spans="1:3" s="113" customFormat="1" ht="12.75">
      <c r="A2136" s="147" t="s">
        <v>2966</v>
      </c>
      <c r="B2136" s="116" t="s">
        <v>6899</v>
      </c>
      <c r="C2136" s="115">
        <v>6061</v>
      </c>
    </row>
    <row r="2137" spans="1:3" s="113" customFormat="1" ht="12.75">
      <c r="A2137" s="147" t="s">
        <v>2967</v>
      </c>
      <c r="B2137" s="116" t="s">
        <v>6899</v>
      </c>
      <c r="C2137" s="115">
        <v>6061</v>
      </c>
    </row>
    <row r="2138" spans="1:3" s="113" customFormat="1" ht="12.75">
      <c r="A2138" s="147" t="s">
        <v>2968</v>
      </c>
      <c r="B2138" s="116" t="s">
        <v>6899</v>
      </c>
      <c r="C2138" s="115">
        <v>6061</v>
      </c>
    </row>
    <row r="2139" spans="1:3" s="113" customFormat="1" ht="12.75">
      <c r="A2139" s="147" t="s">
        <v>2969</v>
      </c>
      <c r="B2139" s="116" t="s">
        <v>6899</v>
      </c>
      <c r="C2139" s="115">
        <v>6061</v>
      </c>
    </row>
    <row r="2140" spans="1:3" s="113" customFormat="1" ht="12.75">
      <c r="A2140" s="147" t="s">
        <v>2970</v>
      </c>
      <c r="B2140" s="116" t="s">
        <v>6899</v>
      </c>
      <c r="C2140" s="115">
        <v>6061</v>
      </c>
    </row>
    <row r="2141" spans="1:3" s="113" customFormat="1" ht="12.75">
      <c r="A2141" s="147" t="s">
        <v>2971</v>
      </c>
      <c r="B2141" s="116" t="s">
        <v>6899</v>
      </c>
      <c r="C2141" s="115">
        <v>6061</v>
      </c>
    </row>
    <row r="2142" spans="1:3" s="113" customFormat="1" ht="12.75">
      <c r="A2142" s="147" t="s">
        <v>2972</v>
      </c>
      <c r="B2142" s="116" t="s">
        <v>6899</v>
      </c>
      <c r="C2142" s="115">
        <v>6061</v>
      </c>
    </row>
    <row r="2143" spans="1:3" s="113" customFormat="1" ht="12.75">
      <c r="A2143" s="147" t="s">
        <v>2973</v>
      </c>
      <c r="B2143" s="116" t="s">
        <v>6899</v>
      </c>
      <c r="C2143" s="115">
        <v>6061</v>
      </c>
    </row>
    <row r="2144" spans="1:3" s="113" customFormat="1" ht="12.75">
      <c r="A2144" s="147" t="s">
        <v>2974</v>
      </c>
      <c r="B2144" s="116" t="s">
        <v>6899</v>
      </c>
      <c r="C2144" s="115">
        <v>6061</v>
      </c>
    </row>
    <row r="2145" spans="1:3" s="113" customFormat="1" ht="12.75">
      <c r="A2145" s="147" t="s">
        <v>2975</v>
      </c>
      <c r="B2145" s="116" t="s">
        <v>6899</v>
      </c>
      <c r="C2145" s="115">
        <v>6061</v>
      </c>
    </row>
    <row r="2146" spans="1:3" s="113" customFormat="1" ht="12.75">
      <c r="A2146" s="147" t="s">
        <v>2976</v>
      </c>
      <c r="B2146" s="116" t="s">
        <v>6899</v>
      </c>
      <c r="C2146" s="115">
        <v>6061</v>
      </c>
    </row>
    <row r="2147" spans="1:3" s="113" customFormat="1" ht="12.75">
      <c r="A2147" s="147" t="s">
        <v>2977</v>
      </c>
      <c r="B2147" s="116" t="s">
        <v>6899</v>
      </c>
      <c r="C2147" s="115">
        <v>6061</v>
      </c>
    </row>
    <row r="2148" spans="1:3" s="113" customFormat="1" ht="12.75">
      <c r="A2148" s="147" t="s">
        <v>2978</v>
      </c>
      <c r="B2148" s="116" t="s">
        <v>6899</v>
      </c>
      <c r="C2148" s="115">
        <v>6061</v>
      </c>
    </row>
    <row r="2149" spans="1:3" s="113" customFormat="1" ht="12.75">
      <c r="A2149" s="147" t="s">
        <v>2979</v>
      </c>
      <c r="B2149" s="116" t="s">
        <v>6899</v>
      </c>
      <c r="C2149" s="115">
        <v>6061</v>
      </c>
    </row>
    <row r="2150" spans="1:3" s="113" customFormat="1" ht="12.75">
      <c r="A2150" s="147" t="s">
        <v>2980</v>
      </c>
      <c r="B2150" s="116" t="s">
        <v>6899</v>
      </c>
      <c r="C2150" s="115">
        <v>6061</v>
      </c>
    </row>
    <row r="2151" spans="1:3" s="113" customFormat="1" ht="12.75">
      <c r="A2151" s="147" t="s">
        <v>2981</v>
      </c>
      <c r="B2151" s="116" t="s">
        <v>6899</v>
      </c>
      <c r="C2151" s="115">
        <v>6061</v>
      </c>
    </row>
    <row r="2152" spans="1:3" s="113" customFormat="1" ht="12.75">
      <c r="A2152" s="147" t="s">
        <v>2982</v>
      </c>
      <c r="B2152" s="116" t="s">
        <v>6899</v>
      </c>
      <c r="C2152" s="115">
        <v>6061</v>
      </c>
    </row>
    <row r="2153" spans="1:3" s="113" customFormat="1" ht="12.75">
      <c r="A2153" s="147" t="s">
        <v>2983</v>
      </c>
      <c r="B2153" s="116" t="s">
        <v>6899</v>
      </c>
      <c r="C2153" s="115">
        <v>6061</v>
      </c>
    </row>
    <row r="2154" spans="1:3" s="113" customFormat="1" ht="12.75">
      <c r="A2154" s="147" t="s">
        <v>2984</v>
      </c>
      <c r="B2154" s="116" t="s">
        <v>6899</v>
      </c>
      <c r="C2154" s="115">
        <v>6061</v>
      </c>
    </row>
    <row r="2155" spans="1:3" s="113" customFormat="1" ht="12.75">
      <c r="A2155" s="147" t="s">
        <v>2985</v>
      </c>
      <c r="B2155" s="116" t="s">
        <v>6899</v>
      </c>
      <c r="C2155" s="115">
        <v>6061</v>
      </c>
    </row>
    <row r="2156" spans="1:3" s="113" customFormat="1" ht="12.75">
      <c r="A2156" s="147" t="s">
        <v>2986</v>
      </c>
      <c r="B2156" s="116" t="s">
        <v>6899</v>
      </c>
      <c r="C2156" s="115">
        <v>6061</v>
      </c>
    </row>
    <row r="2157" spans="1:3" s="113" customFormat="1" ht="12.75">
      <c r="A2157" s="147" t="s">
        <v>2987</v>
      </c>
      <c r="B2157" s="116" t="s">
        <v>6899</v>
      </c>
      <c r="C2157" s="115">
        <v>6061</v>
      </c>
    </row>
    <row r="2158" spans="1:3" s="113" customFormat="1" ht="12.75">
      <c r="A2158" s="147" t="s">
        <v>2988</v>
      </c>
      <c r="B2158" s="116" t="s">
        <v>6899</v>
      </c>
      <c r="C2158" s="115">
        <v>6061</v>
      </c>
    </row>
    <row r="2159" spans="1:3" s="113" customFormat="1" ht="12.75">
      <c r="A2159" s="147" t="s">
        <v>2989</v>
      </c>
      <c r="B2159" s="116" t="s">
        <v>6899</v>
      </c>
      <c r="C2159" s="115">
        <v>6061</v>
      </c>
    </row>
    <row r="2160" spans="1:3" s="113" customFormat="1" ht="12.75">
      <c r="A2160" s="147" t="s">
        <v>2990</v>
      </c>
      <c r="B2160" s="116" t="s">
        <v>6899</v>
      </c>
      <c r="C2160" s="115">
        <v>6061</v>
      </c>
    </row>
    <row r="2161" spans="1:3" s="113" customFormat="1" ht="12.75">
      <c r="A2161" s="147" t="s">
        <v>2991</v>
      </c>
      <c r="B2161" s="116" t="s">
        <v>6899</v>
      </c>
      <c r="C2161" s="115">
        <v>6061</v>
      </c>
    </row>
    <row r="2162" spans="1:3" s="113" customFormat="1" ht="12.75">
      <c r="A2162" s="147" t="s">
        <v>2992</v>
      </c>
      <c r="B2162" s="116" t="s">
        <v>6899</v>
      </c>
      <c r="C2162" s="115">
        <v>6061</v>
      </c>
    </row>
    <row r="2163" spans="1:3" s="113" customFormat="1" ht="12.75">
      <c r="A2163" s="147" t="s">
        <v>2993</v>
      </c>
      <c r="B2163" s="116" t="s">
        <v>6899</v>
      </c>
      <c r="C2163" s="115">
        <v>6061</v>
      </c>
    </row>
    <row r="2164" spans="1:3" s="113" customFormat="1" ht="12.75">
      <c r="A2164" s="147" t="s">
        <v>2994</v>
      </c>
      <c r="B2164" s="116" t="s">
        <v>6899</v>
      </c>
      <c r="C2164" s="115">
        <v>6061</v>
      </c>
    </row>
    <row r="2165" spans="1:3" s="113" customFormat="1" ht="12.75">
      <c r="A2165" s="147" t="s">
        <v>2995</v>
      </c>
      <c r="B2165" s="116" t="s">
        <v>6899</v>
      </c>
      <c r="C2165" s="115">
        <v>6061</v>
      </c>
    </row>
    <row r="2166" spans="1:3" s="113" customFormat="1" ht="12.75">
      <c r="A2166" s="147" t="s">
        <v>2996</v>
      </c>
      <c r="B2166" s="116" t="s">
        <v>6899</v>
      </c>
      <c r="C2166" s="115">
        <v>6061</v>
      </c>
    </row>
    <row r="2167" spans="1:3" s="113" customFormat="1" ht="12.75">
      <c r="A2167" s="147" t="s">
        <v>2997</v>
      </c>
      <c r="B2167" s="116" t="s">
        <v>6899</v>
      </c>
      <c r="C2167" s="115">
        <v>6061</v>
      </c>
    </row>
    <row r="2168" spans="1:3" s="113" customFormat="1" ht="12.75">
      <c r="A2168" s="147" t="s">
        <v>2998</v>
      </c>
      <c r="B2168" s="116" t="s">
        <v>6899</v>
      </c>
      <c r="C2168" s="115">
        <v>6061</v>
      </c>
    </row>
    <row r="2169" spans="1:3" s="113" customFormat="1" ht="12.75">
      <c r="A2169" s="147" t="s">
        <v>2999</v>
      </c>
      <c r="B2169" s="116" t="s">
        <v>6899</v>
      </c>
      <c r="C2169" s="115">
        <v>6061</v>
      </c>
    </row>
    <row r="2170" spans="1:3" s="113" customFormat="1" ht="12.75">
      <c r="A2170" s="147" t="s">
        <v>3000</v>
      </c>
      <c r="B2170" s="116" t="s">
        <v>6899</v>
      </c>
      <c r="C2170" s="115">
        <v>6061</v>
      </c>
    </row>
    <row r="2171" spans="1:3" s="113" customFormat="1" ht="12.75">
      <c r="A2171" s="147" t="s">
        <v>3001</v>
      </c>
      <c r="B2171" s="116" t="s">
        <v>6899</v>
      </c>
      <c r="C2171" s="115">
        <v>6061</v>
      </c>
    </row>
    <row r="2172" spans="1:3" s="113" customFormat="1" ht="12.75">
      <c r="A2172" s="143" t="s">
        <v>3002</v>
      </c>
      <c r="B2172" s="114" t="s">
        <v>3003</v>
      </c>
      <c r="C2172" s="115">
        <v>1542.8</v>
      </c>
    </row>
    <row r="2173" spans="1:3" s="113" customFormat="1" ht="12.75">
      <c r="A2173" s="143" t="s">
        <v>3004</v>
      </c>
      <c r="B2173" s="114" t="s">
        <v>3005</v>
      </c>
      <c r="C2173" s="115">
        <v>9343.7875999999997</v>
      </c>
    </row>
    <row r="2174" spans="1:3" s="113" customFormat="1" ht="12.75">
      <c r="A2174" s="143" t="s">
        <v>3006</v>
      </c>
      <c r="B2174" s="114" t="s">
        <v>3005</v>
      </c>
      <c r="C2174" s="115">
        <v>9343.7875999999997</v>
      </c>
    </row>
    <row r="2175" spans="1:3" s="113" customFormat="1" ht="12.75">
      <c r="A2175" s="143" t="s">
        <v>3007</v>
      </c>
      <c r="B2175" s="114" t="s">
        <v>3005</v>
      </c>
      <c r="C2175" s="115">
        <v>9343.7875999999997</v>
      </c>
    </row>
    <row r="2176" spans="1:3" s="113" customFormat="1" ht="12.75">
      <c r="A2176" s="143" t="s">
        <v>3008</v>
      </c>
      <c r="B2176" s="114" t="s">
        <v>3005</v>
      </c>
      <c r="C2176" s="115">
        <v>9343.7875999999997</v>
      </c>
    </row>
    <row r="2177" spans="1:3" s="113" customFormat="1" ht="12.75">
      <c r="A2177" s="143" t="s">
        <v>3009</v>
      </c>
      <c r="B2177" s="114" t="s">
        <v>3005</v>
      </c>
      <c r="C2177" s="115">
        <v>9343.7875999999997</v>
      </c>
    </row>
    <row r="2178" spans="1:3" s="113" customFormat="1" ht="12.75">
      <c r="A2178" s="143" t="s">
        <v>3010</v>
      </c>
      <c r="B2178" s="114" t="s">
        <v>3005</v>
      </c>
      <c r="C2178" s="115">
        <v>9343.7875999999997</v>
      </c>
    </row>
    <row r="2179" spans="1:3" s="113" customFormat="1" ht="12.75">
      <c r="A2179" s="143" t="s">
        <v>3011</v>
      </c>
      <c r="B2179" s="114" t="s">
        <v>3005</v>
      </c>
      <c r="C2179" s="115">
        <v>9343.7875999999997</v>
      </c>
    </row>
    <row r="2180" spans="1:3" s="113" customFormat="1" ht="12.75">
      <c r="A2180" s="143" t="s">
        <v>3012</v>
      </c>
      <c r="B2180" s="114" t="s">
        <v>3005</v>
      </c>
      <c r="C2180" s="115">
        <v>9343.7875999999997</v>
      </c>
    </row>
    <row r="2181" spans="1:3" s="113" customFormat="1" ht="12.75">
      <c r="A2181" s="143" t="s">
        <v>3013</v>
      </c>
      <c r="B2181" s="114" t="s">
        <v>3005</v>
      </c>
      <c r="C2181" s="115">
        <v>9343.7875999999997</v>
      </c>
    </row>
    <row r="2182" spans="1:3" s="113" customFormat="1" ht="12.75">
      <c r="A2182" s="143" t="s">
        <v>3014</v>
      </c>
      <c r="B2182" s="114" t="s">
        <v>3005</v>
      </c>
      <c r="C2182" s="115">
        <v>9343.7875999999997</v>
      </c>
    </row>
    <row r="2183" spans="1:3" s="113" customFormat="1" ht="12.75">
      <c r="A2183" s="143" t="s">
        <v>3015</v>
      </c>
      <c r="B2183" s="114" t="s">
        <v>3005</v>
      </c>
      <c r="C2183" s="115">
        <v>9343.7875999999997</v>
      </c>
    </row>
    <row r="2184" spans="1:3" s="113" customFormat="1" ht="12.75">
      <c r="A2184" s="143" t="s">
        <v>3016</v>
      </c>
      <c r="B2184" s="114" t="s">
        <v>3005</v>
      </c>
      <c r="C2184" s="115">
        <v>9343.7875999999997</v>
      </c>
    </row>
    <row r="2185" spans="1:3" s="113" customFormat="1" ht="12.75">
      <c r="A2185" s="143" t="s">
        <v>3017</v>
      </c>
      <c r="B2185" s="114" t="s">
        <v>3005</v>
      </c>
      <c r="C2185" s="115">
        <v>9343.7875999999997</v>
      </c>
    </row>
    <row r="2186" spans="1:3" s="113" customFormat="1" ht="12.75">
      <c r="A2186" s="143" t="s">
        <v>3018</v>
      </c>
      <c r="B2186" s="114" t="s">
        <v>3005</v>
      </c>
      <c r="C2186" s="115">
        <v>9343.7875999999997</v>
      </c>
    </row>
    <row r="2187" spans="1:3" s="113" customFormat="1" ht="12.75">
      <c r="A2187" s="143" t="s">
        <v>3019</v>
      </c>
      <c r="B2187" s="114" t="s">
        <v>3005</v>
      </c>
      <c r="C2187" s="115">
        <v>9343.7875999999997</v>
      </c>
    </row>
    <row r="2188" spans="1:3" s="113" customFormat="1" ht="12.75">
      <c r="A2188" s="143" t="s">
        <v>3020</v>
      </c>
      <c r="B2188" s="114" t="s">
        <v>3005</v>
      </c>
      <c r="C2188" s="115">
        <v>9343.7875999999997</v>
      </c>
    </row>
    <row r="2189" spans="1:3" s="113" customFormat="1" ht="12.75">
      <c r="A2189" s="143" t="s">
        <v>3021</v>
      </c>
      <c r="B2189" s="114" t="s">
        <v>3005</v>
      </c>
      <c r="C2189" s="115">
        <v>9343.7875999999997</v>
      </c>
    </row>
    <row r="2190" spans="1:3" s="113" customFormat="1" ht="12.75">
      <c r="A2190" s="143" t="s">
        <v>3022</v>
      </c>
      <c r="B2190" s="114" t="s">
        <v>3005</v>
      </c>
      <c r="C2190" s="115">
        <v>9343.7875999999997</v>
      </c>
    </row>
    <row r="2191" spans="1:3" s="113" customFormat="1" ht="12.75">
      <c r="A2191" s="143" t="s">
        <v>3023</v>
      </c>
      <c r="B2191" s="114" t="s">
        <v>3005</v>
      </c>
      <c r="C2191" s="115">
        <v>9343.7875999999997</v>
      </c>
    </row>
    <row r="2192" spans="1:3" s="113" customFormat="1" ht="12.75">
      <c r="A2192" s="143" t="s">
        <v>3024</v>
      </c>
      <c r="B2192" s="114" t="s">
        <v>3005</v>
      </c>
      <c r="C2192" s="115">
        <v>9343.7875999999997</v>
      </c>
    </row>
    <row r="2193" spans="1:3" s="113" customFormat="1" ht="12.75">
      <c r="A2193" s="143" t="s">
        <v>3025</v>
      </c>
      <c r="B2193" s="114" t="s">
        <v>3005</v>
      </c>
      <c r="C2193" s="115">
        <v>9343.7875999999997</v>
      </c>
    </row>
    <row r="2194" spans="1:3" s="113" customFormat="1" ht="12.75">
      <c r="A2194" s="143" t="s">
        <v>3026</v>
      </c>
      <c r="B2194" s="114" t="s">
        <v>3005</v>
      </c>
      <c r="C2194" s="115">
        <v>9343.7875999999997</v>
      </c>
    </row>
    <row r="2195" spans="1:3" s="113" customFormat="1" ht="12.75">
      <c r="A2195" s="143" t="s">
        <v>3027</v>
      </c>
      <c r="B2195" s="114" t="s">
        <v>3005</v>
      </c>
      <c r="C2195" s="115">
        <v>9343.7875999999997</v>
      </c>
    </row>
    <row r="2196" spans="1:3" s="113" customFormat="1" ht="12.75">
      <c r="A2196" s="143" t="s">
        <v>3028</v>
      </c>
      <c r="B2196" s="114" t="s">
        <v>3005</v>
      </c>
      <c r="C2196" s="115">
        <v>9343.7875999999997</v>
      </c>
    </row>
    <row r="2197" spans="1:3" s="113" customFormat="1" ht="12.75">
      <c r="A2197" s="143" t="s">
        <v>3029</v>
      </c>
      <c r="B2197" s="114" t="s">
        <v>3005</v>
      </c>
      <c r="C2197" s="115">
        <v>9343.7875999999997</v>
      </c>
    </row>
    <row r="2198" spans="1:3" s="113" customFormat="1" ht="12.75">
      <c r="A2198" s="143" t="s">
        <v>3030</v>
      </c>
      <c r="B2198" s="114" t="s">
        <v>3005</v>
      </c>
      <c r="C2198" s="115">
        <v>9343.7875999999997</v>
      </c>
    </row>
    <row r="2199" spans="1:3" s="113" customFormat="1" ht="12.75">
      <c r="A2199" s="143" t="s">
        <v>3031</v>
      </c>
      <c r="B2199" s="114" t="s">
        <v>3005</v>
      </c>
      <c r="C2199" s="115">
        <v>9343.7875999999997</v>
      </c>
    </row>
    <row r="2200" spans="1:3" s="113" customFormat="1" ht="12.75">
      <c r="A2200" s="143" t="s">
        <v>3032</v>
      </c>
      <c r="B2200" s="114" t="s">
        <v>3005</v>
      </c>
      <c r="C2200" s="115">
        <v>9343.7875999999997</v>
      </c>
    </row>
    <row r="2201" spans="1:3" s="113" customFormat="1" ht="12.75">
      <c r="A2201" s="143" t="s">
        <v>3033</v>
      </c>
      <c r="B2201" s="114" t="s">
        <v>3005</v>
      </c>
      <c r="C2201" s="115">
        <v>9343.7875999999997</v>
      </c>
    </row>
    <row r="2202" spans="1:3" s="113" customFormat="1" ht="12.75">
      <c r="A2202" s="143" t="s">
        <v>3034</v>
      </c>
      <c r="B2202" s="114" t="s">
        <v>3005</v>
      </c>
      <c r="C2202" s="115">
        <v>9343.7875999999997</v>
      </c>
    </row>
    <row r="2203" spans="1:3" s="113" customFormat="1" ht="12.75">
      <c r="A2203" s="143" t="s">
        <v>3035</v>
      </c>
      <c r="B2203" s="114" t="s">
        <v>3005</v>
      </c>
      <c r="C2203" s="115">
        <v>9343.7875999999997</v>
      </c>
    </row>
    <row r="2204" spans="1:3" s="113" customFormat="1" ht="12.75">
      <c r="A2204" s="143" t="s">
        <v>3036</v>
      </c>
      <c r="B2204" s="114" t="s">
        <v>3005</v>
      </c>
      <c r="C2204" s="115">
        <v>9343.7875999999997</v>
      </c>
    </row>
    <row r="2205" spans="1:3" s="113" customFormat="1" ht="12.75">
      <c r="A2205" s="143" t="s">
        <v>3037</v>
      </c>
      <c r="B2205" s="114" t="s">
        <v>3005</v>
      </c>
      <c r="C2205" s="115">
        <v>9343.7875999999997</v>
      </c>
    </row>
    <row r="2206" spans="1:3" s="113" customFormat="1" ht="12.75">
      <c r="A2206" s="143" t="s">
        <v>3038</v>
      </c>
      <c r="B2206" s="114" t="s">
        <v>3005</v>
      </c>
      <c r="C2206" s="115">
        <v>9343.7875999999997</v>
      </c>
    </row>
    <row r="2207" spans="1:3" s="113" customFormat="1" ht="12.75">
      <c r="A2207" s="143" t="s">
        <v>3039</v>
      </c>
      <c r="B2207" s="114" t="s">
        <v>3005</v>
      </c>
      <c r="C2207" s="115">
        <v>9343.7875999999997</v>
      </c>
    </row>
    <row r="2208" spans="1:3" s="113" customFormat="1" ht="12.75">
      <c r="A2208" s="143" t="s">
        <v>3040</v>
      </c>
      <c r="B2208" s="114" t="s">
        <v>3005</v>
      </c>
      <c r="C2208" s="115">
        <v>9343.7875999999997</v>
      </c>
    </row>
    <row r="2209" spans="1:3" s="113" customFormat="1" ht="12.75">
      <c r="A2209" s="143" t="s">
        <v>3041</v>
      </c>
      <c r="B2209" s="114" t="s">
        <v>3005</v>
      </c>
      <c r="C2209" s="115">
        <v>9343.7875999999997</v>
      </c>
    </row>
    <row r="2210" spans="1:3" s="113" customFormat="1" ht="12.75">
      <c r="A2210" s="143" t="s">
        <v>3042</v>
      </c>
      <c r="B2210" s="114" t="s">
        <v>3005</v>
      </c>
      <c r="C2210" s="115">
        <v>9343.7875999999997</v>
      </c>
    </row>
    <row r="2211" spans="1:3" s="113" customFormat="1" ht="12.75">
      <c r="A2211" s="143" t="s">
        <v>3043</v>
      </c>
      <c r="B2211" s="114" t="s">
        <v>3005</v>
      </c>
      <c r="C2211" s="115">
        <v>9343.7875999999997</v>
      </c>
    </row>
    <row r="2212" spans="1:3" s="113" customFormat="1" ht="12.75">
      <c r="A2212" s="143" t="s">
        <v>3044</v>
      </c>
      <c r="B2212" s="114" t="s">
        <v>3005</v>
      </c>
      <c r="C2212" s="115">
        <v>9343.7875999999997</v>
      </c>
    </row>
    <row r="2213" spans="1:3" s="113" customFormat="1" ht="12.75">
      <c r="A2213" s="143" t="s">
        <v>3045</v>
      </c>
      <c r="B2213" s="114" t="s">
        <v>3005</v>
      </c>
      <c r="C2213" s="115">
        <v>9343.7875999999997</v>
      </c>
    </row>
    <row r="2214" spans="1:3" s="113" customFormat="1" ht="12.75">
      <c r="A2214" s="143" t="s">
        <v>3046</v>
      </c>
      <c r="B2214" s="114" t="s">
        <v>3005</v>
      </c>
      <c r="C2214" s="115">
        <v>9343.7875999999997</v>
      </c>
    </row>
    <row r="2215" spans="1:3" s="113" customFormat="1" ht="12.75">
      <c r="A2215" s="143" t="s">
        <v>3047</v>
      </c>
      <c r="B2215" s="114" t="s">
        <v>3005</v>
      </c>
      <c r="C2215" s="115">
        <v>9343.7875999999997</v>
      </c>
    </row>
    <row r="2216" spans="1:3" s="113" customFormat="1" ht="12.75">
      <c r="A2216" s="143" t="s">
        <v>3048</v>
      </c>
      <c r="B2216" s="114" t="s">
        <v>3005</v>
      </c>
      <c r="C2216" s="115">
        <v>9343.7875999999997</v>
      </c>
    </row>
    <row r="2217" spans="1:3" s="113" customFormat="1" ht="12.75">
      <c r="A2217" s="143" t="s">
        <v>3049</v>
      </c>
      <c r="B2217" s="114" t="s">
        <v>3005</v>
      </c>
      <c r="C2217" s="115">
        <v>9343.7875999999997</v>
      </c>
    </row>
    <row r="2218" spans="1:3" s="113" customFormat="1" ht="12.75">
      <c r="A2218" s="143" t="s">
        <v>3050</v>
      </c>
      <c r="B2218" s="114" t="s">
        <v>3005</v>
      </c>
      <c r="C2218" s="115">
        <v>9343.7875999999997</v>
      </c>
    </row>
    <row r="2219" spans="1:3" s="113" customFormat="1" ht="12.75">
      <c r="A2219" s="143" t="s">
        <v>3051</v>
      </c>
      <c r="B2219" s="114" t="s">
        <v>3005</v>
      </c>
      <c r="C2219" s="115">
        <v>9343.7875999999997</v>
      </c>
    </row>
    <row r="2220" spans="1:3" s="113" customFormat="1" ht="12.75">
      <c r="A2220" s="143" t="s">
        <v>3052</v>
      </c>
      <c r="B2220" s="114" t="s">
        <v>3005</v>
      </c>
      <c r="C2220" s="115">
        <v>9343.7875999999997</v>
      </c>
    </row>
    <row r="2221" spans="1:3" s="113" customFormat="1" ht="12.75">
      <c r="A2221" s="143" t="s">
        <v>3053</v>
      </c>
      <c r="B2221" s="114" t="s">
        <v>3005</v>
      </c>
      <c r="C2221" s="115">
        <v>9343.7875999999997</v>
      </c>
    </row>
    <row r="2222" spans="1:3" s="113" customFormat="1" ht="12.75">
      <c r="A2222" s="143" t="s">
        <v>3054</v>
      </c>
      <c r="B2222" s="114" t="s">
        <v>3005</v>
      </c>
      <c r="C2222" s="115">
        <v>9343.7875999999997</v>
      </c>
    </row>
    <row r="2223" spans="1:3" s="113" customFormat="1" ht="12.75">
      <c r="A2223" s="143" t="s">
        <v>3055</v>
      </c>
      <c r="B2223" s="114" t="s">
        <v>3005</v>
      </c>
      <c r="C2223" s="115">
        <v>9343.7875999999997</v>
      </c>
    </row>
    <row r="2224" spans="1:3" s="113" customFormat="1" ht="12.75">
      <c r="A2224" s="143" t="s">
        <v>3056</v>
      </c>
      <c r="B2224" s="114" t="s">
        <v>3005</v>
      </c>
      <c r="C2224" s="115">
        <v>9343.7875999999997</v>
      </c>
    </row>
    <row r="2225" spans="1:3" s="113" customFormat="1" ht="12.75">
      <c r="A2225" s="143" t="s">
        <v>3057</v>
      </c>
      <c r="B2225" s="114" t="s">
        <v>3005</v>
      </c>
      <c r="C2225" s="115">
        <v>9343.7875999999997</v>
      </c>
    </row>
    <row r="2226" spans="1:3" s="113" customFormat="1" ht="12.75">
      <c r="A2226" s="143" t="s">
        <v>3058</v>
      </c>
      <c r="B2226" s="114" t="s">
        <v>3005</v>
      </c>
      <c r="C2226" s="115">
        <v>9343.7875999999997</v>
      </c>
    </row>
    <row r="2227" spans="1:3" s="113" customFormat="1" ht="12.75">
      <c r="A2227" s="143" t="s">
        <v>3059</v>
      </c>
      <c r="B2227" s="114" t="s">
        <v>3005</v>
      </c>
      <c r="C2227" s="115">
        <v>9343.7875999999997</v>
      </c>
    </row>
    <row r="2228" spans="1:3" s="113" customFormat="1" ht="12.75">
      <c r="A2228" s="143" t="s">
        <v>3060</v>
      </c>
      <c r="B2228" s="114" t="s">
        <v>3005</v>
      </c>
      <c r="C2228" s="115">
        <v>9343.7875999999997</v>
      </c>
    </row>
    <row r="2229" spans="1:3" s="113" customFormat="1" ht="12.75">
      <c r="A2229" s="143" t="s">
        <v>3061</v>
      </c>
      <c r="B2229" s="114" t="s">
        <v>3005</v>
      </c>
      <c r="C2229" s="115">
        <v>9343.7875999999997</v>
      </c>
    </row>
    <row r="2230" spans="1:3" s="113" customFormat="1" ht="12.75">
      <c r="A2230" s="143" t="s">
        <v>3062</v>
      </c>
      <c r="B2230" s="114" t="s">
        <v>3005</v>
      </c>
      <c r="C2230" s="115">
        <v>9343.7875999999997</v>
      </c>
    </row>
    <row r="2231" spans="1:3" s="113" customFormat="1" ht="12.75">
      <c r="A2231" s="143" t="s">
        <v>3063</v>
      </c>
      <c r="B2231" s="114" t="s">
        <v>3005</v>
      </c>
      <c r="C2231" s="115">
        <v>9343.7875999999997</v>
      </c>
    </row>
    <row r="2232" spans="1:3" s="113" customFormat="1" ht="12.75">
      <c r="A2232" s="143" t="s">
        <v>3064</v>
      </c>
      <c r="B2232" s="114" t="s">
        <v>3005</v>
      </c>
      <c r="C2232" s="115">
        <v>9343.7875999999997</v>
      </c>
    </row>
    <row r="2233" spans="1:3" s="113" customFormat="1" ht="12.75">
      <c r="A2233" s="143" t="s">
        <v>3065</v>
      </c>
      <c r="B2233" s="114" t="s">
        <v>3005</v>
      </c>
      <c r="C2233" s="115">
        <v>9343.7875999999997</v>
      </c>
    </row>
    <row r="2234" spans="1:3" s="113" customFormat="1" ht="12.75">
      <c r="A2234" s="143" t="s">
        <v>3066</v>
      </c>
      <c r="B2234" s="114" t="s">
        <v>3005</v>
      </c>
      <c r="C2234" s="115">
        <v>9343.7875999999997</v>
      </c>
    </row>
    <row r="2235" spans="1:3" s="113" customFormat="1" ht="12.75">
      <c r="A2235" s="143" t="s">
        <v>3067</v>
      </c>
      <c r="B2235" s="114" t="s">
        <v>3005</v>
      </c>
      <c r="C2235" s="115">
        <v>9343.7875999999997</v>
      </c>
    </row>
    <row r="2236" spans="1:3" s="113" customFormat="1" ht="12.75">
      <c r="A2236" s="143" t="s">
        <v>3068</v>
      </c>
      <c r="B2236" s="114" t="s">
        <v>3005</v>
      </c>
      <c r="C2236" s="115">
        <v>9343.7875999999997</v>
      </c>
    </row>
    <row r="2237" spans="1:3" s="113" customFormat="1" ht="12.75">
      <c r="A2237" s="143" t="s">
        <v>3069</v>
      </c>
      <c r="B2237" s="114" t="s">
        <v>3005</v>
      </c>
      <c r="C2237" s="115">
        <v>9343.7875999999997</v>
      </c>
    </row>
    <row r="2238" spans="1:3" s="113" customFormat="1" ht="12.75">
      <c r="A2238" s="143" t="s">
        <v>3070</v>
      </c>
      <c r="B2238" s="114" t="s">
        <v>3005</v>
      </c>
      <c r="C2238" s="115">
        <v>9343.7875999999997</v>
      </c>
    </row>
    <row r="2239" spans="1:3" s="113" customFormat="1" ht="12.75">
      <c r="A2239" s="143" t="s">
        <v>3071</v>
      </c>
      <c r="B2239" s="114" t="s">
        <v>3005</v>
      </c>
      <c r="C2239" s="115">
        <v>9343.7875999999997</v>
      </c>
    </row>
    <row r="2240" spans="1:3" s="113" customFormat="1" ht="12.75">
      <c r="A2240" s="143" t="s">
        <v>3072</v>
      </c>
      <c r="B2240" s="114" t="s">
        <v>3005</v>
      </c>
      <c r="C2240" s="115">
        <v>9343.7875999999997</v>
      </c>
    </row>
    <row r="2241" spans="1:3" s="113" customFormat="1" ht="12.75">
      <c r="A2241" s="143" t="s">
        <v>3073</v>
      </c>
      <c r="B2241" s="114" t="s">
        <v>3005</v>
      </c>
      <c r="C2241" s="115">
        <v>9343.7875999999997</v>
      </c>
    </row>
    <row r="2242" spans="1:3" s="113" customFormat="1" ht="12.75">
      <c r="A2242" s="143" t="s">
        <v>3074</v>
      </c>
      <c r="B2242" s="114" t="s">
        <v>3005</v>
      </c>
      <c r="C2242" s="115">
        <v>9343.7875999999997</v>
      </c>
    </row>
    <row r="2243" spans="1:3" s="113" customFormat="1" ht="12.75">
      <c r="A2243" s="143" t="s">
        <v>3075</v>
      </c>
      <c r="B2243" s="114" t="s">
        <v>3005</v>
      </c>
      <c r="C2243" s="115">
        <v>9343.7875999999997</v>
      </c>
    </row>
    <row r="2244" spans="1:3" s="113" customFormat="1" ht="12.75">
      <c r="A2244" s="143" t="s">
        <v>3076</v>
      </c>
      <c r="B2244" s="114" t="s">
        <v>3005</v>
      </c>
      <c r="C2244" s="115">
        <v>9343.7875999999997</v>
      </c>
    </row>
    <row r="2245" spans="1:3" s="113" customFormat="1" ht="12.75">
      <c r="A2245" s="143" t="s">
        <v>3077</v>
      </c>
      <c r="B2245" s="114" t="s">
        <v>3005</v>
      </c>
      <c r="C2245" s="115">
        <v>9343.7875999999997</v>
      </c>
    </row>
    <row r="2246" spans="1:3" s="113" customFormat="1" ht="12.75">
      <c r="A2246" s="143" t="s">
        <v>3078</v>
      </c>
      <c r="B2246" s="114" t="s">
        <v>3005</v>
      </c>
      <c r="C2246" s="115">
        <v>9343.7875999999997</v>
      </c>
    </row>
    <row r="2247" spans="1:3" s="113" customFormat="1" ht="12.75">
      <c r="A2247" s="143" t="s">
        <v>3079</v>
      </c>
      <c r="B2247" s="114" t="s">
        <v>3005</v>
      </c>
      <c r="C2247" s="115">
        <v>9343.7875999999997</v>
      </c>
    </row>
    <row r="2248" spans="1:3" s="113" customFormat="1" ht="12.75">
      <c r="A2248" s="143" t="s">
        <v>3080</v>
      </c>
      <c r="B2248" s="114" t="s">
        <v>3005</v>
      </c>
      <c r="C2248" s="115">
        <v>9343.7875999999997</v>
      </c>
    </row>
    <row r="2249" spans="1:3" s="113" customFormat="1" ht="12.75">
      <c r="A2249" s="143" t="s">
        <v>3081</v>
      </c>
      <c r="B2249" s="114" t="s">
        <v>3005</v>
      </c>
      <c r="C2249" s="115">
        <v>9343.7875999999997</v>
      </c>
    </row>
    <row r="2250" spans="1:3" s="113" customFormat="1" ht="12.75">
      <c r="A2250" s="143" t="s">
        <v>3082</v>
      </c>
      <c r="B2250" s="114" t="s">
        <v>3005</v>
      </c>
      <c r="C2250" s="115">
        <v>9343.7875999999997</v>
      </c>
    </row>
    <row r="2251" spans="1:3" s="113" customFormat="1" ht="12.75">
      <c r="A2251" s="143" t="s">
        <v>3083</v>
      </c>
      <c r="B2251" s="114" t="s">
        <v>3005</v>
      </c>
      <c r="C2251" s="115">
        <v>9343.7875999999997</v>
      </c>
    </row>
    <row r="2252" spans="1:3" s="113" customFormat="1" ht="12.75">
      <c r="A2252" s="143" t="s">
        <v>3084</v>
      </c>
      <c r="B2252" s="114" t="s">
        <v>3005</v>
      </c>
      <c r="C2252" s="115">
        <v>9343.7875999999997</v>
      </c>
    </row>
    <row r="2253" spans="1:3" s="113" customFormat="1" ht="12.75">
      <c r="A2253" s="143" t="s">
        <v>3085</v>
      </c>
      <c r="B2253" s="114" t="s">
        <v>3005</v>
      </c>
      <c r="C2253" s="115">
        <v>9343.7875999999997</v>
      </c>
    </row>
    <row r="2254" spans="1:3" s="113" customFormat="1" ht="12.75">
      <c r="A2254" s="143" t="s">
        <v>3086</v>
      </c>
      <c r="B2254" s="114" t="s">
        <v>3005</v>
      </c>
      <c r="C2254" s="115">
        <v>9343.7875999999997</v>
      </c>
    </row>
    <row r="2255" spans="1:3" s="113" customFormat="1" ht="12.75">
      <c r="A2255" s="143" t="s">
        <v>3087</v>
      </c>
      <c r="B2255" s="114" t="s">
        <v>3005</v>
      </c>
      <c r="C2255" s="115">
        <v>9343.7875999999997</v>
      </c>
    </row>
    <row r="2256" spans="1:3" s="113" customFormat="1" ht="12.75">
      <c r="A2256" s="143" t="s">
        <v>3088</v>
      </c>
      <c r="B2256" s="114" t="s">
        <v>3005</v>
      </c>
      <c r="C2256" s="115">
        <v>9343.7875999999997</v>
      </c>
    </row>
    <row r="2257" spans="1:3" s="113" customFormat="1" ht="12.75">
      <c r="A2257" s="143" t="s">
        <v>3089</v>
      </c>
      <c r="B2257" s="114" t="s">
        <v>721</v>
      </c>
      <c r="C2257" s="115">
        <v>18383.584999999999</v>
      </c>
    </row>
    <row r="2258" spans="1:3" s="113" customFormat="1" ht="12.75">
      <c r="A2258" s="143" t="s">
        <v>3090</v>
      </c>
      <c r="B2258" s="114" t="s">
        <v>721</v>
      </c>
      <c r="C2258" s="115">
        <v>18383.584999999999</v>
      </c>
    </row>
    <row r="2259" spans="1:3" s="113" customFormat="1" ht="12.75">
      <c r="A2259" s="143" t="s">
        <v>3091</v>
      </c>
      <c r="B2259" s="114" t="s">
        <v>738</v>
      </c>
      <c r="C2259" s="115">
        <v>46597.2</v>
      </c>
    </row>
    <row r="2260" spans="1:3" s="113" customFormat="1" ht="12.75">
      <c r="A2260" s="143" t="s">
        <v>3092</v>
      </c>
      <c r="B2260" s="114" t="s">
        <v>738</v>
      </c>
      <c r="C2260" s="115">
        <v>46597.2</v>
      </c>
    </row>
    <row r="2261" spans="1:3" s="113" customFormat="1" ht="12.75">
      <c r="A2261" s="143" t="s">
        <v>3093</v>
      </c>
      <c r="B2261" s="114" t="s">
        <v>738</v>
      </c>
      <c r="C2261" s="115">
        <v>46597.2</v>
      </c>
    </row>
    <row r="2262" spans="1:3" s="113" customFormat="1" ht="12.75">
      <c r="A2262" s="143" t="s">
        <v>3094</v>
      </c>
      <c r="B2262" s="114" t="s">
        <v>3095</v>
      </c>
      <c r="C2262" s="115">
        <v>10222.5</v>
      </c>
    </row>
    <row r="2263" spans="1:3" s="113" customFormat="1" ht="12.75">
      <c r="A2263" s="143" t="s">
        <v>3096</v>
      </c>
      <c r="B2263" s="114" t="s">
        <v>3095</v>
      </c>
      <c r="C2263" s="115">
        <v>10222.5</v>
      </c>
    </row>
    <row r="2264" spans="1:3" s="113" customFormat="1" ht="12.75">
      <c r="A2264" s="143" t="s">
        <v>3097</v>
      </c>
      <c r="B2264" s="114" t="s">
        <v>3095</v>
      </c>
      <c r="C2264" s="115">
        <v>10222.5</v>
      </c>
    </row>
    <row r="2265" spans="1:3" s="113" customFormat="1" ht="12.75">
      <c r="A2265" s="143" t="s">
        <v>3098</v>
      </c>
      <c r="B2265" s="114" t="s">
        <v>3095</v>
      </c>
      <c r="C2265" s="115">
        <v>10222.5</v>
      </c>
    </row>
    <row r="2266" spans="1:3" s="113" customFormat="1" ht="12.75">
      <c r="A2266" s="143" t="s">
        <v>3099</v>
      </c>
      <c r="B2266" s="114" t="s">
        <v>3095</v>
      </c>
      <c r="C2266" s="115">
        <v>10222.5</v>
      </c>
    </row>
    <row r="2267" spans="1:3" s="113" customFormat="1" ht="12.75">
      <c r="A2267" s="150" t="s">
        <v>3100</v>
      </c>
      <c r="B2267" s="116" t="s">
        <v>6900</v>
      </c>
      <c r="C2267" s="115">
        <v>58266.8</v>
      </c>
    </row>
    <row r="2268" spans="1:3" s="113" customFormat="1" ht="12.75">
      <c r="A2268" s="143" t="s">
        <v>3101</v>
      </c>
      <c r="B2268" s="114" t="s">
        <v>705</v>
      </c>
      <c r="C2268" s="115">
        <v>60891.648332999997</v>
      </c>
    </row>
    <row r="2269" spans="1:3" s="113" customFormat="1" ht="12.75">
      <c r="A2269" s="143" t="s">
        <v>3102</v>
      </c>
      <c r="B2269" s="114" t="s">
        <v>705</v>
      </c>
      <c r="C2269" s="115">
        <v>60891.648332999997</v>
      </c>
    </row>
    <row r="2270" spans="1:3" s="113" customFormat="1" ht="12.75">
      <c r="A2270" s="143" t="s">
        <v>3103</v>
      </c>
      <c r="B2270" s="114" t="s">
        <v>705</v>
      </c>
      <c r="C2270" s="115">
        <v>60891.648332999997</v>
      </c>
    </row>
    <row r="2271" spans="1:3" s="113" customFormat="1" ht="12.75">
      <c r="A2271" s="143" t="s">
        <v>3104</v>
      </c>
      <c r="B2271" s="114" t="s">
        <v>705</v>
      </c>
      <c r="C2271" s="115">
        <v>60891.648332999997</v>
      </c>
    </row>
    <row r="2272" spans="1:3" s="113" customFormat="1" ht="12.75">
      <c r="A2272" s="143" t="s">
        <v>3105</v>
      </c>
      <c r="B2272" s="114" t="s">
        <v>705</v>
      </c>
      <c r="C2272" s="115">
        <v>60891.648332999997</v>
      </c>
    </row>
    <row r="2273" spans="1:3" s="113" customFormat="1" ht="12.75">
      <c r="A2273" s="143" t="s">
        <v>3106</v>
      </c>
      <c r="B2273" s="114" t="s">
        <v>705</v>
      </c>
      <c r="C2273" s="115">
        <v>60891.648332999997</v>
      </c>
    </row>
    <row r="2274" spans="1:3" s="113" customFormat="1" ht="12.75">
      <c r="A2274" s="143" t="s">
        <v>3107</v>
      </c>
      <c r="B2274" s="114" t="s">
        <v>705</v>
      </c>
      <c r="C2274" s="115">
        <v>68402.880000000005</v>
      </c>
    </row>
    <row r="2275" spans="1:3" s="113" customFormat="1" ht="12.75">
      <c r="A2275" s="143" t="s">
        <v>3108</v>
      </c>
      <c r="B2275" s="114" t="s">
        <v>705</v>
      </c>
      <c r="C2275" s="115">
        <v>68402.880000000005</v>
      </c>
    </row>
    <row r="2276" spans="1:3" s="113" customFormat="1" ht="12.75">
      <c r="A2276" s="143" t="s">
        <v>3109</v>
      </c>
      <c r="B2276" s="114" t="s">
        <v>751</v>
      </c>
      <c r="C2276" s="115">
        <v>10716.3</v>
      </c>
    </row>
    <row r="2277" spans="1:3" s="113" customFormat="1" ht="12.75">
      <c r="A2277" s="143" t="s">
        <v>3110</v>
      </c>
      <c r="B2277" s="114" t="s">
        <v>752</v>
      </c>
      <c r="C2277" s="115">
        <v>10716.3</v>
      </c>
    </row>
    <row r="2278" spans="1:3" s="113" customFormat="1" ht="12.75">
      <c r="A2278" s="143" t="s">
        <v>3111</v>
      </c>
      <c r="B2278" s="114" t="s">
        <v>752</v>
      </c>
      <c r="C2278" s="115">
        <v>10716.3</v>
      </c>
    </row>
    <row r="2279" spans="1:3" s="113" customFormat="1" ht="12.75">
      <c r="A2279" s="143" t="s">
        <v>3112</v>
      </c>
      <c r="B2279" s="114" t="s">
        <v>752</v>
      </c>
      <c r="C2279" s="115">
        <v>10716.3</v>
      </c>
    </row>
    <row r="2280" spans="1:3" s="113" customFormat="1" ht="12.75">
      <c r="A2280" s="143" t="s">
        <v>3113</v>
      </c>
      <c r="B2280" s="114" t="s">
        <v>752</v>
      </c>
      <c r="C2280" s="115">
        <v>10716.3</v>
      </c>
    </row>
    <row r="2281" spans="1:3" s="113" customFormat="1" ht="12.75">
      <c r="A2281" s="143" t="s">
        <v>3114</v>
      </c>
      <c r="B2281" s="114" t="s">
        <v>752</v>
      </c>
      <c r="C2281" s="115">
        <v>10716.3</v>
      </c>
    </row>
    <row r="2282" spans="1:3" s="113" customFormat="1" ht="12.75">
      <c r="A2282" s="143" t="s">
        <v>3115</v>
      </c>
      <c r="B2282" s="114" t="s">
        <v>3116</v>
      </c>
      <c r="C2282" s="115">
        <v>9238.19</v>
      </c>
    </row>
    <row r="2283" spans="1:3" s="113" customFormat="1" ht="12.75">
      <c r="A2283" s="143" t="s">
        <v>3117</v>
      </c>
      <c r="B2283" s="116" t="s">
        <v>6901</v>
      </c>
      <c r="C2283" s="115">
        <v>740.4</v>
      </c>
    </row>
    <row r="2284" spans="1:3" s="113" customFormat="1" ht="12.75">
      <c r="A2284" s="143" t="s">
        <v>3118</v>
      </c>
      <c r="B2284" s="116" t="s">
        <v>6901</v>
      </c>
      <c r="C2284" s="115">
        <v>740.4</v>
      </c>
    </row>
    <row r="2285" spans="1:3" s="113" customFormat="1" ht="12.75">
      <c r="A2285" s="143" t="s">
        <v>3119</v>
      </c>
      <c r="B2285" s="116" t="s">
        <v>6902</v>
      </c>
      <c r="C2285" s="115">
        <v>401.06</v>
      </c>
    </row>
    <row r="2286" spans="1:3" s="113" customFormat="1" ht="12.75">
      <c r="A2286" s="143" t="s">
        <v>3120</v>
      </c>
      <c r="B2286" s="116" t="s">
        <v>6902</v>
      </c>
      <c r="C2286" s="115">
        <v>401.06</v>
      </c>
    </row>
    <row r="2287" spans="1:3" s="113" customFormat="1" ht="12.75">
      <c r="A2287" s="143" t="s">
        <v>3121</v>
      </c>
      <c r="B2287" s="116" t="s">
        <v>6903</v>
      </c>
      <c r="C2287" s="115">
        <v>570.73</v>
      </c>
    </row>
    <row r="2288" spans="1:3" s="113" customFormat="1" ht="12.75">
      <c r="A2288" s="143" t="s">
        <v>3122</v>
      </c>
      <c r="B2288" s="116" t="s">
        <v>6903</v>
      </c>
      <c r="C2288" s="115">
        <v>570.73</v>
      </c>
    </row>
    <row r="2289" spans="1:3" s="113" customFormat="1" ht="12.75">
      <c r="A2289" s="143" t="s">
        <v>3123</v>
      </c>
      <c r="B2289" s="116" t="s">
        <v>6904</v>
      </c>
      <c r="C2289" s="115">
        <v>25462</v>
      </c>
    </row>
    <row r="2290" spans="1:3" s="113" customFormat="1" ht="12.75">
      <c r="A2290" s="143" t="s">
        <v>3124</v>
      </c>
      <c r="B2290" s="116" t="s">
        <v>6905</v>
      </c>
      <c r="C2290" s="115">
        <v>24006.2</v>
      </c>
    </row>
    <row r="2291" spans="1:3" s="113" customFormat="1" ht="12.75">
      <c r="A2291" s="143" t="s">
        <v>3125</v>
      </c>
      <c r="B2291" s="116" t="s">
        <v>3127</v>
      </c>
      <c r="C2291" s="115">
        <v>101929.2</v>
      </c>
    </row>
    <row r="2292" spans="1:3" s="113" customFormat="1" ht="12.75">
      <c r="A2292" s="143" t="s">
        <v>3126</v>
      </c>
      <c r="B2292" s="116" t="s">
        <v>6906</v>
      </c>
      <c r="C2292" s="115">
        <v>156365.4</v>
      </c>
    </row>
    <row r="2293" spans="1:3" s="113" customFormat="1" ht="12.75">
      <c r="A2293" s="143" t="s">
        <v>3128</v>
      </c>
      <c r="B2293" s="116" t="s">
        <v>6906</v>
      </c>
      <c r="C2293" s="115">
        <v>101929.2</v>
      </c>
    </row>
    <row r="2294" spans="1:3" s="113" customFormat="1" ht="12.75">
      <c r="A2294" s="143" t="s">
        <v>3129</v>
      </c>
      <c r="B2294" s="116" t="s">
        <v>6907</v>
      </c>
      <c r="C2294" s="115">
        <v>43424.695</v>
      </c>
    </row>
    <row r="2295" spans="1:3" s="113" customFormat="1" ht="12.75">
      <c r="A2295" s="143" t="s">
        <v>3130</v>
      </c>
      <c r="B2295" s="116" t="s">
        <v>6907</v>
      </c>
      <c r="C2295" s="115">
        <v>43424.695</v>
      </c>
    </row>
    <row r="2296" spans="1:3" s="113" customFormat="1" ht="12.75">
      <c r="A2296" s="143" t="s">
        <v>3131</v>
      </c>
      <c r="B2296" s="116" t="s">
        <v>6908</v>
      </c>
      <c r="C2296" s="115">
        <v>156365.4</v>
      </c>
    </row>
    <row r="2297" spans="1:3" s="113" customFormat="1" ht="12.75">
      <c r="A2297" s="143" t="s">
        <v>3132</v>
      </c>
      <c r="B2297" s="116" t="s">
        <v>6909</v>
      </c>
      <c r="C2297" s="115">
        <v>13168.3</v>
      </c>
    </row>
    <row r="2298" spans="1:3" s="113" customFormat="1" ht="12.75">
      <c r="A2298" s="143" t="s">
        <v>3133</v>
      </c>
      <c r="B2298" s="116" t="s">
        <v>6910</v>
      </c>
      <c r="C2298" s="115">
        <v>74580.36</v>
      </c>
    </row>
    <row r="2299" spans="1:3" s="113" customFormat="1" ht="12.75">
      <c r="A2299" s="143" t="s">
        <v>3134</v>
      </c>
      <c r="B2299" s="116" t="s">
        <v>6910</v>
      </c>
      <c r="C2299" s="115">
        <v>74580.36</v>
      </c>
    </row>
    <row r="2300" spans="1:3" s="113" customFormat="1" ht="12.75">
      <c r="A2300" s="143" t="s">
        <v>3135</v>
      </c>
      <c r="B2300" s="116" t="s">
        <v>6911</v>
      </c>
      <c r="C2300" s="115">
        <v>2088</v>
      </c>
    </row>
    <row r="2301" spans="1:3" s="113" customFormat="1" ht="12.75">
      <c r="A2301" s="143" t="s">
        <v>3136</v>
      </c>
      <c r="B2301" s="116" t="s">
        <v>6911</v>
      </c>
      <c r="C2301" s="115">
        <v>2088</v>
      </c>
    </row>
    <row r="2302" spans="1:3" s="113" customFormat="1" ht="12.75">
      <c r="A2302" s="143" t="s">
        <v>3137</v>
      </c>
      <c r="B2302" s="116" t="s">
        <v>6912</v>
      </c>
      <c r="C2302" s="115">
        <v>158765</v>
      </c>
    </row>
    <row r="2303" spans="1:3" s="113" customFormat="1" ht="12.75">
      <c r="A2303" s="143" t="s">
        <v>3138</v>
      </c>
      <c r="B2303" s="116" t="s">
        <v>6913</v>
      </c>
      <c r="C2303" s="115">
        <v>69490</v>
      </c>
    </row>
    <row r="2304" spans="1:3" s="113" customFormat="1" ht="12.75">
      <c r="A2304" s="143" t="s">
        <v>3139</v>
      </c>
      <c r="B2304" s="116" t="s">
        <v>6913</v>
      </c>
      <c r="C2304" s="115">
        <v>69490</v>
      </c>
    </row>
    <row r="2305" spans="1:3" s="113" customFormat="1" ht="12.75">
      <c r="A2305" s="143" t="s">
        <v>1753</v>
      </c>
      <c r="B2305" s="116" t="s">
        <v>6914</v>
      </c>
      <c r="C2305" s="115">
        <v>6744.1750000000002</v>
      </c>
    </row>
    <row r="2306" spans="1:3" s="113" customFormat="1" ht="12.75">
      <c r="A2306" s="143" t="s">
        <v>1754</v>
      </c>
      <c r="B2306" s="116" t="s">
        <v>6914</v>
      </c>
      <c r="C2306" s="115">
        <v>6744.1750000000002</v>
      </c>
    </row>
    <row r="2307" spans="1:3" s="113" customFormat="1" ht="12.75">
      <c r="A2307" s="143" t="s">
        <v>1755</v>
      </c>
      <c r="B2307" s="116" t="s">
        <v>6914</v>
      </c>
      <c r="C2307" s="115">
        <v>6744.1750000000002</v>
      </c>
    </row>
    <row r="2308" spans="1:3" s="113" customFormat="1" ht="12.75">
      <c r="A2308" s="143" t="s">
        <v>1756</v>
      </c>
      <c r="B2308" s="116" t="s">
        <v>6914</v>
      </c>
      <c r="C2308" s="115">
        <v>6744.1750000000002</v>
      </c>
    </row>
    <row r="2309" spans="1:3" s="113" customFormat="1" ht="12.75">
      <c r="A2309" s="143" t="s">
        <v>1757</v>
      </c>
      <c r="B2309" s="116" t="s">
        <v>6914</v>
      </c>
      <c r="C2309" s="115">
        <v>6744.1750000000002</v>
      </c>
    </row>
    <row r="2310" spans="1:3" s="113" customFormat="1" ht="12.75">
      <c r="A2310" s="143" t="s">
        <v>1758</v>
      </c>
      <c r="B2310" s="116" t="s">
        <v>6914</v>
      </c>
      <c r="C2310" s="115">
        <v>6744.1750000000002</v>
      </c>
    </row>
    <row r="2311" spans="1:3" s="113" customFormat="1" ht="12.75">
      <c r="A2311" s="143" t="s">
        <v>1759</v>
      </c>
      <c r="B2311" s="116" t="s">
        <v>6914</v>
      </c>
      <c r="C2311" s="115">
        <v>6744.1750000000002</v>
      </c>
    </row>
    <row r="2312" spans="1:3" s="113" customFormat="1" ht="12.75">
      <c r="A2312" s="143" t="s">
        <v>1760</v>
      </c>
      <c r="B2312" s="116" t="s">
        <v>6914</v>
      </c>
      <c r="C2312" s="115">
        <v>6744.1750000000002</v>
      </c>
    </row>
    <row r="2313" spans="1:3" s="113" customFormat="1" ht="12.75">
      <c r="A2313" s="143" t="s">
        <v>1761</v>
      </c>
      <c r="B2313" s="116" t="s">
        <v>6914</v>
      </c>
      <c r="C2313" s="115">
        <v>6744.1750000000002</v>
      </c>
    </row>
    <row r="2314" spans="1:3" s="113" customFormat="1" ht="12.75">
      <c r="A2314" s="143" t="s">
        <v>1762</v>
      </c>
      <c r="B2314" s="116" t="s">
        <v>6914</v>
      </c>
      <c r="C2314" s="115">
        <v>6744.1750000000002</v>
      </c>
    </row>
    <row r="2315" spans="1:3" s="113" customFormat="1" ht="12.75">
      <c r="A2315" s="143" t="s">
        <v>1763</v>
      </c>
      <c r="B2315" s="116" t="s">
        <v>6914</v>
      </c>
      <c r="C2315" s="115">
        <v>6744.1750000000002</v>
      </c>
    </row>
    <row r="2316" spans="1:3" s="113" customFormat="1" ht="12.75">
      <c r="A2316" s="143" t="s">
        <v>1764</v>
      </c>
      <c r="B2316" s="116" t="s">
        <v>6914</v>
      </c>
      <c r="C2316" s="115">
        <v>6744.1750000000002</v>
      </c>
    </row>
    <row r="2317" spans="1:3" s="113" customFormat="1" ht="12.75">
      <c r="A2317" s="143" t="s">
        <v>1765</v>
      </c>
      <c r="B2317" s="116" t="s">
        <v>6914</v>
      </c>
      <c r="C2317" s="115">
        <v>6744.1750000000002</v>
      </c>
    </row>
    <row r="2318" spans="1:3" s="113" customFormat="1" ht="12.75">
      <c r="A2318" s="143" t="s">
        <v>1766</v>
      </c>
      <c r="B2318" s="116" t="s">
        <v>6914</v>
      </c>
      <c r="C2318" s="115">
        <v>6744.1750000000002</v>
      </c>
    </row>
    <row r="2319" spans="1:3" s="113" customFormat="1" ht="12.75">
      <c r="A2319" s="143" t="s">
        <v>1767</v>
      </c>
      <c r="B2319" s="116" t="s">
        <v>6914</v>
      </c>
      <c r="C2319" s="115">
        <v>6744.1750000000002</v>
      </c>
    </row>
    <row r="2320" spans="1:3" s="113" customFormat="1" ht="12.75">
      <c r="A2320" s="143" t="s">
        <v>1768</v>
      </c>
      <c r="B2320" s="116" t="s">
        <v>6914</v>
      </c>
      <c r="C2320" s="115">
        <v>6744.1750000000002</v>
      </c>
    </row>
    <row r="2321" spans="1:3" s="113" customFormat="1" ht="12.75">
      <c r="A2321" s="143" t="s">
        <v>1769</v>
      </c>
      <c r="B2321" s="116" t="s">
        <v>6914</v>
      </c>
      <c r="C2321" s="115">
        <v>6744.1750000000002</v>
      </c>
    </row>
    <row r="2322" spans="1:3" s="113" customFormat="1" ht="12.75">
      <c r="A2322" s="143" t="s">
        <v>1770</v>
      </c>
      <c r="B2322" s="116" t="s">
        <v>6914</v>
      </c>
      <c r="C2322" s="115">
        <v>6744.1750000000002</v>
      </c>
    </row>
    <row r="2323" spans="1:3" s="113" customFormat="1" ht="12.75">
      <c r="A2323" s="143" t="s">
        <v>1771</v>
      </c>
      <c r="B2323" s="116" t="s">
        <v>6914</v>
      </c>
      <c r="C2323" s="115">
        <v>6744.1750000000002</v>
      </c>
    </row>
    <row r="2324" spans="1:3" s="113" customFormat="1" ht="12.75">
      <c r="A2324" s="143" t="s">
        <v>1772</v>
      </c>
      <c r="B2324" s="116" t="s">
        <v>6914</v>
      </c>
      <c r="C2324" s="115">
        <v>6744.1750000000002</v>
      </c>
    </row>
    <row r="2325" spans="1:3" s="113" customFormat="1" ht="12.75">
      <c r="A2325" s="143" t="s">
        <v>1773</v>
      </c>
      <c r="B2325" s="116" t="s">
        <v>6914</v>
      </c>
      <c r="C2325" s="115">
        <v>6744.1750000000002</v>
      </c>
    </row>
    <row r="2326" spans="1:3" s="113" customFormat="1" ht="12.75">
      <c r="A2326" s="143" t="s">
        <v>1774</v>
      </c>
      <c r="B2326" s="116" t="s">
        <v>6914</v>
      </c>
      <c r="C2326" s="115">
        <v>6744.1750000000002</v>
      </c>
    </row>
    <row r="2327" spans="1:3" s="113" customFormat="1" ht="12.75">
      <c r="A2327" s="143" t="s">
        <v>1775</v>
      </c>
      <c r="B2327" s="116" t="s">
        <v>6914</v>
      </c>
      <c r="C2327" s="115">
        <v>6744.1750000000002</v>
      </c>
    </row>
    <row r="2328" spans="1:3" s="113" customFormat="1" ht="12.75">
      <c r="A2328" s="143" t="s">
        <v>1776</v>
      </c>
      <c r="B2328" s="116" t="s">
        <v>6914</v>
      </c>
      <c r="C2328" s="115">
        <v>6744.1750000000002</v>
      </c>
    </row>
    <row r="2329" spans="1:3" s="113" customFormat="1" ht="12.75">
      <c r="A2329" s="143" t="s">
        <v>1777</v>
      </c>
      <c r="B2329" s="116" t="s">
        <v>6914</v>
      </c>
      <c r="C2329" s="115">
        <v>6744.1750000000002</v>
      </c>
    </row>
    <row r="2330" spans="1:3" s="113" customFormat="1" ht="12.75">
      <c r="A2330" s="143" t="s">
        <v>1778</v>
      </c>
      <c r="B2330" s="116" t="s">
        <v>6914</v>
      </c>
      <c r="C2330" s="115">
        <v>6744.1750000000002</v>
      </c>
    </row>
    <row r="2331" spans="1:3" s="113" customFormat="1" ht="12.75">
      <c r="A2331" s="143" t="s">
        <v>1779</v>
      </c>
      <c r="B2331" s="116" t="s">
        <v>6914</v>
      </c>
      <c r="C2331" s="115">
        <v>6744.1750000000002</v>
      </c>
    </row>
    <row r="2332" spans="1:3" s="113" customFormat="1" ht="12.75">
      <c r="A2332" s="143" t="s">
        <v>1780</v>
      </c>
      <c r="B2332" s="116" t="s">
        <v>6914</v>
      </c>
      <c r="C2332" s="115">
        <v>6744.1750000000002</v>
      </c>
    </row>
    <row r="2333" spans="1:3" s="113" customFormat="1" ht="12.75">
      <c r="A2333" s="143" t="s">
        <v>1781</v>
      </c>
      <c r="B2333" s="116" t="s">
        <v>6914</v>
      </c>
      <c r="C2333" s="115">
        <v>6744.1750000000002</v>
      </c>
    </row>
    <row r="2334" spans="1:3" s="113" customFormat="1" ht="12.75">
      <c r="A2334" s="143" t="s">
        <v>1782</v>
      </c>
      <c r="B2334" s="116" t="s">
        <v>6914</v>
      </c>
      <c r="C2334" s="115">
        <v>6744.1750000000002</v>
      </c>
    </row>
    <row r="2335" spans="1:3" s="113" customFormat="1" ht="12.75">
      <c r="A2335" s="143" t="s">
        <v>1783</v>
      </c>
      <c r="B2335" s="116" t="s">
        <v>6914</v>
      </c>
      <c r="C2335" s="115">
        <v>6744.1750000000002</v>
      </c>
    </row>
    <row r="2336" spans="1:3" s="113" customFormat="1" ht="12.75">
      <c r="A2336" s="143" t="s">
        <v>1784</v>
      </c>
      <c r="B2336" s="116" t="s">
        <v>6914</v>
      </c>
      <c r="C2336" s="115">
        <v>6744.1750000000002</v>
      </c>
    </row>
    <row r="2337" spans="1:3" s="113" customFormat="1" ht="12.75">
      <c r="A2337" s="143" t="s">
        <v>3140</v>
      </c>
      <c r="B2337" s="114" t="s">
        <v>3141</v>
      </c>
      <c r="C2337" s="115">
        <v>22960</v>
      </c>
    </row>
    <row r="2338" spans="1:3" s="113" customFormat="1" ht="12.75">
      <c r="A2338" s="143" t="s">
        <v>3142</v>
      </c>
      <c r="B2338" s="114" t="s">
        <v>715</v>
      </c>
      <c r="C2338" s="115">
        <v>13742.52</v>
      </c>
    </row>
    <row r="2339" spans="1:3" s="113" customFormat="1" ht="12.75">
      <c r="A2339" s="143" t="s">
        <v>3143</v>
      </c>
      <c r="B2339" s="114" t="s">
        <v>715</v>
      </c>
      <c r="C2339" s="115">
        <v>13742.52</v>
      </c>
    </row>
    <row r="2340" spans="1:3" s="113" customFormat="1" ht="12.75">
      <c r="A2340" s="143" t="s">
        <v>3144</v>
      </c>
      <c r="B2340" s="114" t="s">
        <v>715</v>
      </c>
      <c r="C2340" s="115">
        <v>13742.52</v>
      </c>
    </row>
    <row r="2341" spans="1:3" s="113" customFormat="1" ht="12.75">
      <c r="A2341" s="143" t="s">
        <v>3145</v>
      </c>
      <c r="B2341" s="114" t="s">
        <v>715</v>
      </c>
      <c r="C2341" s="115">
        <v>13742.52</v>
      </c>
    </row>
    <row r="2342" spans="1:3" s="113" customFormat="1" ht="12.75">
      <c r="A2342" s="143" t="s">
        <v>3146</v>
      </c>
      <c r="B2342" s="114" t="s">
        <v>728</v>
      </c>
      <c r="C2342" s="115">
        <v>23818.86</v>
      </c>
    </row>
    <row r="2343" spans="1:3" s="113" customFormat="1" ht="12.75">
      <c r="A2343" s="143" t="s">
        <v>3147</v>
      </c>
      <c r="B2343" s="114" t="s">
        <v>742</v>
      </c>
      <c r="C2343" s="115">
        <v>21281.94</v>
      </c>
    </row>
    <row r="2344" spans="1:3" s="113" customFormat="1" ht="12.75">
      <c r="A2344" s="143" t="s">
        <v>3148</v>
      </c>
      <c r="B2344" s="114" t="s">
        <v>3149</v>
      </c>
      <c r="C2344" s="115">
        <v>3692.67</v>
      </c>
    </row>
    <row r="2345" spans="1:3" s="113" customFormat="1" ht="12.75">
      <c r="A2345" s="143" t="s">
        <v>3150</v>
      </c>
      <c r="B2345" s="114" t="s">
        <v>3151</v>
      </c>
      <c r="C2345" s="115">
        <v>1542.8</v>
      </c>
    </row>
    <row r="2346" spans="1:3" s="113" customFormat="1" ht="12.75">
      <c r="A2346" s="143" t="s">
        <v>3152</v>
      </c>
      <c r="B2346" s="114" t="s">
        <v>3153</v>
      </c>
      <c r="C2346" s="115">
        <v>3364</v>
      </c>
    </row>
    <row r="2347" spans="1:3" s="113" customFormat="1" ht="12.75">
      <c r="A2347" s="143" t="s">
        <v>3154</v>
      </c>
      <c r="B2347" s="114" t="s">
        <v>3155</v>
      </c>
      <c r="C2347" s="115">
        <v>1542.8</v>
      </c>
    </row>
    <row r="2348" spans="1:3" s="113" customFormat="1" ht="12.75">
      <c r="A2348" s="143" t="s">
        <v>3156</v>
      </c>
      <c r="B2348" s="114" t="s">
        <v>3157</v>
      </c>
      <c r="C2348" s="115">
        <v>2630</v>
      </c>
    </row>
    <row r="2349" spans="1:3" s="113" customFormat="1" ht="12.75">
      <c r="A2349" s="143" t="s">
        <v>3158</v>
      </c>
      <c r="B2349" s="114" t="s">
        <v>3159</v>
      </c>
      <c r="C2349" s="115">
        <v>3364</v>
      </c>
    </row>
    <row r="2350" spans="1:3" s="113" customFormat="1" ht="12.75">
      <c r="A2350" s="143" t="s">
        <v>3160</v>
      </c>
      <c r="B2350" s="114" t="s">
        <v>3161</v>
      </c>
      <c r="C2350" s="115">
        <v>2564.73</v>
      </c>
    </row>
    <row r="2351" spans="1:3" s="113" customFormat="1" ht="12.75">
      <c r="A2351" s="143" t="s">
        <v>3162</v>
      </c>
      <c r="B2351" s="114" t="s">
        <v>3163</v>
      </c>
      <c r="C2351" s="115">
        <v>3692.67</v>
      </c>
    </row>
    <row r="2352" spans="1:3" s="113" customFormat="1" ht="12.75">
      <c r="A2352" s="143" t="s">
        <v>3164</v>
      </c>
      <c r="B2352" s="116" t="s">
        <v>6915</v>
      </c>
      <c r="C2352" s="115">
        <v>3364</v>
      </c>
    </row>
    <row r="2353" spans="1:3" s="113" customFormat="1" ht="12.75">
      <c r="A2353" s="143" t="s">
        <v>3165</v>
      </c>
      <c r="B2353" s="116" t="s">
        <v>6915</v>
      </c>
      <c r="C2353" s="115">
        <v>3364</v>
      </c>
    </row>
    <row r="2354" spans="1:3" s="113" customFormat="1" ht="12.75">
      <c r="A2354" s="143" t="s">
        <v>3166</v>
      </c>
      <c r="B2354" s="116" t="s">
        <v>6915</v>
      </c>
      <c r="C2354" s="115">
        <v>3500</v>
      </c>
    </row>
    <row r="2355" spans="1:3" s="113" customFormat="1" ht="12.75">
      <c r="A2355" s="143" t="s">
        <v>3167</v>
      </c>
      <c r="B2355" s="116" t="s">
        <v>6915</v>
      </c>
      <c r="C2355" s="115">
        <v>3500</v>
      </c>
    </row>
    <row r="2356" spans="1:3" s="113" customFormat="1" ht="12.75">
      <c r="A2356" s="143" t="s">
        <v>3168</v>
      </c>
      <c r="B2356" s="116" t="s">
        <v>6915</v>
      </c>
      <c r="C2356" s="115">
        <v>3364</v>
      </c>
    </row>
    <row r="2357" spans="1:3" s="113" customFormat="1" ht="12.75">
      <c r="A2357" s="143" t="s">
        <v>3169</v>
      </c>
      <c r="B2357" s="116" t="s">
        <v>6915</v>
      </c>
      <c r="C2357" s="115">
        <v>3364</v>
      </c>
    </row>
    <row r="2358" spans="1:3" s="113" customFormat="1" ht="12.75">
      <c r="A2358" s="143" t="s">
        <v>3170</v>
      </c>
      <c r="B2358" s="116" t="s">
        <v>6915</v>
      </c>
      <c r="C2358" s="115">
        <v>3364</v>
      </c>
    </row>
    <row r="2359" spans="1:3" s="113" customFormat="1" ht="12.75">
      <c r="A2359" s="143" t="s">
        <v>3171</v>
      </c>
      <c r="B2359" s="116" t="s">
        <v>6915</v>
      </c>
      <c r="C2359" s="115">
        <v>3364</v>
      </c>
    </row>
    <row r="2360" spans="1:3" s="113" customFormat="1" ht="12.75">
      <c r="A2360" s="143" t="s">
        <v>3172</v>
      </c>
      <c r="B2360" s="116" t="s">
        <v>6915</v>
      </c>
      <c r="C2360" s="115">
        <v>3364</v>
      </c>
    </row>
    <row r="2361" spans="1:3" s="113" customFormat="1" ht="12.75">
      <c r="A2361" s="143" t="s">
        <v>3173</v>
      </c>
      <c r="B2361" s="116" t="s">
        <v>6915</v>
      </c>
      <c r="C2361" s="115">
        <v>3364</v>
      </c>
    </row>
    <row r="2362" spans="1:3" s="113" customFormat="1" ht="12.75">
      <c r="A2362" s="143" t="s">
        <v>3174</v>
      </c>
      <c r="B2362" s="116" t="s">
        <v>6915</v>
      </c>
      <c r="C2362" s="115">
        <v>3364</v>
      </c>
    </row>
    <row r="2363" spans="1:3" s="113" customFormat="1" ht="12.75">
      <c r="A2363" s="143" t="s">
        <v>3175</v>
      </c>
      <c r="B2363" s="116" t="s">
        <v>6915</v>
      </c>
      <c r="C2363" s="115">
        <v>3364</v>
      </c>
    </row>
    <row r="2364" spans="1:3" s="113" customFormat="1" ht="12.75">
      <c r="A2364" s="143" t="s">
        <v>3176</v>
      </c>
      <c r="B2364" s="116" t="s">
        <v>6915</v>
      </c>
      <c r="C2364" s="115">
        <v>3364</v>
      </c>
    </row>
    <row r="2365" spans="1:3" s="113" customFormat="1" ht="12.75">
      <c r="A2365" s="143" t="s">
        <v>3177</v>
      </c>
      <c r="B2365" s="116" t="s">
        <v>6915</v>
      </c>
      <c r="C2365" s="115">
        <v>3364</v>
      </c>
    </row>
    <row r="2366" spans="1:3" s="113" customFormat="1" ht="12.75">
      <c r="A2366" s="143" t="s">
        <v>3178</v>
      </c>
      <c r="B2366" s="116" t="s">
        <v>6915</v>
      </c>
      <c r="C2366" s="115">
        <v>3364</v>
      </c>
    </row>
    <row r="2367" spans="1:3" s="113" customFormat="1" ht="12.75">
      <c r="A2367" s="143" t="s">
        <v>3179</v>
      </c>
      <c r="B2367" s="116" t="s">
        <v>6915</v>
      </c>
      <c r="C2367" s="115">
        <v>3364</v>
      </c>
    </row>
    <row r="2368" spans="1:3" s="113" customFormat="1" ht="12.75">
      <c r="A2368" s="143" t="s">
        <v>3180</v>
      </c>
      <c r="B2368" s="116" t="s">
        <v>6915</v>
      </c>
      <c r="C2368" s="115">
        <v>3364</v>
      </c>
    </row>
    <row r="2369" spans="1:3" s="113" customFormat="1" ht="12.75">
      <c r="A2369" s="143" t="s">
        <v>3181</v>
      </c>
      <c r="B2369" s="116" t="s">
        <v>6915</v>
      </c>
      <c r="C2369" s="115">
        <v>3364</v>
      </c>
    </row>
    <row r="2370" spans="1:3" s="113" customFormat="1" ht="12.75">
      <c r="A2370" s="143" t="s">
        <v>3182</v>
      </c>
      <c r="B2370" s="116" t="s">
        <v>6915</v>
      </c>
      <c r="C2370" s="115">
        <v>3364</v>
      </c>
    </row>
    <row r="2371" spans="1:3" s="113" customFormat="1" ht="12.75">
      <c r="A2371" s="143" t="s">
        <v>3183</v>
      </c>
      <c r="B2371" s="116" t="s">
        <v>6915</v>
      </c>
      <c r="C2371" s="115">
        <v>3364</v>
      </c>
    </row>
    <row r="2372" spans="1:3" s="113" customFormat="1" ht="12.75">
      <c r="A2372" s="143" t="s">
        <v>3184</v>
      </c>
      <c r="B2372" s="116" t="s">
        <v>6915</v>
      </c>
      <c r="C2372" s="115">
        <v>3364</v>
      </c>
    </row>
    <row r="2373" spans="1:3" s="113" customFormat="1" ht="12.75">
      <c r="A2373" s="143" t="s">
        <v>3185</v>
      </c>
      <c r="B2373" s="116" t="s">
        <v>6915</v>
      </c>
      <c r="C2373" s="115">
        <v>3364</v>
      </c>
    </row>
    <row r="2374" spans="1:3" s="113" customFormat="1" ht="12.75">
      <c r="A2374" s="143" t="s">
        <v>3186</v>
      </c>
      <c r="B2374" s="116" t="s">
        <v>6915</v>
      </c>
      <c r="C2374" s="115">
        <v>3364</v>
      </c>
    </row>
    <row r="2375" spans="1:3" s="113" customFormat="1" ht="12.75">
      <c r="A2375" s="143" t="s">
        <v>3187</v>
      </c>
      <c r="B2375" s="116" t="s">
        <v>6915</v>
      </c>
      <c r="C2375" s="115">
        <v>3364</v>
      </c>
    </row>
    <row r="2376" spans="1:3" s="113" customFormat="1" ht="12.75">
      <c r="A2376" s="143" t="s">
        <v>3188</v>
      </c>
      <c r="B2376" s="116" t="s">
        <v>6915</v>
      </c>
      <c r="C2376" s="115">
        <v>3364</v>
      </c>
    </row>
    <row r="2377" spans="1:3" s="113" customFormat="1" ht="12.75">
      <c r="A2377" s="143" t="s">
        <v>3189</v>
      </c>
      <c r="B2377" s="116" t="s">
        <v>6915</v>
      </c>
      <c r="C2377" s="115">
        <v>3364</v>
      </c>
    </row>
    <row r="2378" spans="1:3" s="113" customFormat="1" ht="12.75">
      <c r="A2378" s="143" t="s">
        <v>3190</v>
      </c>
      <c r="B2378" s="116" t="s">
        <v>6915</v>
      </c>
      <c r="C2378" s="115">
        <v>3364</v>
      </c>
    </row>
    <row r="2379" spans="1:3" s="113" customFormat="1" ht="12.75">
      <c r="A2379" s="143" t="s">
        <v>3191</v>
      </c>
      <c r="B2379" s="116" t="s">
        <v>6915</v>
      </c>
      <c r="C2379" s="115">
        <v>3364</v>
      </c>
    </row>
    <row r="2380" spans="1:3" s="113" customFormat="1" ht="12.75">
      <c r="A2380" s="143" t="s">
        <v>3192</v>
      </c>
      <c r="B2380" s="116" t="s">
        <v>6915</v>
      </c>
      <c r="C2380" s="115">
        <v>3364</v>
      </c>
    </row>
    <row r="2381" spans="1:3" s="113" customFormat="1" ht="12.75">
      <c r="A2381" s="143" t="s">
        <v>3193</v>
      </c>
      <c r="B2381" s="116" t="s">
        <v>6915</v>
      </c>
      <c r="C2381" s="115">
        <v>3364</v>
      </c>
    </row>
    <row r="2382" spans="1:3" s="113" customFormat="1" ht="12.75">
      <c r="A2382" s="143" t="s">
        <v>3194</v>
      </c>
      <c r="B2382" s="116" t="s">
        <v>6915</v>
      </c>
      <c r="C2382" s="115">
        <v>3364</v>
      </c>
    </row>
    <row r="2383" spans="1:3" s="113" customFormat="1" ht="12.75">
      <c r="A2383" s="143" t="s">
        <v>3195</v>
      </c>
      <c r="B2383" s="116" t="s">
        <v>6915</v>
      </c>
      <c r="C2383" s="115">
        <v>3364</v>
      </c>
    </row>
    <row r="2384" spans="1:3" s="113" customFormat="1" ht="12.75">
      <c r="A2384" s="143" t="s">
        <v>3196</v>
      </c>
      <c r="B2384" s="116" t="s">
        <v>6915</v>
      </c>
      <c r="C2384" s="115">
        <v>3364</v>
      </c>
    </row>
    <row r="2385" spans="1:3" s="113" customFormat="1" ht="12.75">
      <c r="A2385" s="143" t="s">
        <v>3197</v>
      </c>
      <c r="B2385" s="116" t="s">
        <v>6915</v>
      </c>
      <c r="C2385" s="115">
        <v>3364</v>
      </c>
    </row>
    <row r="2386" spans="1:3" s="113" customFormat="1" ht="12.75">
      <c r="A2386" s="143" t="s">
        <v>3198</v>
      </c>
      <c r="B2386" s="116" t="s">
        <v>6915</v>
      </c>
      <c r="C2386" s="115">
        <v>3364</v>
      </c>
    </row>
    <row r="2387" spans="1:3" s="113" customFormat="1" ht="12.75">
      <c r="A2387" s="143" t="s">
        <v>3199</v>
      </c>
      <c r="B2387" s="116" t="s">
        <v>6915</v>
      </c>
      <c r="C2387" s="115">
        <v>3364</v>
      </c>
    </row>
    <row r="2388" spans="1:3" s="113" customFormat="1" ht="12.75">
      <c r="A2388" s="143" t="s">
        <v>3200</v>
      </c>
      <c r="B2388" s="116" t="s">
        <v>6915</v>
      </c>
      <c r="C2388" s="115">
        <v>3364</v>
      </c>
    </row>
    <row r="2389" spans="1:3" s="113" customFormat="1" ht="12.75">
      <c r="A2389" s="143" t="s">
        <v>3201</v>
      </c>
      <c r="B2389" s="116" t="s">
        <v>6915</v>
      </c>
      <c r="C2389" s="115">
        <v>3364</v>
      </c>
    </row>
    <row r="2390" spans="1:3" s="113" customFormat="1" ht="12.75">
      <c r="A2390" s="143" t="s">
        <v>3202</v>
      </c>
      <c r="B2390" s="116" t="s">
        <v>6915</v>
      </c>
      <c r="C2390" s="115">
        <v>3364</v>
      </c>
    </row>
    <row r="2391" spans="1:3" s="113" customFormat="1" ht="12.75">
      <c r="A2391" s="143" t="s">
        <v>3203</v>
      </c>
      <c r="B2391" s="116" t="s">
        <v>6915</v>
      </c>
      <c r="C2391" s="115">
        <v>3364</v>
      </c>
    </row>
    <row r="2392" spans="1:3" s="113" customFormat="1" ht="12.75">
      <c r="A2392" s="143" t="s">
        <v>3204</v>
      </c>
      <c r="B2392" s="116" t="s">
        <v>6915</v>
      </c>
      <c r="C2392" s="115">
        <v>3364</v>
      </c>
    </row>
    <row r="2393" spans="1:3" s="113" customFormat="1" ht="12.75">
      <c r="A2393" s="143" t="s">
        <v>3205</v>
      </c>
      <c r="B2393" s="116" t="s">
        <v>6915</v>
      </c>
      <c r="C2393" s="115">
        <v>3364</v>
      </c>
    </row>
    <row r="2394" spans="1:3" s="113" customFormat="1" ht="12.75">
      <c r="A2394" s="143" t="s">
        <v>3206</v>
      </c>
      <c r="B2394" s="116" t="s">
        <v>6915</v>
      </c>
      <c r="C2394" s="115">
        <v>3364</v>
      </c>
    </row>
    <row r="2395" spans="1:3" s="113" customFormat="1" ht="12.75">
      <c r="A2395" s="143" t="s">
        <v>3207</v>
      </c>
      <c r="B2395" s="116" t="s">
        <v>6915</v>
      </c>
      <c r="C2395" s="115">
        <v>3364</v>
      </c>
    </row>
    <row r="2396" spans="1:3" s="113" customFormat="1" ht="12.75">
      <c r="A2396" s="143" t="s">
        <v>3208</v>
      </c>
      <c r="B2396" s="116" t="s">
        <v>6915</v>
      </c>
      <c r="C2396" s="115">
        <v>3364</v>
      </c>
    </row>
    <row r="2397" spans="1:3" s="113" customFormat="1" ht="12.75">
      <c r="A2397" s="143" t="s">
        <v>3209</v>
      </c>
      <c r="B2397" s="116" t="s">
        <v>6915</v>
      </c>
      <c r="C2397" s="115">
        <v>3364</v>
      </c>
    </row>
    <row r="2398" spans="1:3" s="113" customFormat="1" ht="12.75">
      <c r="A2398" s="143" t="s">
        <v>3210</v>
      </c>
      <c r="B2398" s="116" t="s">
        <v>6915</v>
      </c>
      <c r="C2398" s="115">
        <v>3364</v>
      </c>
    </row>
    <row r="2399" spans="1:3" s="113" customFormat="1" ht="12.75">
      <c r="A2399" s="143" t="s">
        <v>3211</v>
      </c>
      <c r="B2399" s="116" t="s">
        <v>6915</v>
      </c>
      <c r="C2399" s="115">
        <v>3364</v>
      </c>
    </row>
    <row r="2400" spans="1:3" s="113" customFormat="1" ht="12.75">
      <c r="A2400" s="143" t="s">
        <v>3212</v>
      </c>
      <c r="B2400" s="116" t="s">
        <v>6915</v>
      </c>
      <c r="C2400" s="115">
        <v>3364</v>
      </c>
    </row>
    <row r="2401" spans="1:3" s="113" customFormat="1" ht="12.75">
      <c r="A2401" s="143" t="s">
        <v>3213</v>
      </c>
      <c r="B2401" s="116" t="s">
        <v>6915</v>
      </c>
      <c r="C2401" s="115">
        <v>3364</v>
      </c>
    </row>
    <row r="2402" spans="1:3" s="113" customFormat="1" ht="12.75">
      <c r="A2402" s="143" t="s">
        <v>3214</v>
      </c>
      <c r="B2402" s="116" t="s">
        <v>6915</v>
      </c>
      <c r="C2402" s="115">
        <v>3364</v>
      </c>
    </row>
    <row r="2403" spans="1:3" s="113" customFormat="1" ht="12.75">
      <c r="A2403" s="143" t="s">
        <v>3215</v>
      </c>
      <c r="B2403" s="116" t="s">
        <v>6915</v>
      </c>
      <c r="C2403" s="115">
        <v>3364</v>
      </c>
    </row>
    <row r="2404" spans="1:3" s="113" customFormat="1" ht="12.75">
      <c r="A2404" s="143" t="s">
        <v>3216</v>
      </c>
      <c r="B2404" s="116" t="s">
        <v>6915</v>
      </c>
      <c r="C2404" s="115">
        <v>3364</v>
      </c>
    </row>
    <row r="2405" spans="1:3" s="113" customFormat="1" ht="12.75">
      <c r="A2405" s="143" t="s">
        <v>3217</v>
      </c>
      <c r="B2405" s="116" t="s">
        <v>6916</v>
      </c>
      <c r="C2405" s="115">
        <v>3364</v>
      </c>
    </row>
    <row r="2406" spans="1:3" s="113" customFormat="1" ht="12.75">
      <c r="A2406" s="143" t="s">
        <v>3218</v>
      </c>
      <c r="B2406" s="116" t="s">
        <v>6916</v>
      </c>
      <c r="C2406" s="115">
        <v>3364</v>
      </c>
    </row>
    <row r="2407" spans="1:3" s="113" customFormat="1" ht="12.75">
      <c r="A2407" s="143" t="s">
        <v>3219</v>
      </c>
      <c r="B2407" s="116" t="s">
        <v>6916</v>
      </c>
      <c r="C2407" s="115">
        <v>3364</v>
      </c>
    </row>
    <row r="2408" spans="1:3" s="113" customFormat="1" ht="12.75">
      <c r="A2408" s="143" t="s">
        <v>3220</v>
      </c>
      <c r="B2408" s="116" t="s">
        <v>6916</v>
      </c>
      <c r="C2408" s="115">
        <v>3364</v>
      </c>
    </row>
    <row r="2409" spans="1:3" s="113" customFormat="1" ht="12.75">
      <c r="A2409" s="143" t="s">
        <v>3221</v>
      </c>
      <c r="B2409" s="116" t="s">
        <v>6916</v>
      </c>
      <c r="C2409" s="115">
        <v>3364</v>
      </c>
    </row>
    <row r="2410" spans="1:3" s="113" customFormat="1" ht="12.75">
      <c r="A2410" s="143" t="s">
        <v>3222</v>
      </c>
      <c r="B2410" s="116" t="s">
        <v>6916</v>
      </c>
      <c r="C2410" s="115">
        <v>3364</v>
      </c>
    </row>
    <row r="2411" spans="1:3" s="113" customFormat="1" ht="12.75">
      <c r="A2411" s="143" t="s">
        <v>3223</v>
      </c>
      <c r="B2411" s="116" t="s">
        <v>6916</v>
      </c>
      <c r="C2411" s="115">
        <v>3364</v>
      </c>
    </row>
    <row r="2412" spans="1:3" s="113" customFormat="1" ht="12.75">
      <c r="A2412" s="143" t="s">
        <v>3224</v>
      </c>
      <c r="B2412" s="116" t="s">
        <v>6916</v>
      </c>
      <c r="C2412" s="115">
        <v>3364</v>
      </c>
    </row>
    <row r="2413" spans="1:3" s="113" customFormat="1" ht="12.75">
      <c r="A2413" s="143" t="s">
        <v>3225</v>
      </c>
      <c r="B2413" s="116" t="s">
        <v>6916</v>
      </c>
      <c r="C2413" s="115">
        <v>3364</v>
      </c>
    </row>
    <row r="2414" spans="1:3" s="113" customFormat="1" ht="12.75">
      <c r="A2414" s="143" t="s">
        <v>3226</v>
      </c>
      <c r="B2414" s="116" t="s">
        <v>6916</v>
      </c>
      <c r="C2414" s="115">
        <v>3364</v>
      </c>
    </row>
    <row r="2415" spans="1:3" s="113" customFormat="1" ht="12.75">
      <c r="A2415" s="143" t="s">
        <v>3227</v>
      </c>
      <c r="B2415" s="116" t="s">
        <v>6916</v>
      </c>
      <c r="C2415" s="115">
        <v>3364</v>
      </c>
    </row>
    <row r="2416" spans="1:3" s="113" customFormat="1" ht="12.75">
      <c r="A2416" s="143" t="s">
        <v>3228</v>
      </c>
      <c r="B2416" s="116" t="s">
        <v>6916</v>
      </c>
      <c r="C2416" s="115">
        <v>3364</v>
      </c>
    </row>
    <row r="2417" spans="1:3" s="113" customFormat="1" ht="12.75">
      <c r="A2417" s="143" t="s">
        <v>3229</v>
      </c>
      <c r="B2417" s="116" t="s">
        <v>6916</v>
      </c>
      <c r="C2417" s="115">
        <v>3364</v>
      </c>
    </row>
    <row r="2418" spans="1:3" s="113" customFormat="1" ht="12.75">
      <c r="A2418" s="143" t="s">
        <v>3230</v>
      </c>
      <c r="B2418" s="116" t="s">
        <v>6916</v>
      </c>
      <c r="C2418" s="115">
        <v>3364</v>
      </c>
    </row>
    <row r="2419" spans="1:3" s="113" customFormat="1" ht="12.75">
      <c r="A2419" s="143" t="s">
        <v>3231</v>
      </c>
      <c r="B2419" s="116" t="s">
        <v>6916</v>
      </c>
      <c r="C2419" s="115">
        <v>3364</v>
      </c>
    </row>
    <row r="2420" spans="1:3" s="113" customFormat="1" ht="12.75">
      <c r="A2420" s="143" t="s">
        <v>3232</v>
      </c>
      <c r="B2420" s="116" t="s">
        <v>6916</v>
      </c>
      <c r="C2420" s="115">
        <v>3364</v>
      </c>
    </row>
    <row r="2421" spans="1:3" s="113" customFormat="1" ht="12.75">
      <c r="A2421" s="143" t="s">
        <v>3233</v>
      </c>
      <c r="B2421" s="116" t="s">
        <v>6916</v>
      </c>
      <c r="C2421" s="115">
        <v>3364</v>
      </c>
    </row>
    <row r="2422" spans="1:3" s="113" customFormat="1" ht="12.75">
      <c r="A2422" s="143" t="s">
        <v>3234</v>
      </c>
      <c r="B2422" s="116" t="s">
        <v>6916</v>
      </c>
      <c r="C2422" s="115">
        <v>3364</v>
      </c>
    </row>
    <row r="2423" spans="1:3" s="113" customFormat="1" ht="12.75">
      <c r="A2423" s="143" t="s">
        <v>3235</v>
      </c>
      <c r="B2423" s="116" t="s">
        <v>6916</v>
      </c>
      <c r="C2423" s="115">
        <v>3364</v>
      </c>
    </row>
    <row r="2424" spans="1:3" s="113" customFormat="1" ht="12.75">
      <c r="A2424" s="143" t="s">
        <v>3236</v>
      </c>
      <c r="B2424" s="116" t="s">
        <v>6916</v>
      </c>
      <c r="C2424" s="115">
        <v>3364</v>
      </c>
    </row>
    <row r="2425" spans="1:3" s="113" customFormat="1" ht="12.75">
      <c r="A2425" s="143" t="s">
        <v>3237</v>
      </c>
      <c r="B2425" s="116" t="s">
        <v>6916</v>
      </c>
      <c r="C2425" s="115">
        <v>3364</v>
      </c>
    </row>
    <row r="2426" spans="1:3" s="113" customFormat="1" ht="12.75">
      <c r="A2426" s="143" t="s">
        <v>3238</v>
      </c>
      <c r="B2426" s="116" t="s">
        <v>6916</v>
      </c>
      <c r="C2426" s="115">
        <v>3364</v>
      </c>
    </row>
    <row r="2427" spans="1:3" s="113" customFormat="1" ht="12.75">
      <c r="A2427" s="143" t="s">
        <v>3239</v>
      </c>
      <c r="B2427" s="116" t="s">
        <v>6917</v>
      </c>
      <c r="C2427" s="115">
        <v>3364</v>
      </c>
    </row>
    <row r="2428" spans="1:3" s="113" customFormat="1" ht="12.75">
      <c r="A2428" s="143" t="s">
        <v>3240</v>
      </c>
      <c r="B2428" s="116" t="s">
        <v>6917</v>
      </c>
      <c r="C2428" s="115">
        <v>3364</v>
      </c>
    </row>
    <row r="2429" spans="1:3" s="113" customFormat="1" ht="12.75">
      <c r="A2429" s="143" t="s">
        <v>3241</v>
      </c>
      <c r="B2429" s="116" t="s">
        <v>6917</v>
      </c>
      <c r="C2429" s="115">
        <v>3364</v>
      </c>
    </row>
    <row r="2430" spans="1:3" s="113" customFormat="1" ht="12.75">
      <c r="A2430" s="143" t="s">
        <v>3242</v>
      </c>
      <c r="B2430" s="116" t="s">
        <v>6918</v>
      </c>
      <c r="C2430" s="115">
        <v>3364</v>
      </c>
    </row>
    <row r="2431" spans="1:3" s="113" customFormat="1" ht="12.75">
      <c r="A2431" s="143" t="s">
        <v>3243</v>
      </c>
      <c r="B2431" s="116" t="s">
        <v>6919</v>
      </c>
      <c r="C2431" s="115">
        <v>3364</v>
      </c>
    </row>
    <row r="2432" spans="1:3" s="113" customFormat="1" ht="12.75">
      <c r="A2432" s="143" t="s">
        <v>3244</v>
      </c>
      <c r="B2432" s="116" t="s">
        <v>6919</v>
      </c>
      <c r="C2432" s="115">
        <v>3364</v>
      </c>
    </row>
    <row r="2433" spans="1:3" s="113" customFormat="1" ht="12.75">
      <c r="A2433" s="143" t="s">
        <v>3245</v>
      </c>
      <c r="B2433" s="116" t="s">
        <v>6920</v>
      </c>
      <c r="C2433" s="115">
        <v>3364</v>
      </c>
    </row>
    <row r="2434" spans="1:3" s="113" customFormat="1" ht="12.75">
      <c r="A2434" s="143" t="s">
        <v>3246</v>
      </c>
      <c r="B2434" s="116" t="s">
        <v>6920</v>
      </c>
      <c r="C2434" s="115">
        <v>3364</v>
      </c>
    </row>
    <row r="2435" spans="1:3" s="113" customFormat="1" ht="12.75">
      <c r="A2435" s="143" t="s">
        <v>3247</v>
      </c>
      <c r="B2435" s="116" t="s">
        <v>6920</v>
      </c>
      <c r="C2435" s="115">
        <v>3364</v>
      </c>
    </row>
    <row r="2436" spans="1:3" s="113" customFormat="1" ht="12.75">
      <c r="A2436" s="143" t="s">
        <v>3248</v>
      </c>
      <c r="B2436" s="116" t="s">
        <v>6921</v>
      </c>
      <c r="C2436" s="115">
        <v>3364</v>
      </c>
    </row>
    <row r="2437" spans="1:3" s="113" customFormat="1" ht="25.5">
      <c r="A2437" s="143" t="s">
        <v>3249</v>
      </c>
      <c r="B2437" s="116" t="s">
        <v>6922</v>
      </c>
      <c r="C2437" s="115">
        <v>3692.67</v>
      </c>
    </row>
    <row r="2438" spans="1:3" s="113" customFormat="1" ht="25.5">
      <c r="A2438" s="143" t="s">
        <v>3250</v>
      </c>
      <c r="B2438" s="116" t="s">
        <v>6922</v>
      </c>
      <c r="C2438" s="115">
        <v>3692.67</v>
      </c>
    </row>
    <row r="2439" spans="1:3" s="113" customFormat="1" ht="25.5">
      <c r="A2439" s="143" t="s">
        <v>3251</v>
      </c>
      <c r="B2439" s="116" t="s">
        <v>6922</v>
      </c>
      <c r="C2439" s="115">
        <v>3692.67</v>
      </c>
    </row>
    <row r="2440" spans="1:3" s="113" customFormat="1" ht="12.75">
      <c r="A2440" s="143" t="s">
        <v>3252</v>
      </c>
      <c r="B2440" s="114" t="s">
        <v>3253</v>
      </c>
      <c r="C2440" s="115">
        <v>2436</v>
      </c>
    </row>
    <row r="2441" spans="1:3" s="113" customFormat="1" ht="12.75">
      <c r="A2441" s="143" t="s">
        <v>3254</v>
      </c>
      <c r="B2441" s="114" t="s">
        <v>3253</v>
      </c>
      <c r="C2441" s="115">
        <v>2436</v>
      </c>
    </row>
    <row r="2442" spans="1:3" s="113" customFormat="1" ht="12.75">
      <c r="A2442" s="143" t="s">
        <v>3255</v>
      </c>
      <c r="B2442" s="114" t="s">
        <v>3253</v>
      </c>
      <c r="C2442" s="115">
        <v>2436</v>
      </c>
    </row>
    <row r="2443" spans="1:3" s="113" customFormat="1" ht="12.75">
      <c r="A2443" s="143" t="s">
        <v>3256</v>
      </c>
      <c r="B2443" s="114" t="s">
        <v>3253</v>
      </c>
      <c r="C2443" s="115">
        <v>2436</v>
      </c>
    </row>
    <row r="2444" spans="1:3" s="113" customFormat="1" ht="12.75">
      <c r="A2444" s="143" t="s">
        <v>3257</v>
      </c>
      <c r="B2444" s="114" t="s">
        <v>3253</v>
      </c>
      <c r="C2444" s="115">
        <v>2436</v>
      </c>
    </row>
    <row r="2445" spans="1:3" s="113" customFormat="1" ht="12.75">
      <c r="A2445" s="143" t="s">
        <v>3258</v>
      </c>
      <c r="B2445" s="114" t="s">
        <v>3253</v>
      </c>
      <c r="C2445" s="115">
        <v>2436</v>
      </c>
    </row>
    <row r="2446" spans="1:3" s="113" customFormat="1" ht="12.75">
      <c r="A2446" s="143" t="s">
        <v>3259</v>
      </c>
      <c r="B2446" s="114" t="s">
        <v>3253</v>
      </c>
      <c r="C2446" s="115">
        <v>2436</v>
      </c>
    </row>
    <row r="2447" spans="1:3" s="113" customFormat="1" ht="12.75">
      <c r="A2447" s="143" t="s">
        <v>3260</v>
      </c>
      <c r="B2447" s="114" t="s">
        <v>3253</v>
      </c>
      <c r="C2447" s="115">
        <v>2436</v>
      </c>
    </row>
    <row r="2448" spans="1:3" s="113" customFormat="1" ht="12.75">
      <c r="A2448" s="143" t="s">
        <v>3261</v>
      </c>
      <c r="B2448" s="114" t="s">
        <v>3253</v>
      </c>
      <c r="C2448" s="115">
        <v>2436</v>
      </c>
    </row>
    <row r="2449" spans="1:3" s="113" customFormat="1" ht="12.75">
      <c r="A2449" s="143" t="s">
        <v>3262</v>
      </c>
      <c r="B2449" s="114" t="s">
        <v>3253</v>
      </c>
      <c r="C2449" s="115">
        <v>2436</v>
      </c>
    </row>
    <row r="2450" spans="1:3" s="113" customFormat="1" ht="12.75">
      <c r="A2450" s="143" t="s">
        <v>3263</v>
      </c>
      <c r="B2450" s="116" t="s">
        <v>6923</v>
      </c>
      <c r="C2450" s="115">
        <v>3364</v>
      </c>
    </row>
    <row r="2451" spans="1:3" s="113" customFormat="1" ht="12.75">
      <c r="A2451" s="143" t="s">
        <v>3264</v>
      </c>
      <c r="B2451" s="116" t="s">
        <v>6924</v>
      </c>
      <c r="C2451" s="115">
        <v>3364</v>
      </c>
    </row>
    <row r="2452" spans="1:3" s="113" customFormat="1" ht="12.75">
      <c r="A2452" s="143" t="s">
        <v>3265</v>
      </c>
      <c r="B2452" s="116" t="s">
        <v>6924</v>
      </c>
      <c r="C2452" s="115">
        <v>3364</v>
      </c>
    </row>
    <row r="2453" spans="1:3" s="113" customFormat="1" ht="12.75">
      <c r="A2453" s="143" t="s">
        <v>3266</v>
      </c>
      <c r="B2453" s="116" t="s">
        <v>6924</v>
      </c>
      <c r="C2453" s="115">
        <v>3364</v>
      </c>
    </row>
    <row r="2454" spans="1:3" s="113" customFormat="1" ht="12.75">
      <c r="A2454" s="143" t="s">
        <v>3267</v>
      </c>
      <c r="B2454" s="116" t="s">
        <v>6924</v>
      </c>
      <c r="C2454" s="115">
        <v>3364</v>
      </c>
    </row>
    <row r="2455" spans="1:3" s="113" customFormat="1" ht="12.75">
      <c r="A2455" s="143" t="s">
        <v>3268</v>
      </c>
      <c r="B2455" s="116" t="s">
        <v>6924</v>
      </c>
      <c r="C2455" s="115">
        <v>3364</v>
      </c>
    </row>
    <row r="2456" spans="1:3" s="113" customFormat="1" ht="12.75">
      <c r="A2456" s="143" t="s">
        <v>3269</v>
      </c>
      <c r="B2456" s="116" t="s">
        <v>6924</v>
      </c>
      <c r="C2456" s="115">
        <v>3364</v>
      </c>
    </row>
    <row r="2457" spans="1:3" s="113" customFormat="1" ht="12.75">
      <c r="A2457" s="143" t="s">
        <v>3270</v>
      </c>
      <c r="B2457" s="116" t="s">
        <v>6924</v>
      </c>
      <c r="C2457" s="115">
        <v>3364</v>
      </c>
    </row>
    <row r="2458" spans="1:3" s="113" customFormat="1" ht="12.75">
      <c r="A2458" s="143" t="s">
        <v>3271</v>
      </c>
      <c r="B2458" s="116" t="s">
        <v>6925</v>
      </c>
      <c r="C2458" s="115">
        <v>3364</v>
      </c>
    </row>
    <row r="2459" spans="1:3" s="113" customFormat="1" ht="12.75">
      <c r="A2459" s="143" t="s">
        <v>3272</v>
      </c>
      <c r="B2459" s="116" t="s">
        <v>6925</v>
      </c>
      <c r="C2459" s="115">
        <v>3364</v>
      </c>
    </row>
    <row r="2460" spans="1:3" s="113" customFormat="1" ht="12.75">
      <c r="A2460" s="143" t="s">
        <v>3273</v>
      </c>
      <c r="B2460" s="116" t="s">
        <v>6925</v>
      </c>
      <c r="C2460" s="115">
        <v>3364</v>
      </c>
    </row>
    <row r="2461" spans="1:3" s="113" customFormat="1" ht="12.75">
      <c r="A2461" s="143" t="s">
        <v>3274</v>
      </c>
      <c r="B2461" s="114" t="s">
        <v>3275</v>
      </c>
      <c r="C2461" s="115">
        <v>2015.03</v>
      </c>
    </row>
    <row r="2462" spans="1:3" s="113" customFormat="1" ht="12.75">
      <c r="A2462" s="143" t="s">
        <v>3276</v>
      </c>
      <c r="B2462" s="114" t="s">
        <v>3277</v>
      </c>
      <c r="C2462" s="115">
        <v>2015.03</v>
      </c>
    </row>
    <row r="2463" spans="1:3" s="113" customFormat="1" ht="12.75">
      <c r="A2463" s="143" t="s">
        <v>3278</v>
      </c>
      <c r="B2463" s="114" t="s">
        <v>3279</v>
      </c>
      <c r="C2463" s="115">
        <v>2015.03</v>
      </c>
    </row>
    <row r="2464" spans="1:3" s="113" customFormat="1" ht="12.75">
      <c r="A2464" s="143" t="s">
        <v>3280</v>
      </c>
      <c r="B2464" s="114" t="s">
        <v>3281</v>
      </c>
      <c r="C2464" s="115">
        <v>33415.54</v>
      </c>
    </row>
    <row r="2465" spans="1:3" s="113" customFormat="1" ht="12.75">
      <c r="A2465" s="143" t="s">
        <v>3282</v>
      </c>
      <c r="B2465" s="114" t="s">
        <v>3281</v>
      </c>
      <c r="C2465" s="115">
        <v>33415.54</v>
      </c>
    </row>
    <row r="2466" spans="1:3" s="113" customFormat="1" ht="12.75">
      <c r="A2466" s="143" t="s">
        <v>3282</v>
      </c>
      <c r="B2466" s="114" t="s">
        <v>3283</v>
      </c>
      <c r="C2466" s="115">
        <v>2015.03</v>
      </c>
    </row>
    <row r="2467" spans="1:3" s="113" customFormat="1" ht="12.75">
      <c r="A2467" s="143" t="s">
        <v>3284</v>
      </c>
      <c r="B2467" s="114" t="s">
        <v>3285</v>
      </c>
      <c r="C2467" s="115">
        <v>2015.03</v>
      </c>
    </row>
    <row r="2468" spans="1:3" s="113" customFormat="1" ht="12.75">
      <c r="A2468" s="143" t="s">
        <v>3286</v>
      </c>
      <c r="B2468" s="114" t="s">
        <v>3287</v>
      </c>
      <c r="C2468" s="115">
        <v>2015.03</v>
      </c>
    </row>
    <row r="2469" spans="1:3" s="113" customFormat="1" ht="12.75">
      <c r="A2469" s="143" t="s">
        <v>3288</v>
      </c>
      <c r="B2469" s="114" t="s">
        <v>3289</v>
      </c>
      <c r="C2469" s="115">
        <v>2015.03</v>
      </c>
    </row>
    <row r="2470" spans="1:3" s="113" customFormat="1" ht="12.75">
      <c r="A2470" s="143" t="s">
        <v>3290</v>
      </c>
      <c r="B2470" s="124" t="s">
        <v>3291</v>
      </c>
      <c r="C2470" s="115">
        <v>2015.03</v>
      </c>
    </row>
    <row r="2471" spans="1:3" s="113" customFormat="1" ht="12.75">
      <c r="A2471" s="143" t="s">
        <v>3292</v>
      </c>
      <c r="B2471" s="114" t="s">
        <v>3293</v>
      </c>
      <c r="C2471" s="115">
        <v>2015.03</v>
      </c>
    </row>
    <row r="2472" spans="1:3" s="113" customFormat="1" ht="12.75">
      <c r="A2472" s="143" t="s">
        <v>3294</v>
      </c>
      <c r="B2472" s="114" t="s">
        <v>3293</v>
      </c>
      <c r="C2472" s="115">
        <v>2015.03</v>
      </c>
    </row>
    <row r="2473" spans="1:3" s="113" customFormat="1" ht="12.75">
      <c r="A2473" s="143" t="s">
        <v>3295</v>
      </c>
      <c r="B2473" s="114" t="s">
        <v>3296</v>
      </c>
      <c r="C2473" s="115">
        <v>2015.03</v>
      </c>
    </row>
    <row r="2474" spans="1:3" s="113" customFormat="1" ht="12.75">
      <c r="A2474" s="143" t="s">
        <v>3297</v>
      </c>
      <c r="B2474" s="116" t="s">
        <v>6926</v>
      </c>
      <c r="C2474" s="115">
        <v>3364</v>
      </c>
    </row>
    <row r="2475" spans="1:3" s="113" customFormat="1" ht="12.75">
      <c r="A2475" s="143" t="s">
        <v>3298</v>
      </c>
      <c r="B2475" s="116" t="s">
        <v>6926</v>
      </c>
      <c r="C2475" s="115">
        <v>3364</v>
      </c>
    </row>
    <row r="2476" spans="1:3" s="113" customFormat="1" ht="12.75">
      <c r="A2476" s="143" t="s">
        <v>3299</v>
      </c>
      <c r="B2476" s="116" t="s">
        <v>6926</v>
      </c>
      <c r="C2476" s="115">
        <v>3364</v>
      </c>
    </row>
    <row r="2477" spans="1:3" s="113" customFormat="1" ht="12.75">
      <c r="A2477" s="143" t="s">
        <v>3300</v>
      </c>
      <c r="B2477" s="116" t="s">
        <v>6926</v>
      </c>
      <c r="C2477" s="115">
        <v>3364</v>
      </c>
    </row>
    <row r="2478" spans="1:3" s="113" customFormat="1" ht="12.75">
      <c r="A2478" s="143" t="s">
        <v>3301</v>
      </c>
      <c r="B2478" s="116" t="s">
        <v>6926</v>
      </c>
      <c r="C2478" s="115">
        <v>3364</v>
      </c>
    </row>
    <row r="2479" spans="1:3" s="113" customFormat="1" ht="12.75">
      <c r="A2479" s="143" t="s">
        <v>3302</v>
      </c>
      <c r="B2479" s="116" t="s">
        <v>6926</v>
      </c>
      <c r="C2479" s="115">
        <v>3364</v>
      </c>
    </row>
    <row r="2480" spans="1:3" s="113" customFormat="1" ht="12.75">
      <c r="A2480" s="143" t="s">
        <v>3303</v>
      </c>
      <c r="B2480" s="116" t="s">
        <v>6926</v>
      </c>
      <c r="C2480" s="115">
        <v>3364</v>
      </c>
    </row>
    <row r="2481" spans="1:3" s="113" customFormat="1" ht="12.75">
      <c r="A2481" s="143" t="s">
        <v>3304</v>
      </c>
      <c r="B2481" s="116" t="s">
        <v>6926</v>
      </c>
      <c r="C2481" s="115">
        <v>3364</v>
      </c>
    </row>
    <row r="2482" spans="1:3" s="113" customFormat="1" ht="12.75">
      <c r="A2482" s="143" t="s">
        <v>3305</v>
      </c>
      <c r="B2482" s="116" t="s">
        <v>6926</v>
      </c>
      <c r="C2482" s="115">
        <v>3364</v>
      </c>
    </row>
    <row r="2483" spans="1:3" s="113" customFormat="1" ht="12.75">
      <c r="A2483" s="143" t="s">
        <v>3306</v>
      </c>
      <c r="B2483" s="116" t="s">
        <v>6926</v>
      </c>
      <c r="C2483" s="115">
        <v>3364</v>
      </c>
    </row>
    <row r="2484" spans="1:3" s="113" customFormat="1" ht="12.75">
      <c r="A2484" s="143" t="s">
        <v>3307</v>
      </c>
      <c r="B2484" s="116" t="s">
        <v>6926</v>
      </c>
      <c r="C2484" s="115">
        <v>3364</v>
      </c>
    </row>
    <row r="2485" spans="1:3" s="113" customFormat="1" ht="12.75">
      <c r="A2485" s="143" t="s">
        <v>3308</v>
      </c>
      <c r="B2485" s="116" t="s">
        <v>6926</v>
      </c>
      <c r="C2485" s="115">
        <v>3364</v>
      </c>
    </row>
    <row r="2486" spans="1:3" s="113" customFormat="1" ht="12.75">
      <c r="A2486" s="143" t="s">
        <v>3309</v>
      </c>
      <c r="B2486" s="116" t="s">
        <v>6926</v>
      </c>
      <c r="C2486" s="115">
        <v>3364</v>
      </c>
    </row>
    <row r="2487" spans="1:3" s="113" customFormat="1" ht="12.75">
      <c r="A2487" s="143" t="s">
        <v>3310</v>
      </c>
      <c r="B2487" s="125" t="s">
        <v>3311</v>
      </c>
      <c r="C2487" s="115">
        <v>2159</v>
      </c>
    </row>
    <row r="2488" spans="1:3" s="113" customFormat="1" ht="12.75">
      <c r="A2488" s="143" t="s">
        <v>3312</v>
      </c>
      <c r="B2488" s="114" t="s">
        <v>3313</v>
      </c>
      <c r="C2488" s="115">
        <v>2159</v>
      </c>
    </row>
    <row r="2489" spans="1:3" s="113" customFormat="1" ht="12.75">
      <c r="A2489" s="143" t="s">
        <v>3314</v>
      </c>
      <c r="B2489" s="114" t="s">
        <v>3315</v>
      </c>
      <c r="C2489" s="115">
        <v>2159</v>
      </c>
    </row>
    <row r="2490" spans="1:3" s="113" customFormat="1" ht="12.75">
      <c r="A2490" s="143" t="s">
        <v>3316</v>
      </c>
      <c r="B2490" s="114" t="s">
        <v>3317</v>
      </c>
      <c r="C2490" s="115">
        <v>2159</v>
      </c>
    </row>
    <row r="2491" spans="1:3" s="113" customFormat="1" ht="12.75">
      <c r="A2491" s="143" t="s">
        <v>3318</v>
      </c>
      <c r="B2491" s="114" t="s">
        <v>3317</v>
      </c>
      <c r="C2491" s="115">
        <v>2159</v>
      </c>
    </row>
    <row r="2492" spans="1:3" s="113" customFormat="1" ht="12.75">
      <c r="A2492" s="143" t="s">
        <v>3319</v>
      </c>
      <c r="B2492" s="114" t="s">
        <v>3320</v>
      </c>
      <c r="C2492" s="115">
        <v>2159</v>
      </c>
    </row>
    <row r="2493" spans="1:3" s="113" customFormat="1" ht="12.75">
      <c r="A2493" s="143" t="s">
        <v>3321</v>
      </c>
      <c r="B2493" s="114" t="s">
        <v>3320</v>
      </c>
      <c r="C2493" s="115">
        <v>2159</v>
      </c>
    </row>
    <row r="2494" spans="1:3" s="113" customFormat="1" ht="12.75">
      <c r="A2494" s="143" t="s">
        <v>3322</v>
      </c>
      <c r="B2494" s="124" t="s">
        <v>3323</v>
      </c>
      <c r="C2494" s="115">
        <v>2159</v>
      </c>
    </row>
    <row r="2495" spans="1:3" s="113" customFormat="1" ht="12.75">
      <c r="A2495" s="143" t="s">
        <v>3324</v>
      </c>
      <c r="B2495" s="124" t="s">
        <v>3323</v>
      </c>
      <c r="C2495" s="115">
        <v>2159</v>
      </c>
    </row>
    <row r="2496" spans="1:3" s="113" customFormat="1" ht="12.75">
      <c r="A2496" s="143" t="s">
        <v>3325</v>
      </c>
      <c r="B2496" s="124" t="s">
        <v>3323</v>
      </c>
      <c r="C2496" s="115">
        <v>3692.67</v>
      </c>
    </row>
    <row r="2497" spans="1:3" s="113" customFormat="1" ht="12.75">
      <c r="A2497" s="143" t="s">
        <v>2459</v>
      </c>
      <c r="B2497" s="114" t="s">
        <v>3326</v>
      </c>
      <c r="C2497" s="115">
        <v>3364</v>
      </c>
    </row>
    <row r="2498" spans="1:3" s="113" customFormat="1" ht="12.75">
      <c r="A2498" s="143" t="s">
        <v>3327</v>
      </c>
      <c r="B2498" s="114" t="s">
        <v>3326</v>
      </c>
      <c r="C2498" s="115">
        <v>3692.67</v>
      </c>
    </row>
    <row r="2499" spans="1:3" s="113" customFormat="1" ht="12.75">
      <c r="A2499" s="143" t="s">
        <v>3328</v>
      </c>
      <c r="B2499" s="114" t="s">
        <v>3326</v>
      </c>
      <c r="C2499" s="115">
        <v>3692.67</v>
      </c>
    </row>
    <row r="2500" spans="1:3" s="113" customFormat="1" ht="12.75">
      <c r="A2500" s="143" t="s">
        <v>3329</v>
      </c>
      <c r="B2500" s="114" t="s">
        <v>3326</v>
      </c>
      <c r="C2500" s="115">
        <v>3692.67</v>
      </c>
    </row>
    <row r="2501" spans="1:3" s="113" customFormat="1" ht="12.75">
      <c r="A2501" s="143" t="s">
        <v>3330</v>
      </c>
      <c r="B2501" s="114" t="s">
        <v>3326</v>
      </c>
      <c r="C2501" s="115">
        <v>3692.67</v>
      </c>
    </row>
    <row r="2502" spans="1:3" s="113" customFormat="1" ht="12.75">
      <c r="A2502" s="143" t="s">
        <v>3331</v>
      </c>
      <c r="B2502" s="114" t="s">
        <v>3326</v>
      </c>
      <c r="C2502" s="115">
        <v>3692.67</v>
      </c>
    </row>
    <row r="2503" spans="1:3" s="113" customFormat="1" ht="12.75">
      <c r="A2503" s="143" t="s">
        <v>3332</v>
      </c>
      <c r="B2503" s="114" t="s">
        <v>3326</v>
      </c>
      <c r="C2503" s="115">
        <v>3692.67</v>
      </c>
    </row>
    <row r="2504" spans="1:3" s="113" customFormat="1" ht="12.75">
      <c r="A2504" s="143" t="s">
        <v>3333</v>
      </c>
      <c r="B2504" s="114" t="s">
        <v>3326</v>
      </c>
      <c r="C2504" s="115">
        <v>3692.67</v>
      </c>
    </row>
    <row r="2505" spans="1:3" s="113" customFormat="1" ht="12.75">
      <c r="A2505" s="143" t="s">
        <v>3334</v>
      </c>
      <c r="B2505" s="114" t="s">
        <v>3326</v>
      </c>
      <c r="C2505" s="115">
        <v>3692.67</v>
      </c>
    </row>
    <row r="2506" spans="1:3" s="113" customFormat="1" ht="12.75">
      <c r="A2506" s="143" t="s">
        <v>3335</v>
      </c>
      <c r="B2506" s="114" t="s">
        <v>3326</v>
      </c>
      <c r="C2506" s="115">
        <v>3692.67</v>
      </c>
    </row>
    <row r="2507" spans="1:3" s="113" customFormat="1" ht="12.75">
      <c r="A2507" s="143" t="s">
        <v>3336</v>
      </c>
      <c r="B2507" s="114" t="s">
        <v>3326</v>
      </c>
      <c r="C2507" s="115">
        <v>3692.67</v>
      </c>
    </row>
    <row r="2508" spans="1:3" s="113" customFormat="1" ht="12.75">
      <c r="A2508" s="143" t="s">
        <v>3337</v>
      </c>
      <c r="B2508" s="114" t="s">
        <v>3326</v>
      </c>
      <c r="C2508" s="115">
        <v>3654.2</v>
      </c>
    </row>
    <row r="2509" spans="1:3" s="113" customFormat="1" ht="12.75">
      <c r="A2509" s="143" t="s">
        <v>3338</v>
      </c>
      <c r="B2509" s="114" t="s">
        <v>3326</v>
      </c>
      <c r="C2509" s="115">
        <v>2564.73</v>
      </c>
    </row>
    <row r="2510" spans="1:3" s="113" customFormat="1" ht="12.75">
      <c r="A2510" s="143" t="s">
        <v>3339</v>
      </c>
      <c r="B2510" s="114" t="s">
        <v>3326</v>
      </c>
      <c r="C2510" s="115">
        <v>2564.73</v>
      </c>
    </row>
    <row r="2511" spans="1:3" s="113" customFormat="1" ht="12.75">
      <c r="A2511" s="143" t="s">
        <v>3340</v>
      </c>
      <c r="B2511" s="114" t="s">
        <v>3326</v>
      </c>
      <c r="C2511" s="115">
        <v>2564.73</v>
      </c>
    </row>
    <row r="2512" spans="1:3" s="113" customFormat="1" ht="12.75">
      <c r="A2512" s="143" t="s">
        <v>3341</v>
      </c>
      <c r="B2512" s="114" t="s">
        <v>3326</v>
      </c>
      <c r="C2512" s="115">
        <v>2564.73</v>
      </c>
    </row>
    <row r="2513" spans="1:3" s="113" customFormat="1" ht="12.75">
      <c r="A2513" s="143" t="s">
        <v>3342</v>
      </c>
      <c r="B2513" s="114" t="s">
        <v>3326</v>
      </c>
      <c r="C2513" s="115">
        <v>2564.73</v>
      </c>
    </row>
    <row r="2514" spans="1:3" s="113" customFormat="1" ht="12.75">
      <c r="A2514" s="143" t="s">
        <v>3343</v>
      </c>
      <c r="B2514" s="114" t="s">
        <v>3326</v>
      </c>
      <c r="C2514" s="115">
        <v>2564.73</v>
      </c>
    </row>
    <row r="2515" spans="1:3" s="113" customFormat="1" ht="12.75">
      <c r="A2515" s="143" t="s">
        <v>3344</v>
      </c>
      <c r="B2515" s="114" t="s">
        <v>3326</v>
      </c>
      <c r="C2515" s="115">
        <v>2564.73</v>
      </c>
    </row>
    <row r="2516" spans="1:3" s="113" customFormat="1" ht="12.75">
      <c r="A2516" s="143" t="s">
        <v>3345</v>
      </c>
      <c r="B2516" s="114" t="s">
        <v>3326</v>
      </c>
      <c r="C2516" s="115">
        <v>2564.73</v>
      </c>
    </row>
    <row r="2517" spans="1:3" s="113" customFormat="1" ht="12.75">
      <c r="A2517" s="143" t="s">
        <v>3346</v>
      </c>
      <c r="B2517" s="114" t="s">
        <v>3326</v>
      </c>
      <c r="C2517" s="115">
        <v>2564.73</v>
      </c>
    </row>
    <row r="2518" spans="1:3" s="113" customFormat="1" ht="12.75">
      <c r="A2518" s="143" t="s">
        <v>3347</v>
      </c>
      <c r="B2518" s="114" t="s">
        <v>3326</v>
      </c>
      <c r="C2518" s="115">
        <v>2564.73</v>
      </c>
    </row>
    <row r="2519" spans="1:3" s="113" customFormat="1" ht="12.75">
      <c r="A2519" s="143" t="s">
        <v>3348</v>
      </c>
      <c r="B2519" s="114" t="s">
        <v>3326</v>
      </c>
      <c r="C2519" s="115">
        <v>2564.73</v>
      </c>
    </row>
    <row r="2520" spans="1:3" s="113" customFormat="1" ht="12.75">
      <c r="A2520" s="143" t="s">
        <v>3349</v>
      </c>
      <c r="B2520" s="114" t="s">
        <v>3326</v>
      </c>
      <c r="C2520" s="115">
        <v>2564.73</v>
      </c>
    </row>
    <row r="2521" spans="1:3" s="113" customFormat="1" ht="12.75">
      <c r="A2521" s="143" t="s">
        <v>3350</v>
      </c>
      <c r="B2521" s="114" t="s">
        <v>3326</v>
      </c>
      <c r="C2521" s="115">
        <v>2564.73</v>
      </c>
    </row>
    <row r="2522" spans="1:3" s="113" customFormat="1" ht="12.75">
      <c r="A2522" s="143" t="s">
        <v>3351</v>
      </c>
      <c r="B2522" s="114" t="s">
        <v>3326</v>
      </c>
      <c r="C2522" s="115">
        <v>2564.73</v>
      </c>
    </row>
    <row r="2523" spans="1:3" s="113" customFormat="1" ht="12.75">
      <c r="A2523" s="143" t="s">
        <v>3352</v>
      </c>
      <c r="B2523" s="114" t="s">
        <v>3326</v>
      </c>
      <c r="C2523" s="115">
        <v>2564.73</v>
      </c>
    </row>
    <row r="2524" spans="1:3" s="113" customFormat="1" ht="12.75">
      <c r="A2524" s="143" t="s">
        <v>3353</v>
      </c>
      <c r="B2524" s="114" t="s">
        <v>3326</v>
      </c>
      <c r="C2524" s="115">
        <v>2564.73</v>
      </c>
    </row>
    <row r="2525" spans="1:3" s="113" customFormat="1" ht="12.75">
      <c r="A2525" s="143" t="s">
        <v>3354</v>
      </c>
      <c r="B2525" s="114" t="s">
        <v>3326</v>
      </c>
      <c r="C2525" s="115">
        <v>2564.73</v>
      </c>
    </row>
    <row r="2526" spans="1:3" s="113" customFormat="1" ht="12.75">
      <c r="A2526" s="143" t="s">
        <v>3355</v>
      </c>
      <c r="B2526" s="114" t="s">
        <v>3326</v>
      </c>
      <c r="C2526" s="115">
        <v>2564.73</v>
      </c>
    </row>
    <row r="2527" spans="1:3" s="113" customFormat="1" ht="12.75">
      <c r="A2527" s="143" t="s">
        <v>3356</v>
      </c>
      <c r="B2527" s="114" t="s">
        <v>3326</v>
      </c>
      <c r="C2527" s="115">
        <v>2564.73</v>
      </c>
    </row>
    <row r="2528" spans="1:3" s="113" customFormat="1" ht="12.75">
      <c r="A2528" s="143" t="s">
        <v>3357</v>
      </c>
      <c r="B2528" s="114" t="s">
        <v>3326</v>
      </c>
      <c r="C2528" s="115">
        <v>2564.73</v>
      </c>
    </row>
    <row r="2529" spans="1:3" s="113" customFormat="1" ht="12.75">
      <c r="A2529" s="143" t="s">
        <v>3358</v>
      </c>
      <c r="B2529" s="114" t="s">
        <v>3326</v>
      </c>
      <c r="C2529" s="115">
        <v>2564.73</v>
      </c>
    </row>
    <row r="2530" spans="1:3" s="113" customFormat="1" ht="12.75">
      <c r="A2530" s="143" t="s">
        <v>3359</v>
      </c>
      <c r="B2530" s="114" t="s">
        <v>3326</v>
      </c>
      <c r="C2530" s="115">
        <v>2564.73</v>
      </c>
    </row>
    <row r="2531" spans="1:3" s="113" customFormat="1" ht="12.75">
      <c r="A2531" s="143" t="s">
        <v>3360</v>
      </c>
      <c r="B2531" s="114" t="s">
        <v>3326</v>
      </c>
      <c r="C2531" s="115">
        <v>2564.73</v>
      </c>
    </row>
    <row r="2532" spans="1:3" s="113" customFormat="1" ht="12.75">
      <c r="A2532" s="143" t="s">
        <v>3361</v>
      </c>
      <c r="B2532" s="114" t="s">
        <v>3326</v>
      </c>
      <c r="C2532" s="115">
        <v>2564.73</v>
      </c>
    </row>
    <row r="2533" spans="1:3" s="113" customFormat="1" ht="12.75">
      <c r="A2533" s="143" t="s">
        <v>3362</v>
      </c>
      <c r="B2533" s="114" t="s">
        <v>3326</v>
      </c>
      <c r="C2533" s="115">
        <v>2564.73</v>
      </c>
    </row>
    <row r="2534" spans="1:3" s="113" customFormat="1" ht="12.75">
      <c r="A2534" s="143" t="s">
        <v>3363</v>
      </c>
      <c r="B2534" s="114" t="s">
        <v>3326</v>
      </c>
      <c r="C2534" s="115">
        <v>2564.73</v>
      </c>
    </row>
    <row r="2535" spans="1:3" s="113" customFormat="1" ht="12.75">
      <c r="A2535" s="143" t="s">
        <v>3364</v>
      </c>
      <c r="B2535" s="114" t="s">
        <v>3326</v>
      </c>
      <c r="C2535" s="115">
        <v>2564.73</v>
      </c>
    </row>
    <row r="2536" spans="1:3" s="113" customFormat="1" ht="12.75">
      <c r="A2536" s="143" t="s">
        <v>3365</v>
      </c>
      <c r="B2536" s="114" t="s">
        <v>3326</v>
      </c>
      <c r="C2536" s="115">
        <v>2564.73</v>
      </c>
    </row>
    <row r="2537" spans="1:3" s="113" customFormat="1" ht="12.75">
      <c r="A2537" s="143" t="s">
        <v>3366</v>
      </c>
      <c r="B2537" s="114" t="s">
        <v>3326</v>
      </c>
      <c r="C2537" s="115">
        <v>2564.73</v>
      </c>
    </row>
    <row r="2538" spans="1:3" s="113" customFormat="1" ht="12.75">
      <c r="A2538" s="143" t="s">
        <v>3367</v>
      </c>
      <c r="B2538" s="114" t="s">
        <v>3326</v>
      </c>
      <c r="C2538" s="115">
        <v>2564.73</v>
      </c>
    </row>
    <row r="2539" spans="1:3" s="113" customFormat="1" ht="12.75">
      <c r="A2539" s="143" t="s">
        <v>3368</v>
      </c>
      <c r="B2539" s="114" t="s">
        <v>3326</v>
      </c>
      <c r="C2539" s="115">
        <v>2564.73</v>
      </c>
    </row>
    <row r="2540" spans="1:3" s="113" customFormat="1" ht="12.75">
      <c r="A2540" s="143" t="s">
        <v>3369</v>
      </c>
      <c r="B2540" s="114" t="s">
        <v>3326</v>
      </c>
      <c r="C2540" s="115">
        <v>2564.73</v>
      </c>
    </row>
    <row r="2541" spans="1:3" s="113" customFormat="1" ht="12.75">
      <c r="A2541" s="143" t="s">
        <v>3370</v>
      </c>
      <c r="B2541" s="114" t="s">
        <v>3326</v>
      </c>
      <c r="C2541" s="115">
        <v>2564.73</v>
      </c>
    </row>
    <row r="2542" spans="1:3" s="113" customFormat="1" ht="12.75">
      <c r="A2542" s="143" t="s">
        <v>3371</v>
      </c>
      <c r="B2542" s="114" t="s">
        <v>3372</v>
      </c>
      <c r="C2542" s="115">
        <v>3692.67</v>
      </c>
    </row>
    <row r="2543" spans="1:3" s="113" customFormat="1" ht="12.75">
      <c r="A2543" s="143" t="s">
        <v>3373</v>
      </c>
      <c r="B2543" s="114" t="s">
        <v>3372</v>
      </c>
      <c r="C2543" s="115">
        <v>3250</v>
      </c>
    </row>
    <row r="2544" spans="1:3" s="113" customFormat="1" ht="12.75">
      <c r="A2544" s="143" t="s">
        <v>3374</v>
      </c>
      <c r="B2544" s="114" t="s">
        <v>3375</v>
      </c>
      <c r="C2544" s="115">
        <v>2690</v>
      </c>
    </row>
    <row r="2545" spans="1:3" s="113" customFormat="1" ht="12.75">
      <c r="A2545" s="143" t="s">
        <v>3376</v>
      </c>
      <c r="B2545" s="114" t="s">
        <v>3377</v>
      </c>
      <c r="C2545" s="115">
        <v>3250</v>
      </c>
    </row>
    <row r="2546" spans="1:3" s="113" customFormat="1" ht="12.75">
      <c r="A2546" s="143" t="s">
        <v>3378</v>
      </c>
      <c r="B2546" s="114" t="s">
        <v>3379</v>
      </c>
      <c r="C2546" s="115">
        <v>2564.73</v>
      </c>
    </row>
    <row r="2547" spans="1:3" s="113" customFormat="1" ht="12.75">
      <c r="A2547" s="143" t="s">
        <v>3380</v>
      </c>
      <c r="B2547" s="114" t="s">
        <v>3381</v>
      </c>
      <c r="C2547" s="115">
        <v>3692.67</v>
      </c>
    </row>
    <row r="2548" spans="1:3" s="113" customFormat="1" ht="12.75">
      <c r="A2548" s="143" t="s">
        <v>3382</v>
      </c>
      <c r="B2548" s="114" t="s">
        <v>3381</v>
      </c>
      <c r="C2548" s="115">
        <v>3364</v>
      </c>
    </row>
    <row r="2549" spans="1:3" s="113" customFormat="1" ht="12.75">
      <c r="A2549" s="143" t="s">
        <v>3383</v>
      </c>
      <c r="B2549" s="114" t="s">
        <v>3381</v>
      </c>
      <c r="C2549" s="115">
        <v>3364</v>
      </c>
    </row>
    <row r="2550" spans="1:3" s="113" customFormat="1" ht="12.75">
      <c r="A2550" s="143" t="s">
        <v>3384</v>
      </c>
      <c r="B2550" s="114" t="s">
        <v>3381</v>
      </c>
      <c r="C2550" s="115">
        <v>3364</v>
      </c>
    </row>
    <row r="2551" spans="1:3" s="113" customFormat="1" ht="12.75">
      <c r="A2551" s="143" t="s">
        <v>3385</v>
      </c>
      <c r="B2551" s="114" t="s">
        <v>3386</v>
      </c>
      <c r="C2551" s="115">
        <v>3364</v>
      </c>
    </row>
    <row r="2552" spans="1:3" s="113" customFormat="1" ht="12.75">
      <c r="A2552" s="143" t="s">
        <v>3387</v>
      </c>
      <c r="B2552" s="114" t="s">
        <v>3388</v>
      </c>
      <c r="C2552" s="115">
        <v>2327.25</v>
      </c>
    </row>
    <row r="2553" spans="1:3" s="113" customFormat="1" ht="12.75">
      <c r="A2553" s="143" t="s">
        <v>3389</v>
      </c>
      <c r="B2553" s="116" t="s">
        <v>6927</v>
      </c>
      <c r="C2553" s="115">
        <v>5220</v>
      </c>
    </row>
    <row r="2554" spans="1:3" s="113" customFormat="1" ht="12.75">
      <c r="A2554" s="143" t="s">
        <v>3390</v>
      </c>
      <c r="B2554" s="114" t="s">
        <v>3391</v>
      </c>
      <c r="C2554" s="115">
        <v>33600</v>
      </c>
    </row>
    <row r="2555" spans="1:3" s="113" customFormat="1" ht="12.75">
      <c r="A2555" s="143" t="s">
        <v>3392</v>
      </c>
      <c r="B2555" s="114" t="s">
        <v>3393</v>
      </c>
      <c r="C2555" s="115">
        <v>33415.54</v>
      </c>
    </row>
    <row r="2556" spans="1:3" s="113" customFormat="1" ht="12.75">
      <c r="A2556" s="143" t="s">
        <v>3394</v>
      </c>
      <c r="B2556" s="114" t="s">
        <v>3395</v>
      </c>
      <c r="C2556" s="115">
        <v>3692.67</v>
      </c>
    </row>
    <row r="2557" spans="1:3" s="113" customFormat="1" ht="12.75">
      <c r="A2557" s="143" t="s">
        <v>3396</v>
      </c>
      <c r="B2557" s="114" t="s">
        <v>3397</v>
      </c>
      <c r="C2557" s="115">
        <v>33415.54</v>
      </c>
    </row>
    <row r="2558" spans="1:3" s="113" customFormat="1" ht="12.75">
      <c r="A2558" s="143" t="s">
        <v>3398</v>
      </c>
      <c r="B2558" s="114" t="s">
        <v>3399</v>
      </c>
      <c r="C2558" s="115">
        <v>3364</v>
      </c>
    </row>
    <row r="2559" spans="1:3" s="113" customFormat="1" ht="12.75">
      <c r="A2559" s="143" t="s">
        <v>3400</v>
      </c>
      <c r="B2559" s="114" t="s">
        <v>3401</v>
      </c>
      <c r="C2559" s="115">
        <v>3850</v>
      </c>
    </row>
    <row r="2560" spans="1:3" s="113" customFormat="1" ht="12.75">
      <c r="A2560" s="143" t="s">
        <v>3402</v>
      </c>
      <c r="B2560" s="114" t="s">
        <v>3403</v>
      </c>
      <c r="C2560" s="115">
        <v>3692.67</v>
      </c>
    </row>
    <row r="2561" spans="1:3" s="113" customFormat="1" ht="12.75">
      <c r="A2561" s="143" t="s">
        <v>3404</v>
      </c>
      <c r="B2561" s="114" t="s">
        <v>3403</v>
      </c>
      <c r="C2561" s="115">
        <v>3692.67</v>
      </c>
    </row>
    <row r="2562" spans="1:3" s="113" customFormat="1" ht="12.75">
      <c r="A2562" s="143" t="s">
        <v>3405</v>
      </c>
      <c r="B2562" s="114" t="s">
        <v>3406</v>
      </c>
      <c r="C2562" s="115">
        <v>3364</v>
      </c>
    </row>
    <row r="2563" spans="1:3" s="113" customFormat="1" ht="12.75">
      <c r="A2563" s="143" t="s">
        <v>3407</v>
      </c>
      <c r="B2563" s="114" t="s">
        <v>3408</v>
      </c>
      <c r="C2563" s="115">
        <v>2700</v>
      </c>
    </row>
    <row r="2564" spans="1:3" s="113" customFormat="1" ht="12.75">
      <c r="A2564" s="143" t="s">
        <v>3409</v>
      </c>
      <c r="B2564" s="114" t="s">
        <v>3410</v>
      </c>
      <c r="C2564" s="115">
        <v>3850</v>
      </c>
    </row>
    <row r="2565" spans="1:3" s="113" customFormat="1" ht="12.75">
      <c r="A2565" s="143" t="s">
        <v>3411</v>
      </c>
      <c r="B2565" s="114" t="s">
        <v>3412</v>
      </c>
      <c r="C2565" s="115">
        <v>3364</v>
      </c>
    </row>
    <row r="2566" spans="1:3" s="113" customFormat="1" ht="12.75">
      <c r="A2566" s="143" t="s">
        <v>3413</v>
      </c>
      <c r="B2566" s="114" t="s">
        <v>3412</v>
      </c>
      <c r="C2566" s="115">
        <v>3364</v>
      </c>
    </row>
    <row r="2567" spans="1:3" s="113" customFormat="1" ht="12.75">
      <c r="A2567" s="143" t="s">
        <v>3414</v>
      </c>
      <c r="B2567" s="114" t="s">
        <v>3412</v>
      </c>
      <c r="C2567" s="115">
        <v>3364</v>
      </c>
    </row>
    <row r="2568" spans="1:3" s="113" customFormat="1" ht="12.75">
      <c r="A2568" s="143" t="s">
        <v>3415</v>
      </c>
      <c r="B2568" s="114" t="s">
        <v>3412</v>
      </c>
      <c r="C2568" s="115">
        <v>3364</v>
      </c>
    </row>
    <row r="2569" spans="1:3" s="113" customFormat="1" ht="12.75">
      <c r="A2569" s="143" t="s">
        <v>3416</v>
      </c>
      <c r="B2569" s="114" t="s">
        <v>3412</v>
      </c>
      <c r="C2569" s="115">
        <v>3364</v>
      </c>
    </row>
    <row r="2570" spans="1:3" s="113" customFormat="1" ht="12.75">
      <c r="A2570" s="143" t="s">
        <v>3417</v>
      </c>
      <c r="B2570" s="114" t="s">
        <v>701</v>
      </c>
      <c r="C2570" s="115">
        <v>76112.75</v>
      </c>
    </row>
    <row r="2571" spans="1:3" s="113" customFormat="1" ht="12.75">
      <c r="A2571" s="143" t="s">
        <v>3418</v>
      </c>
      <c r="B2571" s="116" t="s">
        <v>6928</v>
      </c>
      <c r="C2571" s="115">
        <v>2159</v>
      </c>
    </row>
    <row r="2572" spans="1:3" s="113" customFormat="1" ht="12.75">
      <c r="A2572" s="143" t="s">
        <v>3419</v>
      </c>
      <c r="B2572" s="116" t="s">
        <v>6928</v>
      </c>
      <c r="C2572" s="115">
        <v>2159</v>
      </c>
    </row>
    <row r="2573" spans="1:3" s="113" customFormat="1" ht="12.75">
      <c r="A2573" s="143" t="s">
        <v>3420</v>
      </c>
      <c r="B2573" s="116" t="s">
        <v>6928</v>
      </c>
      <c r="C2573" s="115">
        <v>2159</v>
      </c>
    </row>
    <row r="2574" spans="1:3" s="113" customFormat="1" ht="12.75">
      <c r="A2574" s="143" t="s">
        <v>3421</v>
      </c>
      <c r="B2574" s="116" t="s">
        <v>6928</v>
      </c>
      <c r="C2574" s="115">
        <v>2159</v>
      </c>
    </row>
    <row r="2575" spans="1:3" s="113" customFormat="1" ht="12.75">
      <c r="A2575" s="143" t="s">
        <v>3422</v>
      </c>
      <c r="B2575" s="116" t="s">
        <v>6928</v>
      </c>
      <c r="C2575" s="115">
        <v>2159</v>
      </c>
    </row>
    <row r="2576" spans="1:3" s="113" customFormat="1" ht="12.75">
      <c r="A2576" s="143" t="s">
        <v>3423</v>
      </c>
      <c r="B2576" s="116" t="s">
        <v>6928</v>
      </c>
      <c r="C2576" s="115">
        <v>2159</v>
      </c>
    </row>
    <row r="2577" spans="1:3" s="113" customFormat="1" ht="12.75">
      <c r="A2577" s="143" t="s">
        <v>3424</v>
      </c>
      <c r="B2577" s="116" t="s">
        <v>6928</v>
      </c>
      <c r="C2577" s="115">
        <v>2159</v>
      </c>
    </row>
    <row r="2578" spans="1:3" s="113" customFormat="1" ht="12.75">
      <c r="A2578" s="143" t="s">
        <v>3425</v>
      </c>
      <c r="B2578" s="116" t="s">
        <v>6928</v>
      </c>
      <c r="C2578" s="115">
        <v>2159</v>
      </c>
    </row>
    <row r="2579" spans="1:3" s="113" customFormat="1" ht="12.75">
      <c r="A2579" s="143" t="s">
        <v>3426</v>
      </c>
      <c r="B2579" s="116" t="s">
        <v>6928</v>
      </c>
      <c r="C2579" s="115">
        <v>2159</v>
      </c>
    </row>
    <row r="2580" spans="1:3" s="113" customFormat="1" ht="12.75">
      <c r="A2580" s="143" t="s">
        <v>3427</v>
      </c>
      <c r="B2580" s="116" t="s">
        <v>6928</v>
      </c>
      <c r="C2580" s="115">
        <v>2159</v>
      </c>
    </row>
    <row r="2581" spans="1:3" s="113" customFormat="1" ht="12.75">
      <c r="A2581" s="143" t="s">
        <v>3428</v>
      </c>
      <c r="B2581" s="116" t="s">
        <v>6928</v>
      </c>
      <c r="C2581" s="115">
        <v>2159</v>
      </c>
    </row>
    <row r="2582" spans="1:3" s="113" customFormat="1" ht="12.75">
      <c r="A2582" s="143" t="s">
        <v>3429</v>
      </c>
      <c r="B2582" s="116" t="s">
        <v>6928</v>
      </c>
      <c r="C2582" s="115">
        <v>2159</v>
      </c>
    </row>
    <row r="2583" spans="1:3" s="113" customFormat="1" ht="12.75">
      <c r="A2583" s="143" t="s">
        <v>3430</v>
      </c>
      <c r="B2583" s="114" t="s">
        <v>716</v>
      </c>
      <c r="C2583" s="115">
        <v>33207.32</v>
      </c>
    </row>
    <row r="2584" spans="1:3" s="113" customFormat="1" ht="12.75">
      <c r="A2584" s="143" t="s">
        <v>3431</v>
      </c>
      <c r="B2584" s="114" t="s">
        <v>716</v>
      </c>
      <c r="C2584" s="115">
        <v>33207.32</v>
      </c>
    </row>
    <row r="2585" spans="1:3" s="113" customFormat="1" ht="12.75">
      <c r="A2585" s="143" t="s">
        <v>3432</v>
      </c>
      <c r="B2585" s="114" t="s">
        <v>716</v>
      </c>
      <c r="C2585" s="115">
        <v>33207.32</v>
      </c>
    </row>
    <row r="2586" spans="1:3" s="113" customFormat="1" ht="12.75">
      <c r="A2586" s="143" t="s">
        <v>3433</v>
      </c>
      <c r="B2586" s="114" t="s">
        <v>716</v>
      </c>
      <c r="C2586" s="115">
        <v>33207.32</v>
      </c>
    </row>
    <row r="2587" spans="1:3" s="113" customFormat="1" ht="12.75">
      <c r="A2587" s="143" t="s">
        <v>3434</v>
      </c>
      <c r="B2587" s="114" t="s">
        <v>716</v>
      </c>
      <c r="C2587" s="115">
        <v>33207.32</v>
      </c>
    </row>
    <row r="2588" spans="1:3" s="113" customFormat="1" ht="12.75">
      <c r="A2588" s="143" t="s">
        <v>3435</v>
      </c>
      <c r="B2588" s="114" t="s">
        <v>716</v>
      </c>
      <c r="C2588" s="115">
        <v>33207.32</v>
      </c>
    </row>
    <row r="2589" spans="1:3" s="113" customFormat="1" ht="12.75">
      <c r="A2589" s="143" t="s">
        <v>3436</v>
      </c>
      <c r="B2589" s="114" t="s">
        <v>716</v>
      </c>
      <c r="C2589" s="115">
        <v>33207.32</v>
      </c>
    </row>
    <row r="2590" spans="1:3" s="113" customFormat="1" ht="12.75">
      <c r="A2590" s="143" t="s">
        <v>3437</v>
      </c>
      <c r="B2590" s="114" t="s">
        <v>716</v>
      </c>
      <c r="C2590" s="115">
        <v>33207.32</v>
      </c>
    </row>
    <row r="2591" spans="1:3" s="113" customFormat="1" ht="12.75">
      <c r="A2591" s="143" t="s">
        <v>3438</v>
      </c>
      <c r="B2591" s="114" t="s">
        <v>716</v>
      </c>
      <c r="C2591" s="115">
        <v>33207.32</v>
      </c>
    </row>
    <row r="2592" spans="1:3" s="113" customFormat="1" ht="12.75">
      <c r="A2592" s="143" t="s">
        <v>3439</v>
      </c>
      <c r="B2592" s="114" t="s">
        <v>716</v>
      </c>
      <c r="C2592" s="115">
        <v>33207.32</v>
      </c>
    </row>
    <row r="2593" spans="1:3" s="113" customFormat="1" ht="12.75">
      <c r="A2593" s="143" t="s">
        <v>3440</v>
      </c>
      <c r="B2593" s="114" t="s">
        <v>716</v>
      </c>
      <c r="C2593" s="115">
        <v>33207.32</v>
      </c>
    </row>
    <row r="2594" spans="1:3" s="113" customFormat="1" ht="12.75">
      <c r="A2594" s="143" t="s">
        <v>3441</v>
      </c>
      <c r="B2594" s="114" t="s">
        <v>716</v>
      </c>
      <c r="C2594" s="115">
        <v>33207.32</v>
      </c>
    </row>
    <row r="2595" spans="1:3" s="113" customFormat="1" ht="12.75">
      <c r="A2595" s="143" t="s">
        <v>3442</v>
      </c>
      <c r="B2595" s="116" t="s">
        <v>6929</v>
      </c>
      <c r="C2595" s="115">
        <v>2400</v>
      </c>
    </row>
    <row r="2596" spans="1:3" s="113" customFormat="1" ht="12.75">
      <c r="A2596" s="143" t="s">
        <v>3443</v>
      </c>
      <c r="B2596" s="116" t="s">
        <v>6929</v>
      </c>
      <c r="C2596" s="115">
        <v>2400</v>
      </c>
    </row>
    <row r="2597" spans="1:3" s="113" customFormat="1" ht="12.75">
      <c r="A2597" s="143" t="s">
        <v>3444</v>
      </c>
      <c r="B2597" s="116" t="s">
        <v>6929</v>
      </c>
      <c r="C2597" s="115">
        <v>2400</v>
      </c>
    </row>
    <row r="2598" spans="1:3" s="113" customFormat="1" ht="12.75">
      <c r="A2598" s="143" t="s">
        <v>3445</v>
      </c>
      <c r="B2598" s="116" t="s">
        <v>6929</v>
      </c>
      <c r="C2598" s="115">
        <v>2400</v>
      </c>
    </row>
    <row r="2599" spans="1:3" s="113" customFormat="1" ht="12.75">
      <c r="A2599" s="143" t="s">
        <v>3446</v>
      </c>
      <c r="B2599" s="116" t="s">
        <v>6929</v>
      </c>
      <c r="C2599" s="115">
        <v>2400</v>
      </c>
    </row>
    <row r="2600" spans="1:3" s="113" customFormat="1" ht="12.75">
      <c r="A2600" s="143" t="s">
        <v>3447</v>
      </c>
      <c r="B2600" s="116" t="s">
        <v>6929</v>
      </c>
      <c r="C2600" s="115">
        <v>2400</v>
      </c>
    </row>
    <row r="2601" spans="1:3" s="113" customFormat="1" ht="12.75">
      <c r="A2601" s="143" t="s">
        <v>3448</v>
      </c>
      <c r="B2601" s="116" t="s">
        <v>6929</v>
      </c>
      <c r="C2601" s="115">
        <v>2400</v>
      </c>
    </row>
    <row r="2602" spans="1:3" s="113" customFormat="1" ht="12.75">
      <c r="A2602" s="143" t="s">
        <v>3449</v>
      </c>
      <c r="B2602" s="116" t="s">
        <v>6929</v>
      </c>
      <c r="C2602" s="115">
        <v>2400</v>
      </c>
    </row>
    <row r="2603" spans="1:3" s="113" customFormat="1" ht="12.75">
      <c r="A2603" s="143" t="s">
        <v>3450</v>
      </c>
      <c r="B2603" s="116" t="s">
        <v>6929</v>
      </c>
      <c r="C2603" s="115">
        <v>2400</v>
      </c>
    </row>
    <row r="2604" spans="1:3" s="113" customFormat="1" ht="12.75">
      <c r="A2604" s="143" t="s">
        <v>3451</v>
      </c>
      <c r="B2604" s="116" t="s">
        <v>6929</v>
      </c>
      <c r="C2604" s="115">
        <v>2400</v>
      </c>
    </row>
    <row r="2605" spans="1:3" s="113" customFormat="1" ht="12.75">
      <c r="A2605" s="143" t="s">
        <v>3452</v>
      </c>
      <c r="B2605" s="116" t="s">
        <v>6929</v>
      </c>
      <c r="C2605" s="115">
        <v>2400</v>
      </c>
    </row>
    <row r="2606" spans="1:3" s="113" customFormat="1" ht="12.75">
      <c r="A2606" s="143" t="s">
        <v>3453</v>
      </c>
      <c r="B2606" s="116" t="s">
        <v>6929</v>
      </c>
      <c r="C2606" s="115">
        <v>2400</v>
      </c>
    </row>
    <row r="2607" spans="1:3" s="113" customFormat="1" ht="12.75">
      <c r="A2607" s="143" t="s">
        <v>3454</v>
      </c>
      <c r="B2607" s="116" t="s">
        <v>6929</v>
      </c>
      <c r="C2607" s="115">
        <v>2400</v>
      </c>
    </row>
    <row r="2608" spans="1:3" s="113" customFormat="1" ht="12.75">
      <c r="A2608" s="143" t="s">
        <v>3455</v>
      </c>
      <c r="B2608" s="116" t="s">
        <v>6929</v>
      </c>
      <c r="C2608" s="115">
        <v>2400</v>
      </c>
    </row>
    <row r="2609" spans="1:3" s="113" customFormat="1" ht="12.75">
      <c r="A2609" s="143" t="s">
        <v>3456</v>
      </c>
      <c r="B2609" s="116" t="s">
        <v>6929</v>
      </c>
      <c r="C2609" s="115">
        <v>2400</v>
      </c>
    </row>
    <row r="2610" spans="1:3" s="113" customFormat="1" ht="12.75">
      <c r="A2610" s="143" t="s">
        <v>3457</v>
      </c>
      <c r="B2610" s="116" t="s">
        <v>6929</v>
      </c>
      <c r="C2610" s="115">
        <v>2400</v>
      </c>
    </row>
    <row r="2611" spans="1:3" s="113" customFormat="1" ht="12.75">
      <c r="A2611" s="143" t="s">
        <v>3458</v>
      </c>
      <c r="B2611" s="116" t="s">
        <v>6929</v>
      </c>
      <c r="C2611" s="115">
        <v>2400</v>
      </c>
    </row>
    <row r="2612" spans="1:3" s="113" customFormat="1" ht="12.75">
      <c r="A2612" s="143" t="s">
        <v>3459</v>
      </c>
      <c r="B2612" s="116" t="s">
        <v>6929</v>
      </c>
      <c r="C2612" s="115">
        <v>2400</v>
      </c>
    </row>
    <row r="2613" spans="1:3" s="113" customFormat="1" ht="12.75">
      <c r="A2613" s="143" t="s">
        <v>3460</v>
      </c>
      <c r="B2613" s="116" t="s">
        <v>6929</v>
      </c>
      <c r="C2613" s="115">
        <v>2400</v>
      </c>
    </row>
    <row r="2614" spans="1:3" s="113" customFormat="1" ht="12.75">
      <c r="A2614" s="143" t="s">
        <v>3461</v>
      </c>
      <c r="B2614" s="116" t="s">
        <v>6929</v>
      </c>
      <c r="C2614" s="115">
        <v>2400</v>
      </c>
    </row>
    <row r="2615" spans="1:3" s="113" customFormat="1" ht="12.75">
      <c r="A2615" s="143" t="s">
        <v>3462</v>
      </c>
      <c r="B2615" s="116" t="s">
        <v>6929</v>
      </c>
      <c r="C2615" s="115">
        <v>2400</v>
      </c>
    </row>
    <row r="2616" spans="1:3" s="113" customFormat="1" ht="12.75">
      <c r="A2616" s="143" t="s">
        <v>3463</v>
      </c>
      <c r="B2616" s="116" t="s">
        <v>6929</v>
      </c>
      <c r="C2616" s="115">
        <v>2400</v>
      </c>
    </row>
    <row r="2617" spans="1:3" s="113" customFormat="1" ht="12.75">
      <c r="A2617" s="143" t="s">
        <v>3464</v>
      </c>
      <c r="B2617" s="116" t="s">
        <v>6929</v>
      </c>
      <c r="C2617" s="115">
        <v>2400</v>
      </c>
    </row>
    <row r="2618" spans="1:3" s="113" customFormat="1" ht="12.75">
      <c r="A2618" s="143" t="s">
        <v>3465</v>
      </c>
      <c r="B2618" s="116" t="s">
        <v>6929</v>
      </c>
      <c r="C2618" s="115">
        <v>2400</v>
      </c>
    </row>
    <row r="2619" spans="1:3" s="113" customFormat="1" ht="12.75">
      <c r="A2619" s="143" t="s">
        <v>3466</v>
      </c>
      <c r="B2619" s="116" t="s">
        <v>6929</v>
      </c>
      <c r="C2619" s="115">
        <v>2400</v>
      </c>
    </row>
    <row r="2620" spans="1:3" s="113" customFormat="1" ht="12.75">
      <c r="A2620" s="143" t="s">
        <v>3467</v>
      </c>
      <c r="B2620" s="116" t="s">
        <v>6929</v>
      </c>
      <c r="C2620" s="115">
        <v>2400</v>
      </c>
    </row>
    <row r="2621" spans="1:3" s="113" customFormat="1" ht="12.75">
      <c r="A2621" s="143" t="s">
        <v>3468</v>
      </c>
      <c r="B2621" s="116" t="s">
        <v>6929</v>
      </c>
      <c r="C2621" s="115">
        <v>2400</v>
      </c>
    </row>
    <row r="2622" spans="1:3" s="113" customFormat="1" ht="12.75">
      <c r="A2622" s="143" t="s">
        <v>3469</v>
      </c>
      <c r="B2622" s="116" t="s">
        <v>6929</v>
      </c>
      <c r="C2622" s="115">
        <v>2400</v>
      </c>
    </row>
    <row r="2623" spans="1:3" s="113" customFormat="1" ht="12.75">
      <c r="A2623" s="143" t="s">
        <v>3470</v>
      </c>
      <c r="B2623" s="116" t="s">
        <v>6929</v>
      </c>
      <c r="C2623" s="115">
        <v>2400</v>
      </c>
    </row>
    <row r="2624" spans="1:3" s="113" customFormat="1" ht="12.75">
      <c r="A2624" s="143" t="s">
        <v>3471</v>
      </c>
      <c r="B2624" s="116" t="s">
        <v>6929</v>
      </c>
      <c r="C2624" s="115">
        <v>2400</v>
      </c>
    </row>
    <row r="2625" spans="1:3" s="113" customFormat="1" ht="12.75">
      <c r="A2625" s="143" t="s">
        <v>3472</v>
      </c>
      <c r="B2625" s="116" t="s">
        <v>6929</v>
      </c>
      <c r="C2625" s="115">
        <v>2400</v>
      </c>
    </row>
    <row r="2626" spans="1:3" s="113" customFormat="1" ht="12.75">
      <c r="A2626" s="143" t="s">
        <v>3473</v>
      </c>
      <c r="B2626" s="116" t="s">
        <v>6929</v>
      </c>
      <c r="C2626" s="115">
        <v>2400</v>
      </c>
    </row>
    <row r="2627" spans="1:3" s="113" customFormat="1" ht="12.75">
      <c r="A2627" s="143" t="s">
        <v>3474</v>
      </c>
      <c r="B2627" s="116" t="s">
        <v>6929</v>
      </c>
      <c r="C2627" s="115">
        <v>2400</v>
      </c>
    </row>
    <row r="2628" spans="1:3" s="113" customFormat="1" ht="12.75">
      <c r="A2628" s="143" t="s">
        <v>3475</v>
      </c>
      <c r="B2628" s="116" t="s">
        <v>6929</v>
      </c>
      <c r="C2628" s="115">
        <v>2400</v>
      </c>
    </row>
    <row r="2629" spans="1:3" s="113" customFormat="1" ht="12.75">
      <c r="A2629" s="143" t="s">
        <v>3476</v>
      </c>
      <c r="B2629" s="116" t="s">
        <v>6929</v>
      </c>
      <c r="C2629" s="115">
        <v>2400</v>
      </c>
    </row>
    <row r="2630" spans="1:3" s="113" customFormat="1" ht="12.75">
      <c r="A2630" s="143" t="s">
        <v>3477</v>
      </c>
      <c r="B2630" s="116" t="s">
        <v>6929</v>
      </c>
      <c r="C2630" s="115">
        <v>2400</v>
      </c>
    </row>
    <row r="2631" spans="1:3" s="113" customFormat="1" ht="12.75">
      <c r="A2631" s="143" t="s">
        <v>3478</v>
      </c>
      <c r="B2631" s="116" t="s">
        <v>6929</v>
      </c>
      <c r="C2631" s="115">
        <v>2400</v>
      </c>
    </row>
    <row r="2632" spans="1:3" s="113" customFormat="1" ht="12.75">
      <c r="A2632" s="143" t="s">
        <v>3479</v>
      </c>
      <c r="B2632" s="116" t="s">
        <v>6929</v>
      </c>
      <c r="C2632" s="115">
        <v>2400</v>
      </c>
    </row>
    <row r="2633" spans="1:3" s="113" customFormat="1" ht="12.75">
      <c r="A2633" s="143" t="s">
        <v>3480</v>
      </c>
      <c r="B2633" s="116" t="s">
        <v>6929</v>
      </c>
      <c r="C2633" s="115">
        <v>2400</v>
      </c>
    </row>
    <row r="2634" spans="1:3" s="113" customFormat="1" ht="12.75">
      <c r="A2634" s="143" t="s">
        <v>3481</v>
      </c>
      <c r="B2634" s="116" t="s">
        <v>6929</v>
      </c>
      <c r="C2634" s="115">
        <v>2400</v>
      </c>
    </row>
    <row r="2635" spans="1:3" s="113" customFormat="1" ht="12.75">
      <c r="A2635" s="143" t="s">
        <v>3482</v>
      </c>
      <c r="B2635" s="116" t="s">
        <v>6929</v>
      </c>
      <c r="C2635" s="115">
        <v>2400</v>
      </c>
    </row>
    <row r="2636" spans="1:3" s="113" customFormat="1" ht="12.75">
      <c r="A2636" s="143" t="s">
        <v>3483</v>
      </c>
      <c r="B2636" s="116" t="s">
        <v>6929</v>
      </c>
      <c r="C2636" s="115">
        <v>2400</v>
      </c>
    </row>
    <row r="2637" spans="1:3" s="113" customFormat="1" ht="12.75">
      <c r="A2637" s="143" t="s">
        <v>3484</v>
      </c>
      <c r="B2637" s="116" t="s">
        <v>6929</v>
      </c>
      <c r="C2637" s="115">
        <v>2400</v>
      </c>
    </row>
    <row r="2638" spans="1:3" s="113" customFormat="1" ht="12.75">
      <c r="A2638" s="143" t="s">
        <v>3485</v>
      </c>
      <c r="B2638" s="116" t="s">
        <v>6929</v>
      </c>
      <c r="C2638" s="115">
        <v>2400</v>
      </c>
    </row>
    <row r="2639" spans="1:3" s="113" customFormat="1" ht="12.75">
      <c r="A2639" s="143" t="s">
        <v>3486</v>
      </c>
      <c r="B2639" s="116" t="s">
        <v>6929</v>
      </c>
      <c r="C2639" s="115">
        <v>2400</v>
      </c>
    </row>
    <row r="2640" spans="1:3" s="113" customFormat="1" ht="12.75">
      <c r="A2640" s="143" t="s">
        <v>3487</v>
      </c>
      <c r="B2640" s="116" t="s">
        <v>6929</v>
      </c>
      <c r="C2640" s="115">
        <v>2400</v>
      </c>
    </row>
    <row r="2641" spans="1:3" s="113" customFormat="1" ht="12.75">
      <c r="A2641" s="143" t="s">
        <v>3488</v>
      </c>
      <c r="B2641" s="116" t="s">
        <v>6929</v>
      </c>
      <c r="C2641" s="115">
        <v>2400</v>
      </c>
    </row>
    <row r="2642" spans="1:3" s="113" customFormat="1" ht="12.75">
      <c r="A2642" s="143" t="s">
        <v>3489</v>
      </c>
      <c r="B2642" s="116" t="s">
        <v>6929</v>
      </c>
      <c r="C2642" s="115">
        <v>2400</v>
      </c>
    </row>
    <row r="2643" spans="1:3" s="113" customFormat="1" ht="12.75">
      <c r="A2643" s="143" t="s">
        <v>3490</v>
      </c>
      <c r="B2643" s="116" t="s">
        <v>6929</v>
      </c>
      <c r="C2643" s="115">
        <v>2400</v>
      </c>
    </row>
    <row r="2644" spans="1:3" s="113" customFormat="1" ht="12.75">
      <c r="A2644" s="143" t="s">
        <v>3491</v>
      </c>
      <c r="B2644" s="116" t="s">
        <v>6929</v>
      </c>
      <c r="C2644" s="115">
        <v>2400</v>
      </c>
    </row>
    <row r="2645" spans="1:3" s="113" customFormat="1" ht="12.75">
      <c r="A2645" s="143" t="s">
        <v>3492</v>
      </c>
      <c r="B2645" s="116" t="s">
        <v>6929</v>
      </c>
      <c r="C2645" s="115">
        <v>2400</v>
      </c>
    </row>
    <row r="2646" spans="1:3" s="113" customFormat="1" ht="12.75">
      <c r="A2646" s="143" t="s">
        <v>3493</v>
      </c>
      <c r="B2646" s="116" t="s">
        <v>6929</v>
      </c>
      <c r="C2646" s="115">
        <v>2400</v>
      </c>
    </row>
    <row r="2647" spans="1:3" s="113" customFormat="1" ht="12.75">
      <c r="A2647" s="143" t="s">
        <v>3494</v>
      </c>
      <c r="B2647" s="116" t="s">
        <v>6929</v>
      </c>
      <c r="C2647" s="115">
        <v>2400</v>
      </c>
    </row>
    <row r="2648" spans="1:3" s="113" customFormat="1" ht="12.75">
      <c r="A2648" s="143" t="s">
        <v>3495</v>
      </c>
      <c r="B2648" s="116" t="s">
        <v>6929</v>
      </c>
      <c r="C2648" s="115">
        <v>2400</v>
      </c>
    </row>
    <row r="2649" spans="1:3" s="113" customFormat="1" ht="12.75">
      <c r="A2649" s="143" t="s">
        <v>3496</v>
      </c>
      <c r="B2649" s="116" t="s">
        <v>6929</v>
      </c>
      <c r="C2649" s="115">
        <v>2400</v>
      </c>
    </row>
    <row r="2650" spans="1:3" s="113" customFormat="1" ht="12.75">
      <c r="A2650" s="143" t="s">
        <v>3497</v>
      </c>
      <c r="B2650" s="116" t="s">
        <v>6929</v>
      </c>
      <c r="C2650" s="115">
        <v>2400</v>
      </c>
    </row>
    <row r="2651" spans="1:3" s="113" customFormat="1" ht="12.75">
      <c r="A2651" s="143" t="s">
        <v>3498</v>
      </c>
      <c r="B2651" s="116" t="s">
        <v>6929</v>
      </c>
      <c r="C2651" s="115">
        <v>2400</v>
      </c>
    </row>
    <row r="2652" spans="1:3" s="113" customFormat="1" ht="12.75">
      <c r="A2652" s="143" t="s">
        <v>3499</v>
      </c>
      <c r="B2652" s="116" t="s">
        <v>6929</v>
      </c>
      <c r="C2652" s="115">
        <v>2400</v>
      </c>
    </row>
    <row r="2653" spans="1:3" s="113" customFormat="1" ht="12.75">
      <c r="A2653" s="143" t="s">
        <v>3500</v>
      </c>
      <c r="B2653" s="116" t="s">
        <v>6929</v>
      </c>
      <c r="C2653" s="115">
        <v>2400</v>
      </c>
    </row>
    <row r="2654" spans="1:3" s="113" customFormat="1" ht="12.75">
      <c r="A2654" s="143" t="s">
        <v>3501</v>
      </c>
      <c r="B2654" s="116" t="s">
        <v>6929</v>
      </c>
      <c r="C2654" s="115">
        <v>2400</v>
      </c>
    </row>
    <row r="2655" spans="1:3" s="113" customFormat="1" ht="12.75">
      <c r="A2655" s="143" t="s">
        <v>3502</v>
      </c>
      <c r="B2655" s="116" t="s">
        <v>6929</v>
      </c>
      <c r="C2655" s="115">
        <v>2400</v>
      </c>
    </row>
    <row r="2656" spans="1:3" s="113" customFormat="1" ht="12.75">
      <c r="A2656" s="143" t="s">
        <v>3503</v>
      </c>
      <c r="B2656" s="116" t="s">
        <v>6929</v>
      </c>
      <c r="C2656" s="115">
        <v>2400</v>
      </c>
    </row>
    <row r="2657" spans="1:3" s="113" customFormat="1" ht="12.75">
      <c r="A2657" s="143" t="s">
        <v>3504</v>
      </c>
      <c r="B2657" s="116" t="s">
        <v>6929</v>
      </c>
      <c r="C2657" s="115">
        <v>2400</v>
      </c>
    </row>
    <row r="2658" spans="1:3" s="113" customFormat="1" ht="12.75">
      <c r="A2658" s="143" t="s">
        <v>3505</v>
      </c>
      <c r="B2658" s="116" t="s">
        <v>6929</v>
      </c>
      <c r="C2658" s="115">
        <v>2400</v>
      </c>
    </row>
    <row r="2659" spans="1:3" s="113" customFormat="1" ht="12.75">
      <c r="A2659" s="143" t="s">
        <v>3506</v>
      </c>
      <c r="B2659" s="116" t="s">
        <v>6929</v>
      </c>
      <c r="C2659" s="115">
        <v>2400</v>
      </c>
    </row>
    <row r="2660" spans="1:3" s="113" customFormat="1" ht="12.75">
      <c r="A2660" s="143" t="s">
        <v>3507</v>
      </c>
      <c r="B2660" s="116" t="s">
        <v>6929</v>
      </c>
      <c r="C2660" s="115">
        <v>2400</v>
      </c>
    </row>
    <row r="2661" spans="1:3" s="113" customFormat="1" ht="12.75">
      <c r="A2661" s="143" t="s">
        <v>3508</v>
      </c>
      <c r="B2661" s="116" t="s">
        <v>6929</v>
      </c>
      <c r="C2661" s="115">
        <v>2400</v>
      </c>
    </row>
    <row r="2662" spans="1:3" s="113" customFormat="1" ht="12.75">
      <c r="A2662" s="143" t="s">
        <v>3509</v>
      </c>
      <c r="B2662" s="116" t="s">
        <v>6929</v>
      </c>
      <c r="C2662" s="115">
        <v>2400</v>
      </c>
    </row>
    <row r="2663" spans="1:3" s="113" customFormat="1" ht="12.75">
      <c r="A2663" s="143" t="s">
        <v>3510</v>
      </c>
      <c r="B2663" s="116" t="s">
        <v>6929</v>
      </c>
      <c r="C2663" s="115">
        <v>2400</v>
      </c>
    </row>
    <row r="2664" spans="1:3" s="113" customFormat="1" ht="12.75">
      <c r="A2664" s="143" t="s">
        <v>3511</v>
      </c>
      <c r="B2664" s="116" t="s">
        <v>6929</v>
      </c>
      <c r="C2664" s="115">
        <v>2400</v>
      </c>
    </row>
    <row r="2665" spans="1:3" s="113" customFormat="1" ht="12.75">
      <c r="A2665" s="143" t="s">
        <v>3512</v>
      </c>
      <c r="B2665" s="116" t="s">
        <v>6929</v>
      </c>
      <c r="C2665" s="115">
        <v>2400</v>
      </c>
    </row>
    <row r="2666" spans="1:3" s="113" customFormat="1" ht="12.75">
      <c r="A2666" s="143" t="s">
        <v>3513</v>
      </c>
      <c r="B2666" s="116" t="s">
        <v>6929</v>
      </c>
      <c r="C2666" s="115">
        <v>2400</v>
      </c>
    </row>
    <row r="2667" spans="1:3" s="113" customFormat="1" ht="12.75">
      <c r="A2667" s="143" t="s">
        <v>3514</v>
      </c>
      <c r="B2667" s="116" t="s">
        <v>6929</v>
      </c>
      <c r="C2667" s="115">
        <v>2400</v>
      </c>
    </row>
    <row r="2668" spans="1:3" s="113" customFormat="1" ht="12.75">
      <c r="A2668" s="143" t="s">
        <v>3515</v>
      </c>
      <c r="B2668" s="116" t="s">
        <v>6929</v>
      </c>
      <c r="C2668" s="115">
        <v>2400</v>
      </c>
    </row>
    <row r="2669" spans="1:3" s="113" customFormat="1" ht="12.75">
      <c r="A2669" s="143" t="s">
        <v>3516</v>
      </c>
      <c r="B2669" s="116" t="s">
        <v>6929</v>
      </c>
      <c r="C2669" s="115">
        <v>2400</v>
      </c>
    </row>
    <row r="2670" spans="1:3" s="113" customFormat="1" ht="12.75">
      <c r="A2670" s="143" t="s">
        <v>3517</v>
      </c>
      <c r="B2670" s="114" t="s">
        <v>3518</v>
      </c>
      <c r="C2670" s="115">
        <v>3364</v>
      </c>
    </row>
    <row r="2671" spans="1:3" s="113" customFormat="1" ht="12.75">
      <c r="A2671" s="147" t="s">
        <v>3519</v>
      </c>
      <c r="B2671" s="116" t="s">
        <v>6930</v>
      </c>
      <c r="C2671" s="115">
        <v>3692</v>
      </c>
    </row>
    <row r="2672" spans="1:3" s="113" customFormat="1" ht="12.75">
      <c r="A2672" s="147" t="s">
        <v>3520</v>
      </c>
      <c r="B2672" s="116" t="s">
        <v>6930</v>
      </c>
      <c r="C2672" s="115">
        <v>3692</v>
      </c>
    </row>
    <row r="2673" spans="1:3" s="113" customFormat="1" ht="12.75">
      <c r="A2673" s="147" t="s">
        <v>3521</v>
      </c>
      <c r="B2673" s="116" t="s">
        <v>6930</v>
      </c>
      <c r="C2673" s="115">
        <v>3692</v>
      </c>
    </row>
    <row r="2674" spans="1:3" s="113" customFormat="1" ht="12.75">
      <c r="A2674" s="147" t="s">
        <v>3522</v>
      </c>
      <c r="B2674" s="116" t="s">
        <v>6930</v>
      </c>
      <c r="C2674" s="115">
        <v>3692</v>
      </c>
    </row>
    <row r="2675" spans="1:3" s="113" customFormat="1" ht="12.75">
      <c r="A2675" s="150" t="s">
        <v>3523</v>
      </c>
      <c r="B2675" s="116" t="s">
        <v>6931</v>
      </c>
      <c r="C2675" s="115">
        <v>3692.67</v>
      </c>
    </row>
    <row r="2676" spans="1:3" s="113" customFormat="1" ht="12.75">
      <c r="A2676" s="150" t="s">
        <v>3524</v>
      </c>
      <c r="B2676" s="116" t="s">
        <v>6931</v>
      </c>
      <c r="C2676" s="115">
        <v>3692.67</v>
      </c>
    </row>
    <row r="2677" spans="1:3" s="113" customFormat="1" ht="12.75">
      <c r="A2677" s="150" t="s">
        <v>3525</v>
      </c>
      <c r="B2677" s="116" t="s">
        <v>6931</v>
      </c>
      <c r="C2677" s="115">
        <v>3692.67</v>
      </c>
    </row>
    <row r="2678" spans="1:3" s="113" customFormat="1" ht="12.75">
      <c r="A2678" s="150" t="s">
        <v>3526</v>
      </c>
      <c r="B2678" s="116" t="s">
        <v>6932</v>
      </c>
      <c r="C2678" s="115">
        <v>3692.67</v>
      </c>
    </row>
    <row r="2679" spans="1:3" s="113" customFormat="1" ht="12.75">
      <c r="A2679" s="150" t="s">
        <v>3527</v>
      </c>
      <c r="B2679" s="116" t="s">
        <v>6932</v>
      </c>
      <c r="C2679" s="115">
        <v>3692.67</v>
      </c>
    </row>
    <row r="2680" spans="1:3" s="113" customFormat="1" ht="12.75">
      <c r="A2680" s="147" t="s">
        <v>3528</v>
      </c>
      <c r="B2680" s="116" t="s">
        <v>6933</v>
      </c>
      <c r="C2680" s="115">
        <v>3364</v>
      </c>
    </row>
    <row r="2681" spans="1:3" s="113" customFormat="1" ht="12.75">
      <c r="A2681" s="147" t="s">
        <v>3529</v>
      </c>
      <c r="B2681" s="116" t="s">
        <v>6933</v>
      </c>
      <c r="C2681" s="115">
        <v>3364</v>
      </c>
    </row>
    <row r="2682" spans="1:3" s="113" customFormat="1" ht="12.75">
      <c r="A2682" s="147" t="s">
        <v>3530</v>
      </c>
      <c r="B2682" s="116" t="s">
        <v>6933</v>
      </c>
      <c r="C2682" s="115">
        <v>3364</v>
      </c>
    </row>
    <row r="2683" spans="1:3" s="113" customFormat="1" ht="12.75">
      <c r="A2683" s="147" t="s">
        <v>3531</v>
      </c>
      <c r="B2683" s="116" t="s">
        <v>6933</v>
      </c>
      <c r="C2683" s="115">
        <v>3364</v>
      </c>
    </row>
    <row r="2684" spans="1:3" s="113" customFormat="1" ht="12.75">
      <c r="A2684" s="147" t="s">
        <v>3532</v>
      </c>
      <c r="B2684" s="116" t="s">
        <v>6933</v>
      </c>
      <c r="C2684" s="115">
        <v>3364</v>
      </c>
    </row>
    <row r="2685" spans="1:3" s="113" customFormat="1" ht="12.75">
      <c r="A2685" s="147" t="s">
        <v>3533</v>
      </c>
      <c r="B2685" s="116" t="s">
        <v>6933</v>
      </c>
      <c r="C2685" s="115">
        <v>3364</v>
      </c>
    </row>
    <row r="2686" spans="1:3" s="113" customFormat="1" ht="12.75">
      <c r="A2686" s="147" t="s">
        <v>3534</v>
      </c>
      <c r="B2686" s="116" t="s">
        <v>6933</v>
      </c>
      <c r="C2686" s="115">
        <v>3364</v>
      </c>
    </row>
    <row r="2687" spans="1:3" s="113" customFormat="1" ht="12.75">
      <c r="A2687" s="147" t="s">
        <v>3535</v>
      </c>
      <c r="B2687" s="116" t="s">
        <v>6933</v>
      </c>
      <c r="C2687" s="115">
        <v>3364</v>
      </c>
    </row>
    <row r="2688" spans="1:3" s="113" customFormat="1" ht="12.75">
      <c r="A2688" s="147" t="s">
        <v>3536</v>
      </c>
      <c r="B2688" s="116" t="s">
        <v>6933</v>
      </c>
      <c r="C2688" s="115">
        <v>3364</v>
      </c>
    </row>
    <row r="2689" spans="1:3" s="113" customFormat="1" ht="12.75">
      <c r="A2689" s="147" t="s">
        <v>3537</v>
      </c>
      <c r="B2689" s="116" t="s">
        <v>6933</v>
      </c>
      <c r="C2689" s="115">
        <v>3364</v>
      </c>
    </row>
    <row r="2690" spans="1:3" s="113" customFormat="1" ht="12.75">
      <c r="A2690" s="147" t="s">
        <v>3538</v>
      </c>
      <c r="B2690" s="116" t="s">
        <v>6933</v>
      </c>
      <c r="C2690" s="115">
        <v>3364</v>
      </c>
    </row>
    <row r="2691" spans="1:3" s="113" customFormat="1" ht="12.75">
      <c r="A2691" s="147" t="s">
        <v>3539</v>
      </c>
      <c r="B2691" s="116" t="s">
        <v>6933</v>
      </c>
      <c r="C2691" s="115">
        <v>3364</v>
      </c>
    </row>
    <row r="2692" spans="1:3" s="113" customFormat="1" ht="12.75">
      <c r="A2692" s="147" t="s">
        <v>3540</v>
      </c>
      <c r="B2692" s="116" t="s">
        <v>6933</v>
      </c>
      <c r="C2692" s="115">
        <v>3364</v>
      </c>
    </row>
    <row r="2693" spans="1:3" s="113" customFormat="1" ht="12.75">
      <c r="A2693" s="147" t="s">
        <v>3541</v>
      </c>
      <c r="B2693" s="116" t="s">
        <v>6933</v>
      </c>
      <c r="C2693" s="115">
        <v>3364</v>
      </c>
    </row>
    <row r="2694" spans="1:3" s="113" customFormat="1" ht="12.75">
      <c r="A2694" s="147" t="s">
        <v>3542</v>
      </c>
      <c r="B2694" s="116" t="s">
        <v>6933</v>
      </c>
      <c r="C2694" s="115">
        <v>3364</v>
      </c>
    </row>
    <row r="2695" spans="1:3" s="113" customFormat="1" ht="12.75">
      <c r="A2695" s="147" t="s">
        <v>3543</v>
      </c>
      <c r="B2695" s="116" t="s">
        <v>6933</v>
      </c>
      <c r="C2695" s="115">
        <v>3364</v>
      </c>
    </row>
    <row r="2696" spans="1:3" s="113" customFormat="1" ht="12.75">
      <c r="A2696" s="147" t="s">
        <v>3544</v>
      </c>
      <c r="B2696" s="116" t="s">
        <v>6933</v>
      </c>
      <c r="C2696" s="115">
        <v>3364</v>
      </c>
    </row>
    <row r="2697" spans="1:3" s="113" customFormat="1" ht="12.75">
      <c r="A2697" s="147" t="s">
        <v>3545</v>
      </c>
      <c r="B2697" s="116" t="s">
        <v>6933</v>
      </c>
      <c r="C2697" s="115">
        <v>3364</v>
      </c>
    </row>
    <row r="2698" spans="1:3" s="113" customFormat="1" ht="12.75">
      <c r="A2698" s="147" t="s">
        <v>3546</v>
      </c>
      <c r="B2698" s="116" t="s">
        <v>6933</v>
      </c>
      <c r="C2698" s="115">
        <v>3364</v>
      </c>
    </row>
    <row r="2699" spans="1:3" s="113" customFormat="1" ht="12.75">
      <c r="A2699" s="147" t="s">
        <v>3547</v>
      </c>
      <c r="B2699" s="116" t="s">
        <v>6933</v>
      </c>
      <c r="C2699" s="115">
        <v>3364</v>
      </c>
    </row>
    <row r="2700" spans="1:3" s="113" customFormat="1" ht="12.75">
      <c r="A2700" s="147" t="s">
        <v>3548</v>
      </c>
      <c r="B2700" s="116" t="s">
        <v>6933</v>
      </c>
      <c r="C2700" s="115">
        <v>3364</v>
      </c>
    </row>
    <row r="2701" spans="1:3" s="113" customFormat="1" ht="12.75">
      <c r="A2701" s="147" t="s">
        <v>3549</v>
      </c>
      <c r="B2701" s="116" t="s">
        <v>6933</v>
      </c>
      <c r="C2701" s="115">
        <v>3364</v>
      </c>
    </row>
    <row r="2702" spans="1:3" s="113" customFormat="1" ht="12.75">
      <c r="A2702" s="147" t="s">
        <v>3550</v>
      </c>
      <c r="B2702" s="116" t="s">
        <v>6933</v>
      </c>
      <c r="C2702" s="115">
        <v>3364</v>
      </c>
    </row>
    <row r="2703" spans="1:3" s="113" customFormat="1" ht="12.75">
      <c r="A2703" s="147" t="s">
        <v>3551</v>
      </c>
      <c r="B2703" s="116" t="s">
        <v>6933</v>
      </c>
      <c r="C2703" s="115">
        <v>3364</v>
      </c>
    </row>
    <row r="2704" spans="1:3" s="113" customFormat="1" ht="12.75">
      <c r="A2704" s="147" t="s">
        <v>3552</v>
      </c>
      <c r="B2704" s="116" t="s">
        <v>6933</v>
      </c>
      <c r="C2704" s="115">
        <v>3364</v>
      </c>
    </row>
    <row r="2705" spans="1:3" s="113" customFormat="1" ht="12.75">
      <c r="A2705" s="147" t="s">
        <v>3553</v>
      </c>
      <c r="B2705" s="116" t="s">
        <v>6933</v>
      </c>
      <c r="C2705" s="115">
        <v>3364</v>
      </c>
    </row>
    <row r="2706" spans="1:3" s="113" customFormat="1" ht="12.75">
      <c r="A2706" s="147" t="s">
        <v>3554</v>
      </c>
      <c r="B2706" s="116" t="s">
        <v>6933</v>
      </c>
      <c r="C2706" s="115">
        <v>3364</v>
      </c>
    </row>
    <row r="2707" spans="1:3" s="113" customFormat="1" ht="12.75">
      <c r="A2707" s="147" t="s">
        <v>3555</v>
      </c>
      <c r="B2707" s="116" t="s">
        <v>6933</v>
      </c>
      <c r="C2707" s="115">
        <v>3364</v>
      </c>
    </row>
    <row r="2708" spans="1:3" s="113" customFormat="1" ht="12.75">
      <c r="A2708" s="147" t="s">
        <v>3556</v>
      </c>
      <c r="B2708" s="116" t="s">
        <v>6933</v>
      </c>
      <c r="C2708" s="115">
        <v>3364</v>
      </c>
    </row>
    <row r="2709" spans="1:3" s="113" customFormat="1" ht="12.75">
      <c r="A2709" s="147" t="s">
        <v>3557</v>
      </c>
      <c r="B2709" s="116" t="s">
        <v>6933</v>
      </c>
      <c r="C2709" s="115">
        <v>3364</v>
      </c>
    </row>
    <row r="2710" spans="1:3" s="113" customFormat="1" ht="12.75">
      <c r="A2710" s="143" t="s">
        <v>3558</v>
      </c>
      <c r="B2710" s="116" t="s">
        <v>6934</v>
      </c>
      <c r="C2710" s="115">
        <v>3364</v>
      </c>
    </row>
    <row r="2711" spans="1:3" s="113" customFormat="1" ht="12.75">
      <c r="A2711" s="143" t="s">
        <v>3559</v>
      </c>
      <c r="B2711" s="116" t="s">
        <v>6935</v>
      </c>
      <c r="C2711" s="115">
        <v>1083.54</v>
      </c>
    </row>
    <row r="2712" spans="1:3" s="113" customFormat="1" ht="12.75">
      <c r="A2712" s="143" t="s">
        <v>3560</v>
      </c>
      <c r="B2712" s="116" t="s">
        <v>6935</v>
      </c>
      <c r="C2712" s="115">
        <v>1083.54</v>
      </c>
    </row>
    <row r="2713" spans="1:3" s="113" customFormat="1" ht="12.75">
      <c r="A2713" s="143" t="s">
        <v>3561</v>
      </c>
      <c r="B2713" s="116" t="s">
        <v>6936</v>
      </c>
      <c r="C2713" s="115">
        <v>1083.54</v>
      </c>
    </row>
    <row r="2714" spans="1:3" s="113" customFormat="1" ht="12.75">
      <c r="A2714" s="143" t="s">
        <v>3562</v>
      </c>
      <c r="B2714" s="116" t="s">
        <v>6936</v>
      </c>
      <c r="C2714" s="115">
        <v>1083.54</v>
      </c>
    </row>
    <row r="2715" spans="1:3" s="113" customFormat="1" ht="12.75">
      <c r="A2715" s="143" t="s">
        <v>3563</v>
      </c>
      <c r="B2715" s="116" t="s">
        <v>6937</v>
      </c>
      <c r="C2715" s="115">
        <v>2564.73</v>
      </c>
    </row>
    <row r="2716" spans="1:3" s="113" customFormat="1" ht="12.75">
      <c r="A2716" s="143" t="s">
        <v>3564</v>
      </c>
      <c r="B2716" s="116" t="s">
        <v>6938</v>
      </c>
      <c r="C2716" s="115">
        <v>2901.24</v>
      </c>
    </row>
    <row r="2717" spans="1:3" s="113" customFormat="1" ht="12.75">
      <c r="A2717" s="147" t="s">
        <v>3565</v>
      </c>
      <c r="B2717" s="116" t="s">
        <v>6939</v>
      </c>
      <c r="C2717" s="115">
        <v>3692.67</v>
      </c>
    </row>
    <row r="2718" spans="1:3" s="113" customFormat="1" ht="12.75">
      <c r="A2718" s="147" t="s">
        <v>3566</v>
      </c>
      <c r="B2718" s="116" t="s">
        <v>6940</v>
      </c>
      <c r="C2718" s="115">
        <v>1800</v>
      </c>
    </row>
    <row r="2719" spans="1:3" s="113" customFormat="1" ht="12.75">
      <c r="A2719" s="147" t="s">
        <v>3567</v>
      </c>
      <c r="B2719" s="116" t="s">
        <v>6941</v>
      </c>
      <c r="C2719" s="115">
        <v>2564.73</v>
      </c>
    </row>
    <row r="2720" spans="1:3" s="113" customFormat="1" ht="12.75">
      <c r="A2720" s="147" t="s">
        <v>3568</v>
      </c>
      <c r="B2720" s="116" t="s">
        <v>6916</v>
      </c>
      <c r="C2720" s="115">
        <v>3364</v>
      </c>
    </row>
    <row r="2721" spans="1:3" s="113" customFormat="1" ht="12.75">
      <c r="A2721" s="147" t="s">
        <v>3569</v>
      </c>
      <c r="B2721" s="116" t="s">
        <v>6916</v>
      </c>
      <c r="C2721" s="115">
        <v>3364</v>
      </c>
    </row>
    <row r="2722" spans="1:3" s="113" customFormat="1" ht="12.75">
      <c r="A2722" s="147" t="s">
        <v>3570</v>
      </c>
      <c r="B2722" s="116" t="s">
        <v>6916</v>
      </c>
      <c r="C2722" s="115">
        <v>3364</v>
      </c>
    </row>
    <row r="2723" spans="1:3" s="113" customFormat="1" ht="12.75">
      <c r="A2723" s="147" t="s">
        <v>3571</v>
      </c>
      <c r="B2723" s="116" t="s">
        <v>6916</v>
      </c>
      <c r="C2723" s="115">
        <v>3364</v>
      </c>
    </row>
    <row r="2724" spans="1:3" s="113" customFormat="1" ht="12.75">
      <c r="A2724" s="147" t="s">
        <v>3572</v>
      </c>
      <c r="B2724" s="116" t="s">
        <v>6916</v>
      </c>
      <c r="C2724" s="115">
        <v>3364</v>
      </c>
    </row>
    <row r="2725" spans="1:3" s="113" customFormat="1" ht="12.75">
      <c r="A2725" s="147" t="s">
        <v>3573</v>
      </c>
      <c r="B2725" s="116" t="s">
        <v>6916</v>
      </c>
      <c r="C2725" s="115">
        <v>3364</v>
      </c>
    </row>
    <row r="2726" spans="1:3" s="113" customFormat="1" ht="12.75">
      <c r="A2726" s="147" t="s">
        <v>3574</v>
      </c>
      <c r="B2726" s="116" t="s">
        <v>6916</v>
      </c>
      <c r="C2726" s="115">
        <v>3364</v>
      </c>
    </row>
    <row r="2727" spans="1:3" s="113" customFormat="1" ht="12.75">
      <c r="A2727" s="147" t="s">
        <v>3575</v>
      </c>
      <c r="B2727" s="116" t="s">
        <v>6916</v>
      </c>
      <c r="C2727" s="115">
        <v>3364</v>
      </c>
    </row>
    <row r="2728" spans="1:3" s="113" customFormat="1" ht="12.75">
      <c r="A2728" s="143" t="s">
        <v>1785</v>
      </c>
      <c r="B2728" s="116" t="s">
        <v>6942</v>
      </c>
      <c r="C2728" s="115">
        <v>24999.999500000002</v>
      </c>
    </row>
    <row r="2729" spans="1:3" s="113" customFormat="1" ht="12.75">
      <c r="A2729" s="143" t="s">
        <v>1786</v>
      </c>
      <c r="B2729" s="116" t="s">
        <v>6942</v>
      </c>
      <c r="C2729" s="115">
        <v>24999.999500000002</v>
      </c>
    </row>
    <row r="2730" spans="1:3" s="113" customFormat="1" ht="12.75">
      <c r="A2730" s="143" t="s">
        <v>1787</v>
      </c>
      <c r="B2730" s="116" t="s">
        <v>6942</v>
      </c>
      <c r="C2730" s="115">
        <v>24999.999500000002</v>
      </c>
    </row>
    <row r="2731" spans="1:3" s="113" customFormat="1" ht="12.75">
      <c r="A2731" s="143" t="s">
        <v>1788</v>
      </c>
      <c r="B2731" s="116" t="s">
        <v>6942</v>
      </c>
      <c r="C2731" s="115">
        <v>24999.999500000002</v>
      </c>
    </row>
    <row r="2732" spans="1:3" s="113" customFormat="1" ht="12.75">
      <c r="A2732" s="143" t="s">
        <v>1789</v>
      </c>
      <c r="B2732" s="116" t="s">
        <v>6942</v>
      </c>
      <c r="C2732" s="115">
        <v>24999.999500000002</v>
      </c>
    </row>
    <row r="2733" spans="1:3" s="113" customFormat="1" ht="12.75">
      <c r="A2733" s="143" t="s">
        <v>1790</v>
      </c>
      <c r="B2733" s="116" t="s">
        <v>6942</v>
      </c>
      <c r="C2733" s="115">
        <v>24999.999500000002</v>
      </c>
    </row>
    <row r="2734" spans="1:3" s="113" customFormat="1" ht="12.75">
      <c r="A2734" s="143" t="s">
        <v>1791</v>
      </c>
      <c r="B2734" s="116" t="s">
        <v>6942</v>
      </c>
      <c r="C2734" s="115">
        <v>24999.999500000002</v>
      </c>
    </row>
    <row r="2735" spans="1:3" s="113" customFormat="1" ht="12.75">
      <c r="A2735" s="143" t="s">
        <v>1792</v>
      </c>
      <c r="B2735" s="116" t="s">
        <v>6942</v>
      </c>
      <c r="C2735" s="115">
        <v>24999.999500000002</v>
      </c>
    </row>
    <row r="2736" spans="1:3" s="113" customFormat="1" ht="12.75">
      <c r="A2736" s="143" t="s">
        <v>3576</v>
      </c>
      <c r="B2736" s="116" t="s">
        <v>6943</v>
      </c>
      <c r="C2736" s="115">
        <v>2564.73</v>
      </c>
    </row>
    <row r="2737" spans="1:3" s="113" customFormat="1" ht="12.75">
      <c r="A2737" s="143" t="s">
        <v>3577</v>
      </c>
      <c r="B2737" s="116" t="s">
        <v>6944</v>
      </c>
      <c r="C2737" s="115">
        <v>3364</v>
      </c>
    </row>
    <row r="2738" spans="1:3" s="113" customFormat="1" ht="12.75">
      <c r="A2738" s="147" t="s">
        <v>3578</v>
      </c>
      <c r="B2738" s="116" t="s">
        <v>6945</v>
      </c>
      <c r="C2738" s="115">
        <v>6960</v>
      </c>
    </row>
    <row r="2739" spans="1:3" s="113" customFormat="1" ht="12.75">
      <c r="A2739" s="143" t="s">
        <v>3579</v>
      </c>
      <c r="B2739" s="114" t="s">
        <v>3580</v>
      </c>
      <c r="C2739" s="115">
        <v>1504.99</v>
      </c>
    </row>
    <row r="2740" spans="1:3" s="113" customFormat="1" ht="12.75">
      <c r="A2740" s="143" t="s">
        <v>3581</v>
      </c>
      <c r="B2740" s="114" t="s">
        <v>3582</v>
      </c>
      <c r="C2740" s="115">
        <v>1081</v>
      </c>
    </row>
    <row r="2741" spans="1:3" s="113" customFormat="1" ht="12.75">
      <c r="A2741" s="143" t="s">
        <v>3583</v>
      </c>
      <c r="B2741" s="114" t="s">
        <v>3584</v>
      </c>
      <c r="C2741" s="115">
        <v>1081</v>
      </c>
    </row>
    <row r="2742" spans="1:3" s="113" customFormat="1" ht="12.75">
      <c r="A2742" s="143" t="s">
        <v>3585</v>
      </c>
      <c r="B2742" s="114" t="s">
        <v>3586</v>
      </c>
      <c r="C2742" s="115">
        <v>1542.8</v>
      </c>
    </row>
    <row r="2743" spans="1:3" s="113" customFormat="1" ht="12.75">
      <c r="A2743" s="150" t="s">
        <v>3587</v>
      </c>
      <c r="B2743" s="114" t="s">
        <v>3588</v>
      </c>
      <c r="C2743" s="115">
        <v>15795.72</v>
      </c>
    </row>
    <row r="2744" spans="1:3" s="113" customFormat="1" ht="12.75">
      <c r="A2744" s="150" t="s">
        <v>3589</v>
      </c>
      <c r="B2744" s="114" t="s">
        <v>3588</v>
      </c>
      <c r="C2744" s="115">
        <v>15795.72</v>
      </c>
    </row>
    <row r="2745" spans="1:3" s="113" customFormat="1" ht="12.75">
      <c r="A2745" s="150" t="s">
        <v>3590</v>
      </c>
      <c r="B2745" s="114" t="s">
        <v>3588</v>
      </c>
      <c r="C2745" s="115">
        <v>15795.72</v>
      </c>
    </row>
    <row r="2746" spans="1:3" s="113" customFormat="1" ht="12.75">
      <c r="A2746" s="150" t="s">
        <v>3591</v>
      </c>
      <c r="B2746" s="114" t="s">
        <v>3588</v>
      </c>
      <c r="C2746" s="115">
        <v>15795.72</v>
      </c>
    </row>
    <row r="2747" spans="1:3" s="113" customFormat="1" ht="12.75">
      <c r="A2747" s="150" t="s">
        <v>3592</v>
      </c>
      <c r="B2747" s="114" t="s">
        <v>3588</v>
      </c>
      <c r="C2747" s="115">
        <v>15795.72</v>
      </c>
    </row>
    <row r="2748" spans="1:3" s="113" customFormat="1" ht="12.75">
      <c r="A2748" s="150" t="s">
        <v>3593</v>
      </c>
      <c r="B2748" s="114" t="s">
        <v>3588</v>
      </c>
      <c r="C2748" s="115">
        <v>15795.72</v>
      </c>
    </row>
    <row r="2749" spans="1:3" s="113" customFormat="1" ht="12.75">
      <c r="A2749" s="150" t="s">
        <v>3594</v>
      </c>
      <c r="B2749" s="114" t="s">
        <v>3588</v>
      </c>
      <c r="C2749" s="115">
        <v>15795.72</v>
      </c>
    </row>
    <row r="2750" spans="1:3" s="113" customFormat="1" ht="12.75">
      <c r="A2750" s="150" t="s">
        <v>3595</v>
      </c>
      <c r="B2750" s="114" t="s">
        <v>3588</v>
      </c>
      <c r="C2750" s="115">
        <v>15795.72</v>
      </c>
    </row>
    <row r="2751" spans="1:3" s="113" customFormat="1" ht="12.75">
      <c r="A2751" s="150" t="s">
        <v>3596</v>
      </c>
      <c r="B2751" s="114" t="s">
        <v>3588</v>
      </c>
      <c r="C2751" s="115">
        <v>15795.72</v>
      </c>
    </row>
    <row r="2752" spans="1:3" s="113" customFormat="1" ht="12.75">
      <c r="A2752" s="150" t="s">
        <v>3597</v>
      </c>
      <c r="B2752" s="114" t="s">
        <v>3588</v>
      </c>
      <c r="C2752" s="115">
        <v>15795.72</v>
      </c>
    </row>
    <row r="2753" spans="1:3" s="113" customFormat="1" ht="12.75">
      <c r="A2753" s="147" t="s">
        <v>3598</v>
      </c>
      <c r="B2753" s="116" t="s">
        <v>6946</v>
      </c>
      <c r="C2753" s="115">
        <v>3611.19</v>
      </c>
    </row>
    <row r="2754" spans="1:3" s="113" customFormat="1" ht="12.75">
      <c r="A2754" s="150" t="s">
        <v>3599</v>
      </c>
      <c r="B2754" s="116" t="s">
        <v>6946</v>
      </c>
      <c r="C2754" s="115">
        <v>3611.19</v>
      </c>
    </row>
    <row r="2755" spans="1:3" s="113" customFormat="1" ht="12.75">
      <c r="A2755" s="143" t="s">
        <v>3600</v>
      </c>
      <c r="B2755" s="114" t="s">
        <v>3588</v>
      </c>
      <c r="C2755" s="115">
        <v>15795.72</v>
      </c>
    </row>
    <row r="2756" spans="1:3" s="113" customFormat="1" ht="12.75">
      <c r="A2756" s="143" t="s">
        <v>3601</v>
      </c>
      <c r="B2756" s="114" t="s">
        <v>3588</v>
      </c>
      <c r="C2756" s="115">
        <v>15795.72</v>
      </c>
    </row>
    <row r="2757" spans="1:3" s="113" customFormat="1" ht="12.75">
      <c r="A2757" s="143" t="s">
        <v>3602</v>
      </c>
      <c r="B2757" s="114" t="s">
        <v>3588</v>
      </c>
      <c r="C2757" s="115">
        <v>15795.72</v>
      </c>
    </row>
    <row r="2758" spans="1:3" s="113" customFormat="1" ht="12.75">
      <c r="A2758" s="143" t="s">
        <v>3603</v>
      </c>
      <c r="B2758" s="114" t="s">
        <v>3588</v>
      </c>
      <c r="C2758" s="115">
        <v>15795.72</v>
      </c>
    </row>
    <row r="2759" spans="1:3" s="113" customFormat="1" ht="12.75">
      <c r="A2759" s="143" t="s">
        <v>866</v>
      </c>
      <c r="B2759" s="114" t="s">
        <v>3588</v>
      </c>
      <c r="C2759" s="115">
        <v>15795.72</v>
      </c>
    </row>
    <row r="2760" spans="1:3" s="113" customFormat="1" ht="12.75">
      <c r="A2760" s="143" t="s">
        <v>867</v>
      </c>
      <c r="B2760" s="114" t="s">
        <v>3588</v>
      </c>
      <c r="C2760" s="115">
        <v>15795.72</v>
      </c>
    </row>
    <row r="2761" spans="1:3" s="113" customFormat="1" ht="12.75">
      <c r="A2761" s="143" t="s">
        <v>868</v>
      </c>
      <c r="B2761" s="114" t="s">
        <v>3588</v>
      </c>
      <c r="C2761" s="115">
        <v>15795.72</v>
      </c>
    </row>
    <row r="2762" spans="1:3" s="113" customFormat="1" ht="12.75">
      <c r="A2762" s="143" t="s">
        <v>3604</v>
      </c>
      <c r="B2762" s="114" t="s">
        <v>3588</v>
      </c>
      <c r="C2762" s="115">
        <v>15795.72</v>
      </c>
    </row>
    <row r="2763" spans="1:3" s="113" customFormat="1" ht="12.75">
      <c r="A2763" s="143" t="s">
        <v>1547</v>
      </c>
      <c r="B2763" s="114" t="s">
        <v>3588</v>
      </c>
      <c r="C2763" s="115">
        <v>15795.72</v>
      </c>
    </row>
    <row r="2764" spans="1:3" s="113" customFormat="1" ht="12.75">
      <c r="A2764" s="143" t="s">
        <v>1548</v>
      </c>
      <c r="B2764" s="114" t="s">
        <v>3588</v>
      </c>
      <c r="C2764" s="115">
        <v>15795.72</v>
      </c>
    </row>
    <row r="2765" spans="1:3" s="113" customFormat="1" ht="12.75">
      <c r="A2765" s="143" t="s">
        <v>2186</v>
      </c>
      <c r="B2765" s="114" t="s">
        <v>3605</v>
      </c>
      <c r="C2765" s="115">
        <v>15795.72</v>
      </c>
    </row>
    <row r="2766" spans="1:3" s="113" customFormat="1" ht="12.75">
      <c r="A2766" s="143" t="s">
        <v>3606</v>
      </c>
      <c r="B2766" s="114" t="s">
        <v>3605</v>
      </c>
      <c r="C2766" s="115">
        <v>15795.72</v>
      </c>
    </row>
    <row r="2767" spans="1:3" s="113" customFormat="1" ht="12.75">
      <c r="A2767" s="143" t="s">
        <v>3607</v>
      </c>
      <c r="B2767" s="114" t="s">
        <v>3605</v>
      </c>
      <c r="C2767" s="115">
        <v>15795.72</v>
      </c>
    </row>
    <row r="2768" spans="1:3" s="113" customFormat="1" ht="12.75">
      <c r="A2768" s="143" t="s">
        <v>3608</v>
      </c>
      <c r="B2768" s="114" t="s">
        <v>3605</v>
      </c>
      <c r="C2768" s="115">
        <v>15795.72</v>
      </c>
    </row>
    <row r="2769" spans="1:3" s="113" customFormat="1" ht="12.75">
      <c r="A2769" s="143" t="s">
        <v>3609</v>
      </c>
      <c r="B2769" s="114" t="s">
        <v>3605</v>
      </c>
      <c r="C2769" s="115">
        <v>15795.72</v>
      </c>
    </row>
    <row r="2770" spans="1:3" s="113" customFormat="1" ht="12.75">
      <c r="A2770" s="143" t="s">
        <v>3610</v>
      </c>
      <c r="B2770" s="114" t="s">
        <v>3605</v>
      </c>
      <c r="C2770" s="115">
        <v>15795.72</v>
      </c>
    </row>
    <row r="2771" spans="1:3" s="113" customFormat="1" ht="12.75">
      <c r="A2771" s="143" t="s">
        <v>3611</v>
      </c>
      <c r="B2771" s="114" t="s">
        <v>3612</v>
      </c>
      <c r="C2771" s="115">
        <v>15795.72</v>
      </c>
    </row>
    <row r="2772" spans="1:3" s="113" customFormat="1" ht="12.75">
      <c r="A2772" s="147" t="s">
        <v>3613</v>
      </c>
      <c r="B2772" s="116" t="s">
        <v>6947</v>
      </c>
      <c r="C2772" s="115">
        <v>15795.72</v>
      </c>
    </row>
    <row r="2773" spans="1:3" s="113" customFormat="1" ht="12.75">
      <c r="A2773" s="147" t="s">
        <v>3614</v>
      </c>
      <c r="B2773" s="116" t="s">
        <v>6947</v>
      </c>
      <c r="C2773" s="115">
        <v>15795.72</v>
      </c>
    </row>
    <row r="2774" spans="1:3" s="113" customFormat="1" ht="12.75">
      <c r="A2774" s="147" t="s">
        <v>3615</v>
      </c>
      <c r="B2774" s="116" t="s">
        <v>6947</v>
      </c>
      <c r="C2774" s="115">
        <v>15795.72</v>
      </c>
    </row>
    <row r="2775" spans="1:3" s="113" customFormat="1" ht="12.75">
      <c r="A2775" s="147" t="s">
        <v>3616</v>
      </c>
      <c r="B2775" s="116" t="s">
        <v>6947</v>
      </c>
      <c r="C2775" s="115">
        <v>15795.72</v>
      </c>
    </row>
    <row r="2776" spans="1:3" s="113" customFormat="1" ht="12.75">
      <c r="A2776" s="147" t="s">
        <v>3617</v>
      </c>
      <c r="B2776" s="116" t="s">
        <v>6947</v>
      </c>
      <c r="C2776" s="115">
        <v>15795.72</v>
      </c>
    </row>
    <row r="2777" spans="1:3" s="113" customFormat="1" ht="12.75">
      <c r="A2777" s="147" t="s">
        <v>3618</v>
      </c>
      <c r="B2777" s="116" t="s">
        <v>6947</v>
      </c>
      <c r="C2777" s="115">
        <v>15795.72</v>
      </c>
    </row>
    <row r="2778" spans="1:3" s="113" customFormat="1" ht="12.75">
      <c r="A2778" s="143" t="s">
        <v>3619</v>
      </c>
      <c r="B2778" s="116" t="s">
        <v>6947</v>
      </c>
      <c r="C2778" s="115">
        <v>15795.72</v>
      </c>
    </row>
    <row r="2779" spans="1:3" s="113" customFormat="1" ht="12.75">
      <c r="A2779" s="143" t="s">
        <v>3620</v>
      </c>
      <c r="B2779" s="116" t="s">
        <v>6947</v>
      </c>
      <c r="C2779" s="115">
        <v>17481.2</v>
      </c>
    </row>
    <row r="2780" spans="1:3" s="113" customFormat="1" ht="12.75">
      <c r="A2780" s="143" t="s">
        <v>3621</v>
      </c>
      <c r="B2780" s="116" t="s">
        <v>6948</v>
      </c>
      <c r="C2780" s="115">
        <v>15795.72</v>
      </c>
    </row>
    <row r="2781" spans="1:3" s="113" customFormat="1" ht="12.75">
      <c r="A2781" s="147" t="s">
        <v>3622</v>
      </c>
      <c r="B2781" s="116" t="s">
        <v>6949</v>
      </c>
      <c r="C2781" s="115">
        <v>18332.64</v>
      </c>
    </row>
    <row r="2782" spans="1:3" s="113" customFormat="1" ht="12.75">
      <c r="A2782" s="147" t="s">
        <v>3623</v>
      </c>
      <c r="B2782" s="116" t="s">
        <v>6949</v>
      </c>
      <c r="C2782" s="115">
        <v>18332.64</v>
      </c>
    </row>
    <row r="2783" spans="1:3" s="113" customFormat="1" ht="12.75">
      <c r="A2783" s="147" t="s">
        <v>3624</v>
      </c>
      <c r="B2783" s="116" t="s">
        <v>6949</v>
      </c>
      <c r="C2783" s="115">
        <v>19670.12</v>
      </c>
    </row>
    <row r="2784" spans="1:3" s="113" customFormat="1" ht="12.75">
      <c r="A2784" s="147" t="s">
        <v>3625</v>
      </c>
      <c r="B2784" s="116" t="s">
        <v>6949</v>
      </c>
      <c r="C2784" s="115">
        <v>19670.12</v>
      </c>
    </row>
    <row r="2785" spans="1:3" s="113" customFormat="1" ht="12.75">
      <c r="A2785" s="143" t="s">
        <v>3626</v>
      </c>
      <c r="B2785" s="116" t="s">
        <v>6950</v>
      </c>
      <c r="C2785" s="115">
        <v>15225</v>
      </c>
    </row>
    <row r="2786" spans="1:3" s="113" customFormat="1" ht="12.75">
      <c r="A2786" s="143" t="s">
        <v>3627</v>
      </c>
      <c r="B2786" s="116" t="s">
        <v>6950</v>
      </c>
      <c r="C2786" s="115">
        <v>15225</v>
      </c>
    </row>
    <row r="2787" spans="1:3" s="113" customFormat="1" ht="12.75">
      <c r="A2787" s="143" t="s">
        <v>3628</v>
      </c>
      <c r="B2787" s="116" t="s">
        <v>6950</v>
      </c>
      <c r="C2787" s="115">
        <v>15225</v>
      </c>
    </row>
    <row r="2788" spans="1:3" s="113" customFormat="1" ht="12.75">
      <c r="A2788" s="143" t="s">
        <v>3629</v>
      </c>
      <c r="B2788" s="116" t="s">
        <v>6950</v>
      </c>
      <c r="C2788" s="115">
        <v>15225</v>
      </c>
    </row>
    <row r="2789" spans="1:3" s="113" customFormat="1" ht="12.75">
      <c r="A2789" s="143" t="s">
        <v>3630</v>
      </c>
      <c r="B2789" s="116" t="s">
        <v>6951</v>
      </c>
      <c r="C2789" s="115">
        <v>15795.72</v>
      </c>
    </row>
    <row r="2790" spans="1:3" s="113" customFormat="1" ht="12.75">
      <c r="A2790" s="143" t="s">
        <v>3631</v>
      </c>
      <c r="B2790" s="116" t="s">
        <v>6952</v>
      </c>
      <c r="C2790" s="115">
        <v>18332.64</v>
      </c>
    </row>
    <row r="2791" spans="1:3" s="113" customFormat="1" ht="12.75">
      <c r="A2791" s="143" t="s">
        <v>3632</v>
      </c>
      <c r="B2791" s="116" t="s">
        <v>6952</v>
      </c>
      <c r="C2791" s="115">
        <v>18332.64</v>
      </c>
    </row>
    <row r="2792" spans="1:3" s="113" customFormat="1" ht="12.75">
      <c r="A2792" s="143" t="s">
        <v>3633</v>
      </c>
      <c r="B2792" s="116" t="s">
        <v>6953</v>
      </c>
      <c r="C2792" s="115">
        <v>18332.64</v>
      </c>
    </row>
    <row r="2793" spans="1:3" s="113" customFormat="1" ht="12.75">
      <c r="A2793" s="150" t="s">
        <v>3634</v>
      </c>
      <c r="B2793" s="116" t="s">
        <v>6954</v>
      </c>
      <c r="C2793" s="115">
        <v>60644.800000000003</v>
      </c>
    </row>
    <row r="2794" spans="1:3" s="113" customFormat="1" ht="12.75">
      <c r="A2794" s="150" t="s">
        <v>3635</v>
      </c>
      <c r="B2794" s="116" t="s">
        <v>6955</v>
      </c>
      <c r="C2794" s="115">
        <v>69959</v>
      </c>
    </row>
    <row r="2795" spans="1:3" s="113" customFormat="1" ht="12.75">
      <c r="A2795" s="150" t="s">
        <v>3636</v>
      </c>
      <c r="B2795" s="116" t="s">
        <v>6955</v>
      </c>
      <c r="C2795" s="115">
        <v>69959</v>
      </c>
    </row>
    <row r="2796" spans="1:3" s="113" customFormat="1" ht="12.75">
      <c r="A2796" s="150" t="s">
        <v>3637</v>
      </c>
      <c r="B2796" s="116" t="s">
        <v>6955</v>
      </c>
      <c r="C2796" s="115">
        <v>69959</v>
      </c>
    </row>
    <row r="2797" spans="1:3" s="113" customFormat="1" ht="12.75">
      <c r="A2797" s="150" t="s">
        <v>3638</v>
      </c>
      <c r="B2797" s="116" t="s">
        <v>6955</v>
      </c>
      <c r="C2797" s="115">
        <v>69959</v>
      </c>
    </row>
    <row r="2798" spans="1:3" s="113" customFormat="1" ht="12.75">
      <c r="A2798" s="150" t="s">
        <v>3639</v>
      </c>
      <c r="B2798" s="116" t="s">
        <v>6955</v>
      </c>
      <c r="C2798" s="115">
        <v>69959</v>
      </c>
    </row>
    <row r="2799" spans="1:3" s="113" customFormat="1" ht="12.75">
      <c r="A2799" s="150" t="s">
        <v>3640</v>
      </c>
      <c r="B2799" s="116" t="s">
        <v>6955</v>
      </c>
      <c r="C2799" s="115">
        <v>69959</v>
      </c>
    </row>
    <row r="2800" spans="1:3" s="113" customFormat="1" ht="12.75">
      <c r="A2800" s="150" t="s">
        <v>3641</v>
      </c>
      <c r="B2800" s="116" t="s">
        <v>6955</v>
      </c>
      <c r="C2800" s="115">
        <v>69959</v>
      </c>
    </row>
    <row r="2801" spans="1:3" s="113" customFormat="1" ht="12.75">
      <c r="A2801" s="150" t="s">
        <v>3642</v>
      </c>
      <c r="B2801" s="116" t="s">
        <v>6955</v>
      </c>
      <c r="C2801" s="115">
        <v>69959</v>
      </c>
    </row>
    <row r="2802" spans="1:3" s="113" customFormat="1" ht="12.75">
      <c r="A2802" s="143" t="s">
        <v>3643</v>
      </c>
      <c r="B2802" s="116" t="s">
        <v>6956</v>
      </c>
      <c r="C2802" s="115">
        <v>500</v>
      </c>
    </row>
    <row r="2803" spans="1:3" s="113" customFormat="1" ht="12.75">
      <c r="A2803" s="143" t="s">
        <v>3644</v>
      </c>
      <c r="B2803" s="116" t="s">
        <v>6957</v>
      </c>
      <c r="C2803" s="115">
        <v>15795.72</v>
      </c>
    </row>
    <row r="2804" spans="1:3" s="113" customFormat="1" ht="12.75">
      <c r="A2804" s="143" t="s">
        <v>3645</v>
      </c>
      <c r="B2804" s="116" t="s">
        <v>6957</v>
      </c>
      <c r="C2804" s="115">
        <v>15795.72</v>
      </c>
    </row>
    <row r="2805" spans="1:3" s="113" customFormat="1" ht="12.75">
      <c r="A2805" s="143" t="s">
        <v>3646</v>
      </c>
      <c r="B2805" s="116" t="s">
        <v>6958</v>
      </c>
      <c r="C2805" s="115">
        <v>6598.71</v>
      </c>
    </row>
    <row r="2806" spans="1:3" s="113" customFormat="1" ht="12.75">
      <c r="A2806" s="143" t="s">
        <v>3647</v>
      </c>
      <c r="B2806" s="116" t="s">
        <v>3605</v>
      </c>
      <c r="C2806" s="115">
        <v>15795.72</v>
      </c>
    </row>
    <row r="2807" spans="1:3" s="113" customFormat="1" ht="12.75">
      <c r="A2807" s="147" t="s">
        <v>3648</v>
      </c>
      <c r="B2807" s="116" t="s">
        <v>3650</v>
      </c>
      <c r="C2807" s="115">
        <v>2564.73</v>
      </c>
    </row>
    <row r="2808" spans="1:3" s="113" customFormat="1" ht="12.75">
      <c r="A2808" s="147" t="s">
        <v>3649</v>
      </c>
      <c r="B2808" s="116" t="s">
        <v>6959</v>
      </c>
      <c r="C2808" s="115">
        <v>5800</v>
      </c>
    </row>
    <row r="2809" spans="1:3" s="113" customFormat="1" ht="12.75">
      <c r="A2809" s="147" t="s">
        <v>3651</v>
      </c>
      <c r="B2809" s="116" t="s">
        <v>6960</v>
      </c>
      <c r="C2809" s="115">
        <v>17374.48</v>
      </c>
    </row>
    <row r="2810" spans="1:3" s="113" customFormat="1" ht="12.75">
      <c r="A2810" s="143" t="s">
        <v>3652</v>
      </c>
      <c r="B2810" s="116" t="s">
        <v>6961</v>
      </c>
      <c r="C2810" s="115">
        <v>1641.4</v>
      </c>
    </row>
    <row r="2811" spans="1:3" s="113" customFormat="1" ht="12.75">
      <c r="A2811" s="143" t="s">
        <v>3653</v>
      </c>
      <c r="B2811" s="116" t="s">
        <v>6961</v>
      </c>
      <c r="C2811" s="115">
        <v>1641.4</v>
      </c>
    </row>
    <row r="2812" spans="1:3" s="113" customFormat="1" ht="12.75">
      <c r="A2812" s="143" t="s">
        <v>3654</v>
      </c>
      <c r="B2812" s="116" t="s">
        <v>6961</v>
      </c>
      <c r="C2812" s="115">
        <v>1641.4</v>
      </c>
    </row>
    <row r="2813" spans="1:3" s="113" customFormat="1" ht="12.75">
      <c r="A2813" s="143" t="s">
        <v>3655</v>
      </c>
      <c r="B2813" s="116" t="s">
        <v>6961</v>
      </c>
      <c r="C2813" s="115">
        <v>1641.4</v>
      </c>
    </row>
    <row r="2814" spans="1:3" s="113" customFormat="1" ht="12.75">
      <c r="A2814" s="143" t="s">
        <v>3656</v>
      </c>
      <c r="B2814" s="116" t="s">
        <v>6961</v>
      </c>
      <c r="C2814" s="115">
        <v>1641.4</v>
      </c>
    </row>
    <row r="2815" spans="1:3" s="113" customFormat="1" ht="12.75">
      <c r="A2815" s="143" t="s">
        <v>3657</v>
      </c>
      <c r="B2815" s="116" t="s">
        <v>6961</v>
      </c>
      <c r="C2815" s="115">
        <v>1641.4</v>
      </c>
    </row>
    <row r="2816" spans="1:3" s="113" customFormat="1" ht="12.75">
      <c r="A2816" s="143" t="s">
        <v>3658</v>
      </c>
      <c r="B2816" s="116" t="s">
        <v>6961</v>
      </c>
      <c r="C2816" s="115">
        <v>1641.4</v>
      </c>
    </row>
    <row r="2817" spans="1:3" s="113" customFormat="1" ht="12.75">
      <c r="A2817" s="143" t="s">
        <v>3659</v>
      </c>
      <c r="B2817" s="116" t="s">
        <v>6961</v>
      </c>
      <c r="C2817" s="115">
        <v>1641.4</v>
      </c>
    </row>
    <row r="2818" spans="1:3" s="113" customFormat="1" ht="12.75">
      <c r="A2818" s="143" t="s">
        <v>3660</v>
      </c>
      <c r="B2818" s="116" t="s">
        <v>6961</v>
      </c>
      <c r="C2818" s="115">
        <v>1641.4</v>
      </c>
    </row>
    <row r="2819" spans="1:3" s="113" customFormat="1" ht="12.75">
      <c r="A2819" s="143" t="s">
        <v>3661</v>
      </c>
      <c r="B2819" s="116" t="s">
        <v>6961</v>
      </c>
      <c r="C2819" s="115">
        <v>1641.4</v>
      </c>
    </row>
    <row r="2820" spans="1:3" s="113" customFormat="1" ht="12.75">
      <c r="A2820" s="143" t="s">
        <v>3662</v>
      </c>
      <c r="B2820" s="116" t="s">
        <v>6961</v>
      </c>
      <c r="C2820" s="115">
        <v>1641.4</v>
      </c>
    </row>
    <row r="2821" spans="1:3" s="113" customFormat="1" ht="12.75">
      <c r="A2821" s="143" t="s">
        <v>3663</v>
      </c>
      <c r="B2821" s="116" t="s">
        <v>6961</v>
      </c>
      <c r="C2821" s="115">
        <v>1641.4</v>
      </c>
    </row>
    <row r="2822" spans="1:3" s="113" customFormat="1" ht="12.75">
      <c r="A2822" s="143" t="s">
        <v>3664</v>
      </c>
      <c r="B2822" s="116" t="s">
        <v>6961</v>
      </c>
      <c r="C2822" s="115">
        <v>1641.4</v>
      </c>
    </row>
    <row r="2823" spans="1:3" s="113" customFormat="1" ht="12.75">
      <c r="A2823" s="143" t="s">
        <v>3665</v>
      </c>
      <c r="B2823" s="116" t="s">
        <v>6961</v>
      </c>
      <c r="C2823" s="115">
        <v>1641.4</v>
      </c>
    </row>
    <row r="2824" spans="1:3" s="113" customFormat="1" ht="12.75">
      <c r="A2824" s="143" t="s">
        <v>3666</v>
      </c>
      <c r="B2824" s="116" t="s">
        <v>6961</v>
      </c>
      <c r="C2824" s="115">
        <v>1641.4</v>
      </c>
    </row>
    <row r="2825" spans="1:3" s="113" customFormat="1" ht="12.75">
      <c r="A2825" s="143" t="s">
        <v>3667</v>
      </c>
      <c r="B2825" s="116" t="s">
        <v>6961</v>
      </c>
      <c r="C2825" s="115">
        <v>1641.4</v>
      </c>
    </row>
    <row r="2826" spans="1:3" s="113" customFormat="1" ht="12.75">
      <c r="A2826" s="143" t="s">
        <v>3668</v>
      </c>
      <c r="B2826" s="116" t="s">
        <v>6961</v>
      </c>
      <c r="C2826" s="115">
        <v>1641.4</v>
      </c>
    </row>
    <row r="2827" spans="1:3" s="113" customFormat="1" ht="12.75">
      <c r="A2827" s="143" t="s">
        <v>3669</v>
      </c>
      <c r="B2827" s="116" t="s">
        <v>6961</v>
      </c>
      <c r="C2827" s="115">
        <v>1641.4</v>
      </c>
    </row>
    <row r="2828" spans="1:3" s="113" customFormat="1" ht="12.75">
      <c r="A2828" s="143" t="s">
        <v>3670</v>
      </c>
      <c r="B2828" s="116" t="s">
        <v>6961</v>
      </c>
      <c r="C2828" s="115">
        <v>1641.4</v>
      </c>
    </row>
    <row r="2829" spans="1:3" s="113" customFormat="1" ht="12.75">
      <c r="A2829" s="143" t="s">
        <v>3671</v>
      </c>
      <c r="B2829" s="116" t="s">
        <v>6961</v>
      </c>
      <c r="C2829" s="115">
        <v>1641.4</v>
      </c>
    </row>
    <row r="2830" spans="1:3" s="113" customFormat="1" ht="12.75">
      <c r="A2830" s="143" t="s">
        <v>3672</v>
      </c>
      <c r="B2830" s="116" t="s">
        <v>6961</v>
      </c>
      <c r="C2830" s="115">
        <v>1641.4</v>
      </c>
    </row>
    <row r="2831" spans="1:3" s="113" customFormat="1" ht="12.75">
      <c r="A2831" s="143" t="s">
        <v>3673</v>
      </c>
      <c r="B2831" s="116" t="s">
        <v>6961</v>
      </c>
      <c r="C2831" s="115">
        <v>1641.4</v>
      </c>
    </row>
    <row r="2832" spans="1:3" s="113" customFormat="1" ht="12.75">
      <c r="A2832" s="143" t="s">
        <v>3674</v>
      </c>
      <c r="B2832" s="116" t="s">
        <v>6961</v>
      </c>
      <c r="C2832" s="115">
        <v>1641.4</v>
      </c>
    </row>
    <row r="2833" spans="1:3" s="113" customFormat="1" ht="12.75">
      <c r="A2833" s="143" t="s">
        <v>3675</v>
      </c>
      <c r="B2833" s="116" t="s">
        <v>6961</v>
      </c>
      <c r="C2833" s="115">
        <v>1641.4</v>
      </c>
    </row>
    <row r="2834" spans="1:3" s="113" customFormat="1" ht="12.75">
      <c r="A2834" s="143" t="s">
        <v>3676</v>
      </c>
      <c r="B2834" s="116" t="s">
        <v>6961</v>
      </c>
      <c r="C2834" s="115">
        <v>1641.4</v>
      </c>
    </row>
    <row r="2835" spans="1:3" s="113" customFormat="1" ht="12.75">
      <c r="A2835" s="143" t="s">
        <v>3677</v>
      </c>
      <c r="B2835" s="116" t="s">
        <v>6961</v>
      </c>
      <c r="C2835" s="115">
        <v>1641.4</v>
      </c>
    </row>
    <row r="2836" spans="1:3" s="113" customFormat="1" ht="12.75">
      <c r="A2836" s="143" t="s">
        <v>3678</v>
      </c>
      <c r="B2836" s="116" t="s">
        <v>6961</v>
      </c>
      <c r="C2836" s="115">
        <v>1641.4</v>
      </c>
    </row>
    <row r="2837" spans="1:3" s="113" customFormat="1" ht="12.75">
      <c r="A2837" s="143" t="s">
        <v>3679</v>
      </c>
      <c r="B2837" s="116" t="s">
        <v>6961</v>
      </c>
      <c r="C2837" s="115">
        <v>1641.4</v>
      </c>
    </row>
    <row r="2838" spans="1:3" s="113" customFormat="1" ht="12.75">
      <c r="A2838" s="143" t="s">
        <v>3680</v>
      </c>
      <c r="B2838" s="116" t="s">
        <v>6961</v>
      </c>
      <c r="C2838" s="115">
        <v>1641.4</v>
      </c>
    </row>
    <row r="2839" spans="1:3" s="113" customFormat="1" ht="12.75">
      <c r="A2839" s="143" t="s">
        <v>3681</v>
      </c>
      <c r="B2839" s="116" t="s">
        <v>6961</v>
      </c>
      <c r="C2839" s="115">
        <v>1641.4</v>
      </c>
    </row>
    <row r="2840" spans="1:3" s="113" customFormat="1" ht="12.75">
      <c r="A2840" s="143" t="s">
        <v>3682</v>
      </c>
      <c r="B2840" s="116" t="s">
        <v>6961</v>
      </c>
      <c r="C2840" s="115">
        <v>1641.4</v>
      </c>
    </row>
    <row r="2841" spans="1:3" s="113" customFormat="1" ht="12.75">
      <c r="A2841" s="143" t="s">
        <v>3683</v>
      </c>
      <c r="B2841" s="116" t="s">
        <v>6961</v>
      </c>
      <c r="C2841" s="115">
        <v>1641.4</v>
      </c>
    </row>
    <row r="2842" spans="1:3" s="113" customFormat="1" ht="12.75">
      <c r="A2842" s="143" t="s">
        <v>3684</v>
      </c>
      <c r="B2842" s="116" t="s">
        <v>6961</v>
      </c>
      <c r="C2842" s="115">
        <v>1641.4</v>
      </c>
    </row>
    <row r="2843" spans="1:3" s="113" customFormat="1" ht="12.75">
      <c r="A2843" s="143" t="s">
        <v>3685</v>
      </c>
      <c r="B2843" s="116" t="s">
        <v>6961</v>
      </c>
      <c r="C2843" s="115">
        <v>1641.4</v>
      </c>
    </row>
    <row r="2844" spans="1:3" s="113" customFormat="1" ht="12.75">
      <c r="A2844" s="143" t="s">
        <v>3686</v>
      </c>
      <c r="B2844" s="116" t="s">
        <v>6962</v>
      </c>
      <c r="C2844" s="115">
        <v>2766.6</v>
      </c>
    </row>
    <row r="2845" spans="1:3" s="113" customFormat="1" ht="12.75">
      <c r="A2845" s="143" t="s">
        <v>3687</v>
      </c>
      <c r="B2845" s="116" t="s">
        <v>6962</v>
      </c>
      <c r="C2845" s="115">
        <v>2766.6</v>
      </c>
    </row>
    <row r="2846" spans="1:3" s="113" customFormat="1" ht="12.75">
      <c r="A2846" s="143" t="s">
        <v>3688</v>
      </c>
      <c r="B2846" s="116" t="s">
        <v>6962</v>
      </c>
      <c r="C2846" s="115">
        <v>2766.6</v>
      </c>
    </row>
    <row r="2847" spans="1:3" s="113" customFormat="1" ht="12.75">
      <c r="A2847" s="143" t="s">
        <v>3689</v>
      </c>
      <c r="B2847" s="116" t="s">
        <v>6962</v>
      </c>
      <c r="C2847" s="115">
        <v>2766.6</v>
      </c>
    </row>
    <row r="2848" spans="1:3" s="113" customFormat="1" ht="12.75">
      <c r="A2848" s="143" t="s">
        <v>3690</v>
      </c>
      <c r="B2848" s="116" t="s">
        <v>6962</v>
      </c>
      <c r="C2848" s="115">
        <v>2766.6</v>
      </c>
    </row>
    <row r="2849" spans="1:3" s="113" customFormat="1" ht="12.75">
      <c r="A2849" s="143" t="s">
        <v>3691</v>
      </c>
      <c r="B2849" s="116" t="s">
        <v>6962</v>
      </c>
      <c r="C2849" s="115">
        <v>2766.6</v>
      </c>
    </row>
    <row r="2850" spans="1:3" s="113" customFormat="1" ht="12.75">
      <c r="A2850" s="143" t="s">
        <v>3692</v>
      </c>
      <c r="B2850" s="116" t="s">
        <v>6962</v>
      </c>
      <c r="C2850" s="115">
        <v>2766.6</v>
      </c>
    </row>
    <row r="2851" spans="1:3" s="113" customFormat="1" ht="12.75">
      <c r="A2851" s="143" t="s">
        <v>3693</v>
      </c>
      <c r="B2851" s="116" t="s">
        <v>6962</v>
      </c>
      <c r="C2851" s="115">
        <v>2766.6</v>
      </c>
    </row>
    <row r="2852" spans="1:3" s="113" customFormat="1" ht="12.75">
      <c r="A2852" s="143" t="s">
        <v>3694</v>
      </c>
      <c r="B2852" s="116" t="s">
        <v>6962</v>
      </c>
      <c r="C2852" s="115">
        <v>2766.6</v>
      </c>
    </row>
    <row r="2853" spans="1:3" s="113" customFormat="1" ht="12.75">
      <c r="A2853" s="143" t="s">
        <v>3695</v>
      </c>
      <c r="B2853" s="116" t="s">
        <v>6962</v>
      </c>
      <c r="C2853" s="115">
        <v>2766.6</v>
      </c>
    </row>
    <row r="2854" spans="1:3" s="113" customFormat="1" ht="12.75">
      <c r="A2854" s="143" t="s">
        <v>3696</v>
      </c>
      <c r="B2854" s="116" t="s">
        <v>6962</v>
      </c>
      <c r="C2854" s="115">
        <v>2766.6</v>
      </c>
    </row>
    <row r="2855" spans="1:3" s="113" customFormat="1" ht="12.75">
      <c r="A2855" s="143" t="s">
        <v>3697</v>
      </c>
      <c r="B2855" s="116" t="s">
        <v>6962</v>
      </c>
      <c r="C2855" s="115">
        <v>2766.6</v>
      </c>
    </row>
    <row r="2856" spans="1:3" s="113" customFormat="1" ht="12.75">
      <c r="A2856" s="143" t="s">
        <v>3698</v>
      </c>
      <c r="B2856" s="116" t="s">
        <v>6962</v>
      </c>
      <c r="C2856" s="115">
        <v>2766.6</v>
      </c>
    </row>
    <row r="2857" spans="1:3" s="113" customFormat="1" ht="12.75">
      <c r="A2857" s="143" t="s">
        <v>3699</v>
      </c>
      <c r="B2857" s="116" t="s">
        <v>6962</v>
      </c>
      <c r="C2857" s="115">
        <v>2766.6</v>
      </c>
    </row>
    <row r="2858" spans="1:3" s="113" customFormat="1" ht="12.75">
      <c r="A2858" s="143" t="s">
        <v>3700</v>
      </c>
      <c r="B2858" s="116" t="s">
        <v>6962</v>
      </c>
      <c r="C2858" s="115">
        <v>2766.6</v>
      </c>
    </row>
    <row r="2859" spans="1:3" s="113" customFormat="1" ht="12.75">
      <c r="A2859" s="143" t="s">
        <v>3701</v>
      </c>
      <c r="B2859" s="116" t="s">
        <v>6962</v>
      </c>
      <c r="C2859" s="115">
        <v>2766.6</v>
      </c>
    </row>
    <row r="2860" spans="1:3" s="113" customFormat="1" ht="12.75">
      <c r="A2860" s="143" t="s">
        <v>3702</v>
      </c>
      <c r="B2860" s="116" t="s">
        <v>6962</v>
      </c>
      <c r="C2860" s="115">
        <v>2766.6</v>
      </c>
    </row>
    <row r="2861" spans="1:3" s="113" customFormat="1" ht="12.75">
      <c r="A2861" s="143" t="s">
        <v>3703</v>
      </c>
      <c r="B2861" s="116" t="s">
        <v>6962</v>
      </c>
      <c r="C2861" s="115">
        <v>2766.6</v>
      </c>
    </row>
    <row r="2862" spans="1:3" s="113" customFormat="1" ht="12.75">
      <c r="A2862" s="143" t="s">
        <v>3704</v>
      </c>
      <c r="B2862" s="116" t="s">
        <v>6962</v>
      </c>
      <c r="C2862" s="115">
        <v>2766.6</v>
      </c>
    </row>
    <row r="2863" spans="1:3" s="113" customFormat="1" ht="12.75">
      <c r="A2863" s="143" t="s">
        <v>3705</v>
      </c>
      <c r="B2863" s="116" t="s">
        <v>6962</v>
      </c>
      <c r="C2863" s="115">
        <v>2766.6</v>
      </c>
    </row>
    <row r="2864" spans="1:3" s="113" customFormat="1" ht="12.75">
      <c r="A2864" s="143" t="s">
        <v>3706</v>
      </c>
      <c r="B2864" s="116" t="s">
        <v>6962</v>
      </c>
      <c r="C2864" s="115">
        <v>2766.6</v>
      </c>
    </row>
    <row r="2865" spans="1:3" s="113" customFormat="1" ht="12.75">
      <c r="A2865" s="143" t="s">
        <v>3707</v>
      </c>
      <c r="B2865" s="116" t="s">
        <v>6962</v>
      </c>
      <c r="C2865" s="115">
        <v>2766.6</v>
      </c>
    </row>
    <row r="2866" spans="1:3" s="113" customFormat="1" ht="12.75">
      <c r="A2866" s="143" t="s">
        <v>3708</v>
      </c>
      <c r="B2866" s="116" t="s">
        <v>6962</v>
      </c>
      <c r="C2866" s="115">
        <v>2766.6</v>
      </c>
    </row>
    <row r="2867" spans="1:3" s="113" customFormat="1" ht="12.75">
      <c r="A2867" s="143" t="s">
        <v>3709</v>
      </c>
      <c r="B2867" s="116" t="s">
        <v>6962</v>
      </c>
      <c r="C2867" s="115">
        <v>2766.6</v>
      </c>
    </row>
    <row r="2868" spans="1:3" s="113" customFormat="1" ht="12.75">
      <c r="A2868" s="143" t="s">
        <v>3710</v>
      </c>
      <c r="B2868" s="116" t="s">
        <v>6962</v>
      </c>
      <c r="C2868" s="115">
        <v>2766.6</v>
      </c>
    </row>
    <row r="2869" spans="1:3" s="113" customFormat="1" ht="12.75">
      <c r="A2869" s="143" t="s">
        <v>3711</v>
      </c>
      <c r="B2869" s="116" t="s">
        <v>6962</v>
      </c>
      <c r="C2869" s="115">
        <v>2766.6</v>
      </c>
    </row>
    <row r="2870" spans="1:3" s="113" customFormat="1" ht="12.75">
      <c r="A2870" s="143" t="s">
        <v>3712</v>
      </c>
      <c r="B2870" s="116" t="s">
        <v>6962</v>
      </c>
      <c r="C2870" s="115">
        <v>2766.6</v>
      </c>
    </row>
    <row r="2871" spans="1:3" s="113" customFormat="1" ht="12.75">
      <c r="A2871" s="143" t="s">
        <v>3713</v>
      </c>
      <c r="B2871" s="116" t="s">
        <v>6962</v>
      </c>
      <c r="C2871" s="115">
        <v>2766.6</v>
      </c>
    </row>
    <row r="2872" spans="1:3" s="113" customFormat="1" ht="12.75">
      <c r="A2872" s="143" t="s">
        <v>3714</v>
      </c>
      <c r="B2872" s="116" t="s">
        <v>6962</v>
      </c>
      <c r="C2872" s="115">
        <v>2766.6</v>
      </c>
    </row>
    <row r="2873" spans="1:3" s="113" customFormat="1" ht="12.75">
      <c r="A2873" s="143" t="s">
        <v>3715</v>
      </c>
      <c r="B2873" s="116" t="s">
        <v>6962</v>
      </c>
      <c r="C2873" s="115">
        <v>2766.6</v>
      </c>
    </row>
    <row r="2874" spans="1:3" s="113" customFormat="1" ht="12.75">
      <c r="A2874" s="143" t="s">
        <v>3716</v>
      </c>
      <c r="B2874" s="116" t="s">
        <v>6962</v>
      </c>
      <c r="C2874" s="115">
        <v>2766.6</v>
      </c>
    </row>
    <row r="2875" spans="1:3" s="113" customFormat="1" ht="12.75">
      <c r="A2875" s="143" t="s">
        <v>3717</v>
      </c>
      <c r="B2875" s="116" t="s">
        <v>6962</v>
      </c>
      <c r="C2875" s="115">
        <v>2766.6</v>
      </c>
    </row>
    <row r="2876" spans="1:3" s="113" customFormat="1" ht="12.75">
      <c r="A2876" s="143" t="s">
        <v>3718</v>
      </c>
      <c r="B2876" s="116" t="s">
        <v>6962</v>
      </c>
      <c r="C2876" s="115">
        <v>2766.6</v>
      </c>
    </row>
    <row r="2877" spans="1:3" s="113" customFormat="1" ht="12.75">
      <c r="A2877" s="143" t="s">
        <v>3719</v>
      </c>
      <c r="B2877" s="116" t="s">
        <v>6962</v>
      </c>
      <c r="C2877" s="115">
        <v>2766.6</v>
      </c>
    </row>
    <row r="2878" spans="1:3" s="113" customFormat="1" ht="12.75">
      <c r="A2878" s="143" t="s">
        <v>3720</v>
      </c>
      <c r="B2878" s="116" t="s">
        <v>6963</v>
      </c>
      <c r="C2878" s="115">
        <v>31192</v>
      </c>
    </row>
    <row r="2879" spans="1:3" s="113" customFormat="1" ht="12.75">
      <c r="A2879" s="143" t="s">
        <v>3721</v>
      </c>
      <c r="B2879" s="116" t="s">
        <v>6964</v>
      </c>
      <c r="C2879" s="115">
        <v>15331</v>
      </c>
    </row>
    <row r="2880" spans="1:3" s="113" customFormat="1" ht="12.75">
      <c r="A2880" s="150" t="s">
        <v>3722</v>
      </c>
      <c r="B2880" s="116" t="s">
        <v>6965</v>
      </c>
      <c r="C2880" s="115">
        <v>9300</v>
      </c>
    </row>
    <row r="2881" spans="1:3" s="113" customFormat="1" ht="12.75">
      <c r="A2881" s="150" t="s">
        <v>3723</v>
      </c>
      <c r="B2881" s="116" t="s">
        <v>6965</v>
      </c>
      <c r="C2881" s="115">
        <v>9300</v>
      </c>
    </row>
    <row r="2882" spans="1:3" s="113" customFormat="1" ht="12.75">
      <c r="A2882" s="150" t="s">
        <v>3724</v>
      </c>
      <c r="B2882" s="116" t="s">
        <v>6966</v>
      </c>
      <c r="C2882" s="115">
        <v>76560</v>
      </c>
    </row>
    <row r="2883" spans="1:3" s="113" customFormat="1" ht="12.75">
      <c r="A2883" s="147" t="s">
        <v>3725</v>
      </c>
      <c r="B2883" s="116" t="s">
        <v>6967</v>
      </c>
      <c r="C2883" s="115">
        <v>31192</v>
      </c>
    </row>
    <row r="2884" spans="1:3" s="113" customFormat="1" ht="12.75">
      <c r="A2884" s="150" t="s">
        <v>3726</v>
      </c>
      <c r="B2884" s="114" t="s">
        <v>3727</v>
      </c>
      <c r="C2884" s="115">
        <v>18603</v>
      </c>
    </row>
    <row r="2885" spans="1:3" s="113" customFormat="1" ht="12.75">
      <c r="A2885" s="143" t="s">
        <v>3728</v>
      </c>
      <c r="B2885" s="114" t="s">
        <v>3729</v>
      </c>
      <c r="C2885" s="115">
        <v>18603</v>
      </c>
    </row>
    <row r="2886" spans="1:3" s="113" customFormat="1" ht="12.75">
      <c r="A2886" s="143" t="s">
        <v>3730</v>
      </c>
      <c r="B2886" s="114" t="s">
        <v>3731</v>
      </c>
      <c r="C2886" s="115">
        <v>18603</v>
      </c>
    </row>
    <row r="2887" spans="1:3" s="113" customFormat="1" ht="12.75">
      <c r="A2887" s="143" t="s">
        <v>3732</v>
      </c>
      <c r="B2887" s="114" t="s">
        <v>3733</v>
      </c>
      <c r="C2887" s="115">
        <v>18603</v>
      </c>
    </row>
    <row r="2888" spans="1:3" s="113" customFormat="1" ht="12.75">
      <c r="A2888" s="143" t="s">
        <v>3734</v>
      </c>
      <c r="B2888" s="114" t="s">
        <v>3735</v>
      </c>
      <c r="C2888" s="115">
        <v>18603</v>
      </c>
    </row>
    <row r="2889" spans="1:3" s="113" customFormat="1" ht="12.75">
      <c r="A2889" s="143" t="s">
        <v>3736</v>
      </c>
      <c r="B2889" s="114" t="s">
        <v>3735</v>
      </c>
      <c r="C2889" s="115">
        <v>18603</v>
      </c>
    </row>
    <row r="2890" spans="1:3" s="113" customFormat="1" ht="12.75">
      <c r="A2890" s="143" t="s">
        <v>3737</v>
      </c>
      <c r="B2890" s="114" t="s">
        <v>3735</v>
      </c>
      <c r="C2890" s="115">
        <v>18603</v>
      </c>
    </row>
    <row r="2891" spans="1:3" s="113" customFormat="1" ht="12.75">
      <c r="A2891" s="143" t="s">
        <v>3738</v>
      </c>
      <c r="B2891" s="114" t="s">
        <v>3739</v>
      </c>
      <c r="C2891" s="115">
        <v>18603</v>
      </c>
    </row>
    <row r="2892" spans="1:3" s="113" customFormat="1" ht="12.75">
      <c r="A2892" s="143" t="s">
        <v>3740</v>
      </c>
      <c r="B2892" s="114" t="s">
        <v>3741</v>
      </c>
      <c r="C2892" s="115">
        <v>18603</v>
      </c>
    </row>
    <row r="2893" spans="1:3" s="113" customFormat="1" ht="12.75">
      <c r="A2893" s="143" t="s">
        <v>3742</v>
      </c>
      <c r="B2893" s="114" t="s">
        <v>3743</v>
      </c>
      <c r="C2893" s="115">
        <v>18603</v>
      </c>
    </row>
    <row r="2894" spans="1:3" s="113" customFormat="1" ht="12.75">
      <c r="A2894" s="143" t="s">
        <v>3744</v>
      </c>
      <c r="B2894" s="114" t="s">
        <v>3743</v>
      </c>
      <c r="C2894" s="115">
        <v>18603</v>
      </c>
    </row>
    <row r="2895" spans="1:3" s="113" customFormat="1" ht="12.75">
      <c r="A2895" s="143" t="s">
        <v>3745</v>
      </c>
      <c r="B2895" s="114" t="s">
        <v>3746</v>
      </c>
      <c r="C2895" s="115">
        <v>18603</v>
      </c>
    </row>
    <row r="2896" spans="1:3" s="113" customFormat="1" ht="12.75">
      <c r="A2896" s="143" t="s">
        <v>3747</v>
      </c>
      <c r="B2896" s="116" t="s">
        <v>6968</v>
      </c>
      <c r="C2896" s="115">
        <v>219452.86</v>
      </c>
    </row>
    <row r="2897" spans="1:3" s="113" customFormat="1" ht="12.75">
      <c r="A2897" s="143" t="s">
        <v>3748</v>
      </c>
      <c r="B2897" s="116" t="s">
        <v>6969</v>
      </c>
      <c r="C2897" s="115">
        <v>6900</v>
      </c>
    </row>
    <row r="2898" spans="1:3" s="113" customFormat="1" ht="12.75">
      <c r="A2898" s="143" t="s">
        <v>3749</v>
      </c>
      <c r="B2898" s="116" t="s">
        <v>6970</v>
      </c>
      <c r="C2898" s="115">
        <v>8357</v>
      </c>
    </row>
    <row r="2899" spans="1:3" s="113" customFormat="1" ht="12.75">
      <c r="A2899" s="143" t="s">
        <v>3750</v>
      </c>
      <c r="B2899" s="116" t="s">
        <v>6971</v>
      </c>
      <c r="C2899" s="115">
        <v>15600</v>
      </c>
    </row>
    <row r="2900" spans="1:3" s="113" customFormat="1" ht="12.75">
      <c r="A2900" s="143" t="s">
        <v>3751</v>
      </c>
      <c r="B2900" s="116" t="s">
        <v>6972</v>
      </c>
      <c r="C2900" s="115">
        <v>2560</v>
      </c>
    </row>
    <row r="2901" spans="1:3" s="113" customFormat="1" ht="12.75">
      <c r="A2901" s="143" t="s">
        <v>1793</v>
      </c>
      <c r="B2901" s="116" t="s">
        <v>6973</v>
      </c>
      <c r="C2901" s="115">
        <v>215452.5</v>
      </c>
    </row>
    <row r="2902" spans="1:3" s="113" customFormat="1" ht="12.75">
      <c r="A2902" s="143" t="s">
        <v>1794</v>
      </c>
      <c r="B2902" s="116" t="s">
        <v>6974</v>
      </c>
      <c r="C2902" s="115">
        <v>44838.5</v>
      </c>
    </row>
    <row r="2903" spans="1:3" s="113" customFormat="1" ht="12.75">
      <c r="A2903" s="143" t="s">
        <v>1795</v>
      </c>
      <c r="B2903" s="116" t="s">
        <v>6974</v>
      </c>
      <c r="C2903" s="115">
        <v>44838.5</v>
      </c>
    </row>
    <row r="2904" spans="1:3" s="113" customFormat="1" ht="12.75">
      <c r="A2904" s="143" t="s">
        <v>1796</v>
      </c>
      <c r="B2904" s="116" t="s">
        <v>6975</v>
      </c>
      <c r="C2904" s="115">
        <v>44838.5</v>
      </c>
    </row>
    <row r="2905" spans="1:3" s="113" customFormat="1" ht="12.75">
      <c r="A2905" s="143" t="s">
        <v>3752</v>
      </c>
      <c r="B2905" s="116" t="s">
        <v>6976</v>
      </c>
      <c r="C2905" s="115">
        <v>231699.79</v>
      </c>
    </row>
    <row r="2906" spans="1:3" s="113" customFormat="1" ht="12.75">
      <c r="A2906" s="150" t="s">
        <v>3753</v>
      </c>
      <c r="B2906" s="116" t="s">
        <v>6977</v>
      </c>
      <c r="C2906" s="115">
        <v>2610</v>
      </c>
    </row>
    <row r="2907" spans="1:3" s="113" customFormat="1" ht="12.75">
      <c r="A2907" s="150" t="s">
        <v>3754</v>
      </c>
      <c r="B2907" s="116" t="s">
        <v>6977</v>
      </c>
      <c r="C2907" s="115">
        <v>2610</v>
      </c>
    </row>
    <row r="2908" spans="1:3" s="113" customFormat="1" ht="12.75">
      <c r="A2908" s="147" t="s">
        <v>3755</v>
      </c>
      <c r="B2908" s="116" t="s">
        <v>6977</v>
      </c>
      <c r="C2908" s="115">
        <v>2610</v>
      </c>
    </row>
    <row r="2909" spans="1:3" s="113" customFormat="1" ht="12.75">
      <c r="A2909" s="147" t="s">
        <v>3756</v>
      </c>
      <c r="B2909" s="116" t="s">
        <v>6977</v>
      </c>
      <c r="C2909" s="115">
        <v>2610</v>
      </c>
    </row>
    <row r="2910" spans="1:3" s="113" customFormat="1" ht="12.75">
      <c r="A2910" s="147" t="s">
        <v>3757</v>
      </c>
      <c r="B2910" s="116" t="s">
        <v>6977</v>
      </c>
      <c r="C2910" s="115">
        <v>1090.98</v>
      </c>
    </row>
    <row r="2911" spans="1:3" s="113" customFormat="1" ht="12.75">
      <c r="A2911" s="147" t="s">
        <v>3758</v>
      </c>
      <c r="B2911" s="116" t="s">
        <v>6977</v>
      </c>
      <c r="C2911" s="115">
        <v>1090.98</v>
      </c>
    </row>
    <row r="2912" spans="1:3" s="113" customFormat="1" ht="12.75">
      <c r="A2912" s="147" t="s">
        <v>3759</v>
      </c>
      <c r="B2912" s="116" t="s">
        <v>6977</v>
      </c>
      <c r="C2912" s="115">
        <v>1090.98</v>
      </c>
    </row>
    <row r="2913" spans="1:3" s="113" customFormat="1" ht="12.75">
      <c r="A2913" s="147" t="s">
        <v>3760</v>
      </c>
      <c r="B2913" s="116" t="s">
        <v>6977</v>
      </c>
      <c r="C2913" s="115">
        <v>1090.98</v>
      </c>
    </row>
    <row r="2914" spans="1:3" s="113" customFormat="1" ht="12.75">
      <c r="A2914" s="143" t="s">
        <v>3761</v>
      </c>
      <c r="B2914" s="116" t="s">
        <v>6978</v>
      </c>
      <c r="C2914" s="115">
        <v>5175</v>
      </c>
    </row>
    <row r="2915" spans="1:3" s="113" customFormat="1" ht="12.75">
      <c r="A2915" s="143" t="s">
        <v>3762</v>
      </c>
      <c r="B2915" s="116" t="s">
        <v>6978</v>
      </c>
      <c r="C2915" s="115">
        <v>5175</v>
      </c>
    </row>
    <row r="2916" spans="1:3" s="113" customFormat="1" ht="12.75">
      <c r="A2916" s="143" t="s">
        <v>3763</v>
      </c>
      <c r="B2916" s="116" t="s">
        <v>6978</v>
      </c>
      <c r="C2916" s="115">
        <v>5175</v>
      </c>
    </row>
    <row r="2917" spans="1:3" s="113" customFormat="1" ht="12.75">
      <c r="A2917" s="143" t="s">
        <v>3764</v>
      </c>
      <c r="B2917" s="116" t="s">
        <v>6978</v>
      </c>
      <c r="C2917" s="115">
        <v>5175</v>
      </c>
    </row>
    <row r="2918" spans="1:3" s="113" customFormat="1" ht="12.75">
      <c r="A2918" s="143" t="s">
        <v>3765</v>
      </c>
      <c r="B2918" s="116" t="s">
        <v>6978</v>
      </c>
      <c r="C2918" s="115">
        <v>5175</v>
      </c>
    </row>
    <row r="2919" spans="1:3" s="113" customFormat="1" ht="12.75">
      <c r="A2919" s="143" t="s">
        <v>3766</v>
      </c>
      <c r="B2919" s="116" t="s">
        <v>6978</v>
      </c>
      <c r="C2919" s="115">
        <v>5175</v>
      </c>
    </row>
    <row r="2920" spans="1:3" s="113" customFormat="1" ht="12.75">
      <c r="A2920" s="143" t="s">
        <v>3767</v>
      </c>
      <c r="B2920" s="116" t="s">
        <v>6978</v>
      </c>
      <c r="C2920" s="115">
        <v>5175</v>
      </c>
    </row>
    <row r="2921" spans="1:3" s="113" customFormat="1" ht="12.75">
      <c r="A2921" s="143" t="s">
        <v>3768</v>
      </c>
      <c r="B2921" s="116" t="s">
        <v>6978</v>
      </c>
      <c r="C2921" s="115">
        <v>5175</v>
      </c>
    </row>
    <row r="2922" spans="1:3" s="113" customFormat="1" ht="12.75">
      <c r="A2922" s="143" t="s">
        <v>3769</v>
      </c>
      <c r="B2922" s="116" t="s">
        <v>6978</v>
      </c>
      <c r="C2922" s="115">
        <v>5175</v>
      </c>
    </row>
    <row r="2923" spans="1:3" s="113" customFormat="1" ht="12.75">
      <c r="A2923" s="143" t="s">
        <v>3770</v>
      </c>
      <c r="B2923" s="116" t="s">
        <v>6978</v>
      </c>
      <c r="C2923" s="115">
        <v>5175</v>
      </c>
    </row>
    <row r="2924" spans="1:3" s="113" customFormat="1" ht="12.75">
      <c r="A2924" s="143" t="s">
        <v>3771</v>
      </c>
      <c r="B2924" s="116" t="s">
        <v>6978</v>
      </c>
      <c r="C2924" s="115">
        <v>5175</v>
      </c>
    </row>
    <row r="2925" spans="1:3" s="113" customFormat="1" ht="12.75">
      <c r="A2925" s="143" t="s">
        <v>3772</v>
      </c>
      <c r="B2925" s="116" t="s">
        <v>6978</v>
      </c>
      <c r="C2925" s="115">
        <v>5175</v>
      </c>
    </row>
    <row r="2926" spans="1:3" s="113" customFormat="1" ht="12.75">
      <c r="A2926" s="143" t="s">
        <v>3773</v>
      </c>
      <c r="B2926" s="116" t="s">
        <v>6979</v>
      </c>
      <c r="C2926" s="115">
        <v>5175</v>
      </c>
    </row>
    <row r="2927" spans="1:3" s="113" customFormat="1" ht="12.75">
      <c r="A2927" s="143" t="s">
        <v>3774</v>
      </c>
      <c r="B2927" s="116" t="s">
        <v>6979</v>
      </c>
      <c r="C2927" s="115">
        <v>5175</v>
      </c>
    </row>
    <row r="2928" spans="1:3" s="113" customFormat="1" ht="12.75">
      <c r="A2928" s="143" t="s">
        <v>3775</v>
      </c>
      <c r="B2928" s="116" t="s">
        <v>6979</v>
      </c>
      <c r="C2928" s="115">
        <v>5175</v>
      </c>
    </row>
    <row r="2929" spans="1:3" s="113" customFormat="1" ht="12.75">
      <c r="A2929" s="143" t="s">
        <v>3776</v>
      </c>
      <c r="B2929" s="116" t="s">
        <v>6979</v>
      </c>
      <c r="C2929" s="115">
        <v>5175</v>
      </c>
    </row>
    <row r="2930" spans="1:3" s="113" customFormat="1" ht="12.75">
      <c r="A2930" s="143" t="s">
        <v>3777</v>
      </c>
      <c r="B2930" s="116" t="s">
        <v>6979</v>
      </c>
      <c r="C2930" s="115">
        <v>5175</v>
      </c>
    </row>
    <row r="2931" spans="1:3" s="113" customFormat="1" ht="12.75">
      <c r="A2931" s="143" t="s">
        <v>3778</v>
      </c>
      <c r="B2931" s="116" t="s">
        <v>6979</v>
      </c>
      <c r="C2931" s="115">
        <v>5175</v>
      </c>
    </row>
    <row r="2932" spans="1:3" s="113" customFormat="1" ht="12.75">
      <c r="A2932" s="143" t="s">
        <v>3779</v>
      </c>
      <c r="B2932" s="116" t="s">
        <v>6979</v>
      </c>
      <c r="C2932" s="115">
        <v>5175</v>
      </c>
    </row>
    <row r="2933" spans="1:3" s="113" customFormat="1" ht="12.75">
      <c r="A2933" s="143" t="s">
        <v>3780</v>
      </c>
      <c r="B2933" s="116" t="s">
        <v>6979</v>
      </c>
      <c r="C2933" s="115">
        <v>5175</v>
      </c>
    </row>
    <row r="2934" spans="1:3" s="113" customFormat="1" ht="12.75">
      <c r="A2934" s="143" t="s">
        <v>3781</v>
      </c>
      <c r="B2934" s="116" t="s">
        <v>6979</v>
      </c>
      <c r="C2934" s="115">
        <v>5175</v>
      </c>
    </row>
    <row r="2935" spans="1:3" s="113" customFormat="1" ht="12.75">
      <c r="A2935" s="143" t="s">
        <v>3782</v>
      </c>
      <c r="B2935" s="116" t="s">
        <v>6979</v>
      </c>
      <c r="C2935" s="115">
        <v>5175</v>
      </c>
    </row>
    <row r="2936" spans="1:3" s="113" customFormat="1" ht="12.75">
      <c r="A2936" s="143" t="s">
        <v>3783</v>
      </c>
      <c r="B2936" s="116" t="s">
        <v>6979</v>
      </c>
      <c r="C2936" s="115">
        <v>5175</v>
      </c>
    </row>
    <row r="2937" spans="1:3" s="113" customFormat="1" ht="12.75">
      <c r="A2937" s="143" t="s">
        <v>3784</v>
      </c>
      <c r="B2937" s="116" t="s">
        <v>6979</v>
      </c>
      <c r="C2937" s="115">
        <v>5175</v>
      </c>
    </row>
    <row r="2938" spans="1:3" s="113" customFormat="1" ht="12.75">
      <c r="A2938" s="143" t="s">
        <v>3785</v>
      </c>
      <c r="B2938" s="116" t="s">
        <v>6980</v>
      </c>
      <c r="C2938" s="115">
        <v>5175</v>
      </c>
    </row>
    <row r="2939" spans="1:3" s="113" customFormat="1" ht="12.75">
      <c r="A2939" s="143" t="s">
        <v>3786</v>
      </c>
      <c r="B2939" s="116" t="s">
        <v>6980</v>
      </c>
      <c r="C2939" s="115">
        <v>5175</v>
      </c>
    </row>
    <row r="2940" spans="1:3" s="113" customFormat="1" ht="12.75">
      <c r="A2940" s="143" t="s">
        <v>3787</v>
      </c>
      <c r="B2940" s="116" t="s">
        <v>6980</v>
      </c>
      <c r="C2940" s="115">
        <v>5175</v>
      </c>
    </row>
    <row r="2941" spans="1:3" s="113" customFormat="1" ht="12.75">
      <c r="A2941" s="143" t="s">
        <v>3788</v>
      </c>
      <c r="B2941" s="116" t="s">
        <v>6980</v>
      </c>
      <c r="C2941" s="115">
        <v>5175</v>
      </c>
    </row>
    <row r="2942" spans="1:3" s="113" customFormat="1" ht="12.75">
      <c r="A2942" s="143" t="s">
        <v>3789</v>
      </c>
      <c r="B2942" s="116" t="s">
        <v>6980</v>
      </c>
      <c r="C2942" s="115">
        <v>5175</v>
      </c>
    </row>
    <row r="2943" spans="1:3" s="113" customFormat="1" ht="12.75">
      <c r="A2943" s="143" t="s">
        <v>3790</v>
      </c>
      <c r="B2943" s="116" t="s">
        <v>6980</v>
      </c>
      <c r="C2943" s="115">
        <v>5175</v>
      </c>
    </row>
    <row r="2944" spans="1:3" s="113" customFormat="1" ht="12.75">
      <c r="A2944" s="143" t="s">
        <v>3791</v>
      </c>
      <c r="B2944" s="116" t="s">
        <v>6980</v>
      </c>
      <c r="C2944" s="115">
        <v>5175</v>
      </c>
    </row>
    <row r="2945" spans="1:3" s="113" customFormat="1" ht="12.75">
      <c r="A2945" s="143" t="s">
        <v>3792</v>
      </c>
      <c r="B2945" s="116" t="s">
        <v>6980</v>
      </c>
      <c r="C2945" s="115">
        <v>5175</v>
      </c>
    </row>
    <row r="2946" spans="1:3" s="113" customFormat="1" ht="12.75">
      <c r="A2946" s="143" t="s">
        <v>3793</v>
      </c>
      <c r="B2946" s="116" t="s">
        <v>6980</v>
      </c>
      <c r="C2946" s="115">
        <v>5175</v>
      </c>
    </row>
    <row r="2947" spans="1:3" s="113" customFormat="1" ht="12.75">
      <c r="A2947" s="143" t="s">
        <v>3794</v>
      </c>
      <c r="B2947" s="116" t="s">
        <v>6980</v>
      </c>
      <c r="C2947" s="115">
        <v>5175</v>
      </c>
    </row>
    <row r="2948" spans="1:3" s="113" customFormat="1" ht="12.75">
      <c r="A2948" s="143" t="s">
        <v>3795</v>
      </c>
      <c r="B2948" s="116" t="s">
        <v>6980</v>
      </c>
      <c r="C2948" s="115">
        <v>5175</v>
      </c>
    </row>
    <row r="2949" spans="1:3" s="113" customFormat="1" ht="12.75">
      <c r="A2949" s="143" t="s">
        <v>3796</v>
      </c>
      <c r="B2949" s="116" t="s">
        <v>6980</v>
      </c>
      <c r="C2949" s="115">
        <v>5175</v>
      </c>
    </row>
    <row r="2950" spans="1:3" s="113" customFormat="1" ht="12.75">
      <c r="A2950" s="143" t="s">
        <v>1797</v>
      </c>
      <c r="B2950" s="116" t="s">
        <v>6981</v>
      </c>
      <c r="C2950" s="115">
        <v>5117.5</v>
      </c>
    </row>
    <row r="2951" spans="1:3" s="113" customFormat="1" ht="12.75">
      <c r="A2951" s="143" t="s">
        <v>1798</v>
      </c>
      <c r="B2951" s="116" t="s">
        <v>6981</v>
      </c>
      <c r="C2951" s="115">
        <v>5117.5</v>
      </c>
    </row>
    <row r="2952" spans="1:3" s="113" customFormat="1" ht="12.75">
      <c r="A2952" s="143" t="s">
        <v>1799</v>
      </c>
      <c r="B2952" s="116" t="s">
        <v>6981</v>
      </c>
      <c r="C2952" s="115">
        <v>5117.5</v>
      </c>
    </row>
    <row r="2953" spans="1:3" s="113" customFormat="1" ht="12.75">
      <c r="A2953" s="143" t="s">
        <v>3797</v>
      </c>
      <c r="B2953" s="116" t="s">
        <v>6982</v>
      </c>
      <c r="C2953" s="115">
        <v>33238</v>
      </c>
    </row>
    <row r="2954" spans="1:3" s="113" customFormat="1" ht="12.75">
      <c r="A2954" s="143" t="s">
        <v>3798</v>
      </c>
      <c r="B2954" s="116" t="s">
        <v>6983</v>
      </c>
      <c r="C2954" s="115">
        <v>7323.72</v>
      </c>
    </row>
    <row r="2955" spans="1:3" s="113" customFormat="1" ht="12.75">
      <c r="A2955" s="143" t="s">
        <v>3799</v>
      </c>
      <c r="B2955" s="116" t="s">
        <v>6984</v>
      </c>
      <c r="C2955" s="115">
        <v>4061.16</v>
      </c>
    </row>
    <row r="2956" spans="1:3" s="113" customFormat="1" ht="12.75">
      <c r="A2956" s="143" t="s">
        <v>3800</v>
      </c>
      <c r="B2956" s="114" t="s">
        <v>732</v>
      </c>
      <c r="C2956" s="115">
        <v>6742.5</v>
      </c>
    </row>
    <row r="2957" spans="1:3" s="113" customFormat="1" ht="12.75">
      <c r="A2957" s="143" t="s">
        <v>3801</v>
      </c>
      <c r="B2957" s="114" t="s">
        <v>732</v>
      </c>
      <c r="C2957" s="115">
        <v>6742.5</v>
      </c>
    </row>
    <row r="2958" spans="1:3" s="113" customFormat="1" ht="12.75">
      <c r="A2958" s="143" t="s">
        <v>3802</v>
      </c>
      <c r="B2958" s="114" t="s">
        <v>731</v>
      </c>
      <c r="C2958" s="115">
        <v>11542</v>
      </c>
    </row>
    <row r="2959" spans="1:3" s="113" customFormat="1" ht="12.75">
      <c r="A2959" s="143" t="s">
        <v>3803</v>
      </c>
      <c r="B2959" s="114" t="s">
        <v>731</v>
      </c>
      <c r="C2959" s="115">
        <v>11542</v>
      </c>
    </row>
    <row r="2960" spans="1:3" s="113" customFormat="1" ht="12.75">
      <c r="A2960" s="143" t="s">
        <v>3804</v>
      </c>
      <c r="B2960" s="114" t="s">
        <v>731</v>
      </c>
      <c r="C2960" s="115">
        <v>11542</v>
      </c>
    </row>
    <row r="2961" spans="1:3" s="113" customFormat="1" ht="12.75">
      <c r="A2961" s="143" t="s">
        <v>3805</v>
      </c>
      <c r="B2961" s="114" t="s">
        <v>3806</v>
      </c>
      <c r="C2961" s="115">
        <v>11542</v>
      </c>
    </row>
    <row r="2962" spans="1:3" s="113" customFormat="1" ht="12.75">
      <c r="A2962" s="143" t="s">
        <v>3807</v>
      </c>
      <c r="B2962" s="114" t="s">
        <v>762</v>
      </c>
      <c r="C2962" s="115">
        <v>13398</v>
      </c>
    </row>
    <row r="2963" spans="1:3" s="113" customFormat="1" ht="12.75">
      <c r="A2963" s="143" t="s">
        <v>3808</v>
      </c>
      <c r="B2963" s="114" t="s">
        <v>762</v>
      </c>
      <c r="C2963" s="115">
        <v>13398</v>
      </c>
    </row>
    <row r="2964" spans="1:3" s="113" customFormat="1" ht="12.75">
      <c r="A2964" s="143" t="s">
        <v>3809</v>
      </c>
      <c r="B2964" s="114" t="s">
        <v>762</v>
      </c>
      <c r="C2964" s="115">
        <v>13398</v>
      </c>
    </row>
    <row r="2965" spans="1:3" s="113" customFormat="1" ht="12.75">
      <c r="A2965" s="143" t="s">
        <v>3810</v>
      </c>
      <c r="B2965" s="114" t="s">
        <v>762</v>
      </c>
      <c r="C2965" s="115">
        <v>13398</v>
      </c>
    </row>
    <row r="2966" spans="1:3" s="113" customFormat="1" ht="12.75">
      <c r="A2966" s="143" t="s">
        <v>3811</v>
      </c>
      <c r="B2966" s="114" t="s">
        <v>762</v>
      </c>
      <c r="C2966" s="115">
        <v>13398</v>
      </c>
    </row>
    <row r="2967" spans="1:3" s="113" customFormat="1" ht="12.75">
      <c r="A2967" s="143" t="s">
        <v>3812</v>
      </c>
      <c r="B2967" s="114" t="s">
        <v>696</v>
      </c>
      <c r="C2967" s="115">
        <v>13398</v>
      </c>
    </row>
    <row r="2968" spans="1:3" s="113" customFormat="1" ht="12.75">
      <c r="A2968" s="143" t="s">
        <v>3813</v>
      </c>
      <c r="B2968" s="114" t="s">
        <v>696</v>
      </c>
      <c r="C2968" s="115">
        <v>13398</v>
      </c>
    </row>
    <row r="2969" spans="1:3" s="113" customFormat="1" ht="12.75">
      <c r="A2969" s="143" t="s">
        <v>3814</v>
      </c>
      <c r="B2969" s="114" t="s">
        <v>694</v>
      </c>
      <c r="C2969" s="115">
        <v>13398</v>
      </c>
    </row>
    <row r="2970" spans="1:3" s="113" customFormat="1" ht="12.75">
      <c r="A2970" s="143" t="s">
        <v>3815</v>
      </c>
      <c r="B2970" s="114" t="s">
        <v>694</v>
      </c>
      <c r="C2970" s="115">
        <v>13398</v>
      </c>
    </row>
    <row r="2971" spans="1:3" s="113" customFormat="1" ht="12.75">
      <c r="A2971" s="143" t="s">
        <v>3816</v>
      </c>
      <c r="B2971" s="114" t="s">
        <v>695</v>
      </c>
      <c r="C2971" s="115">
        <v>13398</v>
      </c>
    </row>
    <row r="2972" spans="1:3" s="113" customFormat="1" ht="12.75">
      <c r="A2972" s="143" t="s">
        <v>3817</v>
      </c>
      <c r="B2972" s="114" t="s">
        <v>695</v>
      </c>
      <c r="C2972" s="115">
        <v>13398</v>
      </c>
    </row>
    <row r="2973" spans="1:3" s="113" customFormat="1" ht="12.75">
      <c r="A2973" s="143" t="s">
        <v>3818</v>
      </c>
      <c r="B2973" s="114" t="s">
        <v>3819</v>
      </c>
      <c r="C2973" s="115">
        <v>2220.2399999999998</v>
      </c>
    </row>
    <row r="2974" spans="1:3" s="113" customFormat="1" ht="12.75">
      <c r="A2974" s="143" t="s">
        <v>3820</v>
      </c>
      <c r="B2974" s="114" t="s">
        <v>3819</v>
      </c>
      <c r="C2974" s="115">
        <v>2220.2399999999998</v>
      </c>
    </row>
    <row r="2975" spans="1:3" s="113" customFormat="1" ht="12.75">
      <c r="A2975" s="143" t="s">
        <v>3821</v>
      </c>
      <c r="B2975" s="114" t="s">
        <v>3819</v>
      </c>
      <c r="C2975" s="115">
        <v>2220.2399999999998</v>
      </c>
    </row>
    <row r="2976" spans="1:3" s="113" customFormat="1" ht="12.75">
      <c r="A2976" s="143" t="s">
        <v>3822</v>
      </c>
      <c r="B2976" s="114" t="s">
        <v>3819</v>
      </c>
      <c r="C2976" s="115">
        <v>2220.2399999999998</v>
      </c>
    </row>
    <row r="2977" spans="1:3" s="113" customFormat="1" ht="12.75">
      <c r="A2977" s="143" t="s">
        <v>3823</v>
      </c>
      <c r="B2977" s="114" t="s">
        <v>3819</v>
      </c>
      <c r="C2977" s="115">
        <v>2220.2399999999998</v>
      </c>
    </row>
    <row r="2978" spans="1:3" s="113" customFormat="1" ht="12.75">
      <c r="A2978" s="143" t="s">
        <v>3824</v>
      </c>
      <c r="B2978" s="114" t="s">
        <v>3819</v>
      </c>
      <c r="C2978" s="115">
        <v>2220.2399999999998</v>
      </c>
    </row>
    <row r="2979" spans="1:3" s="113" customFormat="1" ht="12.75">
      <c r="A2979" s="143" t="s">
        <v>3825</v>
      </c>
      <c r="B2979" s="114" t="s">
        <v>3819</v>
      </c>
      <c r="C2979" s="115">
        <v>2220.2399999999998</v>
      </c>
    </row>
    <row r="2980" spans="1:3" s="113" customFormat="1" ht="12.75">
      <c r="A2980" s="143" t="s">
        <v>3826</v>
      </c>
      <c r="B2980" s="114" t="s">
        <v>3819</v>
      </c>
      <c r="C2980" s="115">
        <v>2220.2399999999998</v>
      </c>
    </row>
    <row r="2981" spans="1:3" s="113" customFormat="1" ht="12.75">
      <c r="A2981" s="143" t="s">
        <v>3827</v>
      </c>
      <c r="B2981" s="114" t="s">
        <v>3819</v>
      </c>
      <c r="C2981" s="115">
        <v>2220.2399999999998</v>
      </c>
    </row>
    <row r="2982" spans="1:3" s="113" customFormat="1" ht="12.75">
      <c r="A2982" s="143" t="s">
        <v>3828</v>
      </c>
      <c r="B2982" s="114" t="s">
        <v>3819</v>
      </c>
      <c r="C2982" s="115">
        <v>2220.2399999999998</v>
      </c>
    </row>
    <row r="2983" spans="1:3" s="113" customFormat="1" ht="12.75">
      <c r="A2983" s="143" t="s">
        <v>3829</v>
      </c>
      <c r="B2983" s="114" t="s">
        <v>3819</v>
      </c>
      <c r="C2983" s="115">
        <v>2220.2399999999998</v>
      </c>
    </row>
    <row r="2984" spans="1:3" s="113" customFormat="1" ht="12.75">
      <c r="A2984" s="143" t="s">
        <v>3830</v>
      </c>
      <c r="B2984" s="114" t="s">
        <v>3819</v>
      </c>
      <c r="C2984" s="115">
        <v>2220.2399999999998</v>
      </c>
    </row>
    <row r="2985" spans="1:3" s="113" customFormat="1" ht="12.75">
      <c r="A2985" s="143" t="s">
        <v>3831</v>
      </c>
      <c r="B2985" s="114" t="s">
        <v>3819</v>
      </c>
      <c r="C2985" s="115">
        <v>2220.2399999999998</v>
      </c>
    </row>
    <row r="2986" spans="1:3" s="113" customFormat="1" ht="12.75">
      <c r="A2986" s="143" t="s">
        <v>3832</v>
      </c>
      <c r="B2986" s="114" t="s">
        <v>735</v>
      </c>
      <c r="C2986" s="115">
        <v>12720.56</v>
      </c>
    </row>
    <row r="2987" spans="1:3" s="113" customFormat="1" ht="12.75">
      <c r="A2987" s="143" t="s">
        <v>3833</v>
      </c>
      <c r="B2987" s="114" t="s">
        <v>735</v>
      </c>
      <c r="C2987" s="115">
        <v>12720.56</v>
      </c>
    </row>
    <row r="2988" spans="1:3" s="113" customFormat="1" ht="12.75">
      <c r="A2988" s="143" t="s">
        <v>3834</v>
      </c>
      <c r="B2988" s="114" t="s">
        <v>735</v>
      </c>
      <c r="C2988" s="115">
        <v>12720.56</v>
      </c>
    </row>
    <row r="2989" spans="1:3" s="113" customFormat="1" ht="12.75">
      <c r="A2989" s="143" t="s">
        <v>3835</v>
      </c>
      <c r="B2989" s="114" t="s">
        <v>735</v>
      </c>
      <c r="C2989" s="115">
        <v>12720.56</v>
      </c>
    </row>
    <row r="2990" spans="1:3" s="113" customFormat="1" ht="12.75">
      <c r="A2990" s="143" t="s">
        <v>3836</v>
      </c>
      <c r="B2990" s="114" t="s">
        <v>735</v>
      </c>
      <c r="C2990" s="115">
        <v>12720.56</v>
      </c>
    </row>
    <row r="2991" spans="1:3" s="113" customFormat="1" ht="12.75">
      <c r="A2991" s="143" t="s">
        <v>3837</v>
      </c>
      <c r="B2991" s="114" t="s">
        <v>735</v>
      </c>
      <c r="C2991" s="115">
        <v>12720.56</v>
      </c>
    </row>
    <row r="2992" spans="1:3" s="113" customFormat="1" ht="12.75">
      <c r="A2992" s="143" t="s">
        <v>3838</v>
      </c>
      <c r="B2992" s="114" t="s">
        <v>735</v>
      </c>
      <c r="C2992" s="115">
        <v>12720.56</v>
      </c>
    </row>
    <row r="2993" spans="1:3" s="113" customFormat="1" ht="12.75">
      <c r="A2993" s="143" t="s">
        <v>3839</v>
      </c>
      <c r="B2993" s="114" t="s">
        <v>735</v>
      </c>
      <c r="C2993" s="115">
        <v>12720.56</v>
      </c>
    </row>
    <row r="2994" spans="1:3" s="113" customFormat="1" ht="12.75">
      <c r="A2994" s="143" t="s">
        <v>3840</v>
      </c>
      <c r="B2994" s="114" t="s">
        <v>735</v>
      </c>
      <c r="C2994" s="115">
        <v>12720.56</v>
      </c>
    </row>
    <row r="2995" spans="1:3" s="113" customFormat="1" ht="12.75">
      <c r="A2995" s="143" t="s">
        <v>3841</v>
      </c>
      <c r="B2995" s="114" t="s">
        <v>735</v>
      </c>
      <c r="C2995" s="115">
        <v>12720.56</v>
      </c>
    </row>
    <row r="2996" spans="1:3" s="113" customFormat="1" ht="12.75">
      <c r="A2996" s="143" t="s">
        <v>3842</v>
      </c>
      <c r="B2996" s="116" t="s">
        <v>6985</v>
      </c>
      <c r="C2996" s="115">
        <v>1028</v>
      </c>
    </row>
    <row r="2997" spans="1:3" s="113" customFormat="1" ht="12.75">
      <c r="A2997" s="143" t="s">
        <v>3843</v>
      </c>
      <c r="B2997" s="116" t="s">
        <v>6985</v>
      </c>
      <c r="C2997" s="115">
        <v>1028</v>
      </c>
    </row>
    <row r="2998" spans="1:3" s="113" customFormat="1" ht="12.75">
      <c r="A2998" s="143" t="s">
        <v>3844</v>
      </c>
      <c r="B2998" s="116" t="s">
        <v>6985</v>
      </c>
      <c r="C2998" s="115">
        <v>1028</v>
      </c>
    </row>
    <row r="2999" spans="1:3" s="113" customFormat="1" ht="12.75">
      <c r="A2999" s="143" t="s">
        <v>3845</v>
      </c>
      <c r="B2999" s="116" t="s">
        <v>6985</v>
      </c>
      <c r="C2999" s="115">
        <v>1028</v>
      </c>
    </row>
    <row r="3000" spans="1:3" s="113" customFormat="1" ht="12.75">
      <c r="A3000" s="143" t="s">
        <v>3846</v>
      </c>
      <c r="B3000" s="116" t="s">
        <v>6985</v>
      </c>
      <c r="C3000" s="115">
        <v>1028</v>
      </c>
    </row>
    <row r="3001" spans="1:3" s="113" customFormat="1" ht="12.75">
      <c r="A3001" s="143" t="s">
        <v>3847</v>
      </c>
      <c r="B3001" s="116" t="s">
        <v>6985</v>
      </c>
      <c r="C3001" s="115">
        <v>1028</v>
      </c>
    </row>
    <row r="3002" spans="1:3" s="113" customFormat="1" ht="12.75">
      <c r="A3002" s="143" t="s">
        <v>3848</v>
      </c>
      <c r="B3002" s="116" t="s">
        <v>6985</v>
      </c>
      <c r="C3002" s="115">
        <v>1028</v>
      </c>
    </row>
    <row r="3003" spans="1:3" s="113" customFormat="1" ht="12.75">
      <c r="A3003" s="143" t="s">
        <v>3849</v>
      </c>
      <c r="B3003" s="116" t="s">
        <v>6985</v>
      </c>
      <c r="C3003" s="115">
        <v>1028</v>
      </c>
    </row>
    <row r="3004" spans="1:3" s="113" customFormat="1" ht="12.75">
      <c r="A3004" s="143" t="s">
        <v>3850</v>
      </c>
      <c r="B3004" s="116" t="s">
        <v>6985</v>
      </c>
      <c r="C3004" s="115">
        <v>1028</v>
      </c>
    </row>
    <row r="3005" spans="1:3" s="113" customFormat="1" ht="12.75">
      <c r="A3005" s="143" t="s">
        <v>3851</v>
      </c>
      <c r="B3005" s="116" t="s">
        <v>6985</v>
      </c>
      <c r="C3005" s="115">
        <v>1028</v>
      </c>
    </row>
    <row r="3006" spans="1:3" s="113" customFormat="1" ht="12.75">
      <c r="A3006" s="143" t="s">
        <v>3852</v>
      </c>
      <c r="B3006" s="116" t="s">
        <v>6985</v>
      </c>
      <c r="C3006" s="115">
        <v>1028</v>
      </c>
    </row>
    <row r="3007" spans="1:3" s="113" customFormat="1" ht="12.75">
      <c r="A3007" s="143" t="s">
        <v>3853</v>
      </c>
      <c r="B3007" s="116" t="s">
        <v>6985</v>
      </c>
      <c r="C3007" s="115">
        <v>1028</v>
      </c>
    </row>
    <row r="3008" spans="1:3" s="113" customFormat="1" ht="12.75">
      <c r="A3008" s="143" t="s">
        <v>3854</v>
      </c>
      <c r="B3008" s="116" t="s">
        <v>6985</v>
      </c>
      <c r="C3008" s="115">
        <v>1028</v>
      </c>
    </row>
    <row r="3009" spans="1:3" s="113" customFormat="1" ht="12.75">
      <c r="A3009" s="143" t="s">
        <v>3855</v>
      </c>
      <c r="B3009" s="116" t="s">
        <v>6985</v>
      </c>
      <c r="C3009" s="115">
        <v>1028</v>
      </c>
    </row>
    <row r="3010" spans="1:3" s="113" customFormat="1" ht="12.75">
      <c r="A3010" s="143" t="s">
        <v>3856</v>
      </c>
      <c r="B3010" s="116" t="s">
        <v>6985</v>
      </c>
      <c r="C3010" s="115">
        <v>1028</v>
      </c>
    </row>
    <row r="3011" spans="1:3" s="113" customFormat="1" ht="12.75">
      <c r="A3011" s="143" t="s">
        <v>3857</v>
      </c>
      <c r="B3011" s="116" t="s">
        <v>6985</v>
      </c>
      <c r="C3011" s="115">
        <v>1028</v>
      </c>
    </row>
    <row r="3012" spans="1:3" s="113" customFormat="1" ht="12.75">
      <c r="A3012" s="143" t="s">
        <v>3858</v>
      </c>
      <c r="B3012" s="116" t="s">
        <v>6985</v>
      </c>
      <c r="C3012" s="115">
        <v>1028</v>
      </c>
    </row>
    <row r="3013" spans="1:3" s="113" customFormat="1" ht="12.75">
      <c r="A3013" s="143" t="s">
        <v>3859</v>
      </c>
      <c r="B3013" s="116" t="s">
        <v>6985</v>
      </c>
      <c r="C3013" s="115">
        <v>1028</v>
      </c>
    </row>
    <row r="3014" spans="1:3" s="113" customFormat="1" ht="12.75">
      <c r="A3014" s="143" t="s">
        <v>3860</v>
      </c>
      <c r="B3014" s="116" t="s">
        <v>6985</v>
      </c>
      <c r="C3014" s="115">
        <v>1028</v>
      </c>
    </row>
    <row r="3015" spans="1:3" s="113" customFormat="1" ht="12.75">
      <c r="A3015" s="143" t="s">
        <v>3861</v>
      </c>
      <c r="B3015" s="116" t="s">
        <v>6985</v>
      </c>
      <c r="C3015" s="115">
        <v>1028</v>
      </c>
    </row>
    <row r="3016" spans="1:3" s="113" customFormat="1" ht="12.75">
      <c r="A3016" s="143" t="s">
        <v>3862</v>
      </c>
      <c r="B3016" s="116" t="s">
        <v>6985</v>
      </c>
      <c r="C3016" s="115">
        <v>1028</v>
      </c>
    </row>
    <row r="3017" spans="1:3" s="113" customFormat="1" ht="12.75">
      <c r="A3017" s="143" t="s">
        <v>3863</v>
      </c>
      <c r="B3017" s="116" t="s">
        <v>6985</v>
      </c>
      <c r="C3017" s="115">
        <v>1028</v>
      </c>
    </row>
    <row r="3018" spans="1:3" s="113" customFormat="1" ht="12.75">
      <c r="A3018" s="143" t="s">
        <v>3864</v>
      </c>
      <c r="B3018" s="116" t="s">
        <v>6985</v>
      </c>
      <c r="C3018" s="115">
        <v>1028</v>
      </c>
    </row>
    <row r="3019" spans="1:3" s="113" customFormat="1" ht="12.75">
      <c r="A3019" s="143" t="s">
        <v>3865</v>
      </c>
      <c r="B3019" s="116" t="s">
        <v>6985</v>
      </c>
      <c r="C3019" s="115">
        <v>1028</v>
      </c>
    </row>
    <row r="3020" spans="1:3" s="113" customFormat="1" ht="12.75">
      <c r="A3020" s="143" t="s">
        <v>3866</v>
      </c>
      <c r="B3020" s="116" t="s">
        <v>6985</v>
      </c>
      <c r="C3020" s="115">
        <v>1028</v>
      </c>
    </row>
    <row r="3021" spans="1:3" s="113" customFormat="1" ht="12.75">
      <c r="A3021" s="143" t="s">
        <v>3867</v>
      </c>
      <c r="B3021" s="116" t="s">
        <v>6985</v>
      </c>
      <c r="C3021" s="115">
        <v>1028</v>
      </c>
    </row>
    <row r="3022" spans="1:3" s="113" customFormat="1" ht="12.75">
      <c r="A3022" s="143" t="s">
        <v>3868</v>
      </c>
      <c r="B3022" s="116" t="s">
        <v>6985</v>
      </c>
      <c r="C3022" s="115">
        <v>1028</v>
      </c>
    </row>
    <row r="3023" spans="1:3" s="113" customFormat="1" ht="12.75">
      <c r="A3023" s="143" t="s">
        <v>3869</v>
      </c>
      <c r="B3023" s="116" t="s">
        <v>6985</v>
      </c>
      <c r="C3023" s="115">
        <v>1028</v>
      </c>
    </row>
    <row r="3024" spans="1:3" s="113" customFormat="1" ht="12.75">
      <c r="A3024" s="143" t="s">
        <v>3870</v>
      </c>
      <c r="B3024" s="116" t="s">
        <v>6985</v>
      </c>
      <c r="C3024" s="115">
        <v>1028</v>
      </c>
    </row>
    <row r="3025" spans="1:3" s="113" customFormat="1" ht="12.75">
      <c r="A3025" s="143" t="s">
        <v>3871</v>
      </c>
      <c r="B3025" s="116" t="s">
        <v>6985</v>
      </c>
      <c r="C3025" s="115">
        <v>1028</v>
      </c>
    </row>
    <row r="3026" spans="1:3" s="113" customFormat="1" ht="12.75">
      <c r="A3026" s="143" t="s">
        <v>3872</v>
      </c>
      <c r="B3026" s="116" t="s">
        <v>6985</v>
      </c>
      <c r="C3026" s="115">
        <v>1028</v>
      </c>
    </row>
    <row r="3027" spans="1:3" s="113" customFormat="1" ht="12.75">
      <c r="A3027" s="143" t="s">
        <v>3873</v>
      </c>
      <c r="B3027" s="116" t="s">
        <v>6985</v>
      </c>
      <c r="C3027" s="115">
        <v>1028</v>
      </c>
    </row>
    <row r="3028" spans="1:3" s="113" customFormat="1" ht="12.75">
      <c r="A3028" s="143" t="s">
        <v>3874</v>
      </c>
      <c r="B3028" s="116" t="s">
        <v>6985</v>
      </c>
      <c r="C3028" s="115">
        <v>1028</v>
      </c>
    </row>
    <row r="3029" spans="1:3" s="113" customFormat="1" ht="12.75">
      <c r="A3029" s="143" t="s">
        <v>3875</v>
      </c>
      <c r="B3029" s="116" t="s">
        <v>6985</v>
      </c>
      <c r="C3029" s="115">
        <v>1028</v>
      </c>
    </row>
    <row r="3030" spans="1:3" s="113" customFormat="1" ht="12.75">
      <c r="A3030" s="143" t="s">
        <v>3876</v>
      </c>
      <c r="B3030" s="116" t="s">
        <v>6985</v>
      </c>
      <c r="C3030" s="115">
        <v>1028</v>
      </c>
    </row>
    <row r="3031" spans="1:3" s="113" customFormat="1" ht="12.75">
      <c r="A3031" s="143" t="s">
        <v>3877</v>
      </c>
      <c r="B3031" s="116" t="s">
        <v>6985</v>
      </c>
      <c r="C3031" s="115">
        <v>1028</v>
      </c>
    </row>
    <row r="3032" spans="1:3" s="113" customFormat="1" ht="12.75">
      <c r="A3032" s="143" t="s">
        <v>3878</v>
      </c>
      <c r="B3032" s="116" t="s">
        <v>6985</v>
      </c>
      <c r="C3032" s="115">
        <v>1028</v>
      </c>
    </row>
    <row r="3033" spans="1:3" s="113" customFormat="1" ht="12.75">
      <c r="A3033" s="143" t="s">
        <v>3879</v>
      </c>
      <c r="B3033" s="116" t="s">
        <v>6985</v>
      </c>
      <c r="C3033" s="115">
        <v>1028</v>
      </c>
    </row>
    <row r="3034" spans="1:3" s="113" customFormat="1" ht="12.75">
      <c r="A3034" s="143" t="s">
        <v>3880</v>
      </c>
      <c r="B3034" s="116" t="s">
        <v>6985</v>
      </c>
      <c r="C3034" s="115">
        <v>1028</v>
      </c>
    </row>
    <row r="3035" spans="1:3" s="113" customFormat="1" ht="12.75">
      <c r="A3035" s="143" t="s">
        <v>3881</v>
      </c>
      <c r="B3035" s="116" t="s">
        <v>6985</v>
      </c>
      <c r="C3035" s="115">
        <v>1028</v>
      </c>
    </row>
    <row r="3036" spans="1:3" s="113" customFormat="1" ht="12.75">
      <c r="A3036" s="143" t="s">
        <v>3882</v>
      </c>
      <c r="B3036" s="116" t="s">
        <v>6985</v>
      </c>
      <c r="C3036" s="115">
        <v>1028</v>
      </c>
    </row>
    <row r="3037" spans="1:3" s="113" customFormat="1" ht="12.75">
      <c r="A3037" s="143" t="s">
        <v>3883</v>
      </c>
      <c r="B3037" s="116" t="s">
        <v>6985</v>
      </c>
      <c r="C3037" s="115">
        <v>1028</v>
      </c>
    </row>
    <row r="3038" spans="1:3" s="113" customFormat="1" ht="12.75">
      <c r="A3038" s="143" t="s">
        <v>3884</v>
      </c>
      <c r="B3038" s="116" t="s">
        <v>6985</v>
      </c>
      <c r="C3038" s="115">
        <v>1028</v>
      </c>
    </row>
    <row r="3039" spans="1:3" s="113" customFormat="1" ht="12.75">
      <c r="A3039" s="143" t="s">
        <v>3885</v>
      </c>
      <c r="B3039" s="116" t="s">
        <v>6985</v>
      </c>
      <c r="C3039" s="115">
        <v>1028</v>
      </c>
    </row>
    <row r="3040" spans="1:3" s="113" customFormat="1" ht="12.75">
      <c r="A3040" s="143" t="s">
        <v>3886</v>
      </c>
      <c r="B3040" s="116" t="s">
        <v>6985</v>
      </c>
      <c r="C3040" s="115">
        <v>1028</v>
      </c>
    </row>
    <row r="3041" spans="1:3" s="113" customFormat="1" ht="12.75">
      <c r="A3041" s="143" t="s">
        <v>3887</v>
      </c>
      <c r="B3041" s="116" t="s">
        <v>6985</v>
      </c>
      <c r="C3041" s="115">
        <v>1028</v>
      </c>
    </row>
    <row r="3042" spans="1:3" s="113" customFormat="1" ht="12.75">
      <c r="A3042" s="143" t="s">
        <v>3888</v>
      </c>
      <c r="B3042" s="116" t="s">
        <v>6985</v>
      </c>
      <c r="C3042" s="115">
        <v>1028</v>
      </c>
    </row>
    <row r="3043" spans="1:3" s="113" customFormat="1" ht="12.75">
      <c r="A3043" s="143" t="s">
        <v>3889</v>
      </c>
      <c r="B3043" s="116" t="s">
        <v>6985</v>
      </c>
      <c r="C3043" s="115">
        <v>1028</v>
      </c>
    </row>
    <row r="3044" spans="1:3" s="113" customFormat="1" ht="12.75">
      <c r="A3044" s="143" t="s">
        <v>3890</v>
      </c>
      <c r="B3044" s="116" t="s">
        <v>6985</v>
      </c>
      <c r="C3044" s="115">
        <v>1028</v>
      </c>
    </row>
    <row r="3045" spans="1:3" s="113" customFormat="1" ht="12.75">
      <c r="A3045" s="143" t="s">
        <v>3891</v>
      </c>
      <c r="B3045" s="116" t="s">
        <v>6985</v>
      </c>
      <c r="C3045" s="115">
        <v>1028</v>
      </c>
    </row>
    <row r="3046" spans="1:3" s="113" customFormat="1" ht="12.75">
      <c r="A3046" s="143" t="s">
        <v>3892</v>
      </c>
      <c r="B3046" s="116" t="s">
        <v>6985</v>
      </c>
      <c r="C3046" s="115">
        <v>1028</v>
      </c>
    </row>
    <row r="3047" spans="1:3" s="113" customFormat="1" ht="12.75">
      <c r="A3047" s="143" t="s">
        <v>3893</v>
      </c>
      <c r="B3047" s="116" t="s">
        <v>6985</v>
      </c>
      <c r="C3047" s="115">
        <v>1028</v>
      </c>
    </row>
    <row r="3048" spans="1:3" s="113" customFormat="1" ht="12.75">
      <c r="A3048" s="143" t="s">
        <v>3894</v>
      </c>
      <c r="B3048" s="116" t="s">
        <v>6985</v>
      </c>
      <c r="C3048" s="115">
        <v>1028</v>
      </c>
    </row>
    <row r="3049" spans="1:3" s="113" customFormat="1" ht="12.75">
      <c r="A3049" s="143" t="s">
        <v>3895</v>
      </c>
      <c r="B3049" s="116" t="s">
        <v>6985</v>
      </c>
      <c r="C3049" s="115">
        <v>1028</v>
      </c>
    </row>
    <row r="3050" spans="1:3" s="113" customFormat="1" ht="12.75">
      <c r="A3050" s="143" t="s">
        <v>3896</v>
      </c>
      <c r="B3050" s="116" t="s">
        <v>6985</v>
      </c>
      <c r="C3050" s="115">
        <v>1028</v>
      </c>
    </row>
    <row r="3051" spans="1:3" s="113" customFormat="1" ht="12.75">
      <c r="A3051" s="143" t="s">
        <v>3897</v>
      </c>
      <c r="B3051" s="116" t="s">
        <v>6985</v>
      </c>
      <c r="C3051" s="115">
        <v>1028</v>
      </c>
    </row>
    <row r="3052" spans="1:3" s="113" customFormat="1" ht="12.75">
      <c r="A3052" s="143" t="s">
        <v>3898</v>
      </c>
      <c r="B3052" s="116" t="s">
        <v>6985</v>
      </c>
      <c r="C3052" s="115">
        <v>1028</v>
      </c>
    </row>
    <row r="3053" spans="1:3" s="113" customFormat="1" ht="12.75">
      <c r="A3053" s="143" t="s">
        <v>3899</v>
      </c>
      <c r="B3053" s="116" t="s">
        <v>6985</v>
      </c>
      <c r="C3053" s="115">
        <v>1028</v>
      </c>
    </row>
    <row r="3054" spans="1:3" s="113" customFormat="1" ht="12.75">
      <c r="A3054" s="143" t="s">
        <v>3900</v>
      </c>
      <c r="B3054" s="116" t="s">
        <v>6985</v>
      </c>
      <c r="C3054" s="115">
        <v>1028</v>
      </c>
    </row>
    <row r="3055" spans="1:3" s="113" customFormat="1" ht="12.75">
      <c r="A3055" s="143" t="s">
        <v>3901</v>
      </c>
      <c r="B3055" s="116" t="s">
        <v>6985</v>
      </c>
      <c r="C3055" s="115">
        <v>1028</v>
      </c>
    </row>
    <row r="3056" spans="1:3" s="113" customFormat="1" ht="12.75">
      <c r="A3056" s="143" t="s">
        <v>3902</v>
      </c>
      <c r="B3056" s="116" t="s">
        <v>6985</v>
      </c>
      <c r="C3056" s="115">
        <v>1028</v>
      </c>
    </row>
    <row r="3057" spans="1:3" s="113" customFormat="1" ht="12.75">
      <c r="A3057" s="143" t="s">
        <v>3903</v>
      </c>
      <c r="B3057" s="116" t="s">
        <v>6985</v>
      </c>
      <c r="C3057" s="115">
        <v>1028</v>
      </c>
    </row>
    <row r="3058" spans="1:3" s="113" customFormat="1" ht="12.75">
      <c r="A3058" s="143" t="s">
        <v>3904</v>
      </c>
      <c r="B3058" s="116" t="s">
        <v>6985</v>
      </c>
      <c r="C3058" s="115">
        <v>1028</v>
      </c>
    </row>
    <row r="3059" spans="1:3" s="113" customFormat="1" ht="12.75">
      <c r="A3059" s="143" t="s">
        <v>3905</v>
      </c>
      <c r="B3059" s="116" t="s">
        <v>6985</v>
      </c>
      <c r="C3059" s="115">
        <v>1028</v>
      </c>
    </row>
    <row r="3060" spans="1:3" s="113" customFormat="1" ht="12.75">
      <c r="A3060" s="143" t="s">
        <v>3906</v>
      </c>
      <c r="B3060" s="116" t="s">
        <v>6985</v>
      </c>
      <c r="C3060" s="115">
        <v>1028</v>
      </c>
    </row>
    <row r="3061" spans="1:3" s="113" customFormat="1" ht="12.75">
      <c r="A3061" s="143" t="s">
        <v>3907</v>
      </c>
      <c r="B3061" s="116" t="s">
        <v>6985</v>
      </c>
      <c r="C3061" s="115">
        <v>1028</v>
      </c>
    </row>
    <row r="3062" spans="1:3" s="113" customFormat="1" ht="12.75">
      <c r="A3062" s="143" t="s">
        <v>3908</v>
      </c>
      <c r="B3062" s="116" t="s">
        <v>6985</v>
      </c>
      <c r="C3062" s="115">
        <v>1028</v>
      </c>
    </row>
    <row r="3063" spans="1:3" s="113" customFormat="1" ht="12.75">
      <c r="A3063" s="143" t="s">
        <v>3909</v>
      </c>
      <c r="B3063" s="116" t="s">
        <v>6985</v>
      </c>
      <c r="C3063" s="115">
        <v>1028</v>
      </c>
    </row>
    <row r="3064" spans="1:3" s="113" customFormat="1" ht="12.75">
      <c r="A3064" s="143" t="s">
        <v>3910</v>
      </c>
      <c r="B3064" s="116" t="s">
        <v>6985</v>
      </c>
      <c r="C3064" s="115">
        <v>1028</v>
      </c>
    </row>
    <row r="3065" spans="1:3" s="113" customFormat="1" ht="12.75">
      <c r="A3065" s="143" t="s">
        <v>3911</v>
      </c>
      <c r="B3065" s="116" t="s">
        <v>6985</v>
      </c>
      <c r="C3065" s="115">
        <v>1028</v>
      </c>
    </row>
    <row r="3066" spans="1:3" s="113" customFormat="1" ht="12.75">
      <c r="A3066" s="143" t="s">
        <v>3912</v>
      </c>
      <c r="B3066" s="116" t="s">
        <v>6985</v>
      </c>
      <c r="C3066" s="115">
        <v>1028</v>
      </c>
    </row>
    <row r="3067" spans="1:3" s="113" customFormat="1" ht="12.75">
      <c r="A3067" s="143" t="s">
        <v>3913</v>
      </c>
      <c r="B3067" s="116" t="s">
        <v>6985</v>
      </c>
      <c r="C3067" s="115">
        <v>1028</v>
      </c>
    </row>
    <row r="3068" spans="1:3" s="113" customFormat="1" ht="12.75">
      <c r="A3068" s="143" t="s">
        <v>3914</v>
      </c>
      <c r="B3068" s="116" t="s">
        <v>6985</v>
      </c>
      <c r="C3068" s="115">
        <v>1028</v>
      </c>
    </row>
    <row r="3069" spans="1:3" s="113" customFormat="1" ht="12.75">
      <c r="A3069" s="143" t="s">
        <v>3915</v>
      </c>
      <c r="B3069" s="116" t="s">
        <v>6985</v>
      </c>
      <c r="C3069" s="115">
        <v>1028</v>
      </c>
    </row>
    <row r="3070" spans="1:3" s="113" customFormat="1" ht="12.75">
      <c r="A3070" s="143" t="s">
        <v>3916</v>
      </c>
      <c r="B3070" s="116" t="s">
        <v>6985</v>
      </c>
      <c r="C3070" s="115">
        <v>1028</v>
      </c>
    </row>
    <row r="3071" spans="1:3" s="113" customFormat="1" ht="12.75">
      <c r="A3071" s="143" t="s">
        <v>3917</v>
      </c>
      <c r="B3071" s="116" t="s">
        <v>6985</v>
      </c>
      <c r="C3071" s="115">
        <v>1028</v>
      </c>
    </row>
    <row r="3072" spans="1:3" s="113" customFormat="1" ht="12.75">
      <c r="A3072" s="143" t="s">
        <v>3918</v>
      </c>
      <c r="B3072" s="116" t="s">
        <v>6985</v>
      </c>
      <c r="C3072" s="115">
        <v>1028</v>
      </c>
    </row>
    <row r="3073" spans="1:3" s="113" customFormat="1" ht="12.75">
      <c r="A3073" s="143" t="s">
        <v>3919</v>
      </c>
      <c r="B3073" s="116" t="s">
        <v>6985</v>
      </c>
      <c r="C3073" s="115">
        <v>1028</v>
      </c>
    </row>
    <row r="3074" spans="1:3" s="113" customFormat="1" ht="12.75">
      <c r="A3074" s="143" t="s">
        <v>3920</v>
      </c>
      <c r="B3074" s="116" t="s">
        <v>6985</v>
      </c>
      <c r="C3074" s="115">
        <v>1028</v>
      </c>
    </row>
    <row r="3075" spans="1:3" s="113" customFormat="1" ht="12.75">
      <c r="A3075" s="143" t="s">
        <v>3921</v>
      </c>
      <c r="B3075" s="116" t="s">
        <v>6985</v>
      </c>
      <c r="C3075" s="115">
        <v>1028</v>
      </c>
    </row>
    <row r="3076" spans="1:3" s="113" customFormat="1" ht="12.75">
      <c r="A3076" s="143" t="s">
        <v>3922</v>
      </c>
      <c r="B3076" s="116" t="s">
        <v>6985</v>
      </c>
      <c r="C3076" s="115">
        <v>1028</v>
      </c>
    </row>
    <row r="3077" spans="1:3" s="113" customFormat="1" ht="12.75">
      <c r="A3077" s="143" t="s">
        <v>3923</v>
      </c>
      <c r="B3077" s="116" t="s">
        <v>6985</v>
      </c>
      <c r="C3077" s="115">
        <v>1028</v>
      </c>
    </row>
    <row r="3078" spans="1:3" s="113" customFormat="1" ht="12.75">
      <c r="A3078" s="143" t="s">
        <v>3924</v>
      </c>
      <c r="B3078" s="116" t="s">
        <v>6985</v>
      </c>
      <c r="C3078" s="115">
        <v>1028</v>
      </c>
    </row>
    <row r="3079" spans="1:3" s="113" customFormat="1" ht="12.75">
      <c r="A3079" s="143" t="s">
        <v>3925</v>
      </c>
      <c r="B3079" s="116" t="s">
        <v>6985</v>
      </c>
      <c r="C3079" s="115">
        <v>1028</v>
      </c>
    </row>
    <row r="3080" spans="1:3" s="113" customFormat="1" ht="12.75">
      <c r="A3080" s="143" t="s">
        <v>3926</v>
      </c>
      <c r="B3080" s="116" t="s">
        <v>6985</v>
      </c>
      <c r="C3080" s="115">
        <v>1028</v>
      </c>
    </row>
    <row r="3081" spans="1:3" s="113" customFormat="1" ht="12.75">
      <c r="A3081" s="143" t="s">
        <v>3927</v>
      </c>
      <c r="B3081" s="116" t="s">
        <v>6985</v>
      </c>
      <c r="C3081" s="115">
        <v>1028</v>
      </c>
    </row>
    <row r="3082" spans="1:3" s="113" customFormat="1" ht="12.75">
      <c r="A3082" s="143" t="s">
        <v>3928</v>
      </c>
      <c r="B3082" s="116" t="s">
        <v>6985</v>
      </c>
      <c r="C3082" s="115">
        <v>1028</v>
      </c>
    </row>
    <row r="3083" spans="1:3" s="113" customFormat="1" ht="12.75">
      <c r="A3083" s="143" t="s">
        <v>3929</v>
      </c>
      <c r="B3083" s="116" t="s">
        <v>6985</v>
      </c>
      <c r="C3083" s="115">
        <v>1028</v>
      </c>
    </row>
    <row r="3084" spans="1:3" s="113" customFormat="1" ht="12.75">
      <c r="A3084" s="143" t="s">
        <v>3930</v>
      </c>
      <c r="B3084" s="116" t="s">
        <v>6985</v>
      </c>
      <c r="C3084" s="115">
        <v>1028</v>
      </c>
    </row>
    <row r="3085" spans="1:3" s="113" customFormat="1" ht="12.75">
      <c r="A3085" s="143" t="s">
        <v>3931</v>
      </c>
      <c r="B3085" s="116" t="s">
        <v>6985</v>
      </c>
      <c r="C3085" s="115">
        <v>1028</v>
      </c>
    </row>
    <row r="3086" spans="1:3" s="113" customFormat="1" ht="12.75">
      <c r="A3086" s="143" t="s">
        <v>3932</v>
      </c>
      <c r="B3086" s="116" t="s">
        <v>6985</v>
      </c>
      <c r="C3086" s="115">
        <v>1028</v>
      </c>
    </row>
    <row r="3087" spans="1:3" s="113" customFormat="1" ht="12.75">
      <c r="A3087" s="143" t="s">
        <v>3933</v>
      </c>
      <c r="B3087" s="116" t="s">
        <v>6985</v>
      </c>
      <c r="C3087" s="115">
        <v>1028</v>
      </c>
    </row>
    <row r="3088" spans="1:3" s="113" customFormat="1" ht="12.75">
      <c r="A3088" s="143" t="s">
        <v>3934</v>
      </c>
      <c r="B3088" s="116" t="s">
        <v>6985</v>
      </c>
      <c r="C3088" s="115">
        <v>1028</v>
      </c>
    </row>
    <row r="3089" spans="1:3" s="113" customFormat="1" ht="12.75">
      <c r="A3089" s="143" t="s">
        <v>3935</v>
      </c>
      <c r="B3089" s="116" t="s">
        <v>6985</v>
      </c>
      <c r="C3089" s="115">
        <v>1028</v>
      </c>
    </row>
    <row r="3090" spans="1:3" s="113" customFormat="1" ht="12.75">
      <c r="A3090" s="143" t="s">
        <v>3936</v>
      </c>
      <c r="B3090" s="116" t="s">
        <v>6985</v>
      </c>
      <c r="C3090" s="115">
        <v>1028</v>
      </c>
    </row>
    <row r="3091" spans="1:3" s="113" customFormat="1" ht="12.75">
      <c r="A3091" s="143" t="s">
        <v>3937</v>
      </c>
      <c r="B3091" s="116" t="s">
        <v>6985</v>
      </c>
      <c r="C3091" s="115">
        <v>1028</v>
      </c>
    </row>
    <row r="3092" spans="1:3" s="113" customFormat="1" ht="12.75">
      <c r="A3092" s="143" t="s">
        <v>3938</v>
      </c>
      <c r="B3092" s="116" t="s">
        <v>6985</v>
      </c>
      <c r="C3092" s="115">
        <v>1028</v>
      </c>
    </row>
    <row r="3093" spans="1:3" s="113" customFormat="1" ht="12.75">
      <c r="A3093" s="143" t="s">
        <v>3939</v>
      </c>
      <c r="B3093" s="116" t="s">
        <v>6985</v>
      </c>
      <c r="C3093" s="115">
        <v>1028</v>
      </c>
    </row>
    <row r="3094" spans="1:3" s="113" customFormat="1" ht="12.75">
      <c r="A3094" s="143" t="s">
        <v>3940</v>
      </c>
      <c r="B3094" s="116" t="s">
        <v>6985</v>
      </c>
      <c r="C3094" s="115">
        <v>1028</v>
      </c>
    </row>
    <row r="3095" spans="1:3" s="113" customFormat="1" ht="12.75">
      <c r="A3095" s="143" t="s">
        <v>3941</v>
      </c>
      <c r="B3095" s="116" t="s">
        <v>6985</v>
      </c>
      <c r="C3095" s="115">
        <v>1028</v>
      </c>
    </row>
    <row r="3096" spans="1:3" s="113" customFormat="1" ht="12.75">
      <c r="A3096" s="143" t="s">
        <v>3942</v>
      </c>
      <c r="B3096" s="116" t="s">
        <v>6985</v>
      </c>
      <c r="C3096" s="115">
        <v>1028</v>
      </c>
    </row>
    <row r="3097" spans="1:3" s="113" customFormat="1" ht="12.75">
      <c r="A3097" s="143" t="s">
        <v>3943</v>
      </c>
      <c r="B3097" s="116" t="s">
        <v>6985</v>
      </c>
      <c r="C3097" s="115">
        <v>1028</v>
      </c>
    </row>
    <row r="3098" spans="1:3" s="113" customFormat="1" ht="12.75">
      <c r="A3098" s="143" t="s">
        <v>3944</v>
      </c>
      <c r="B3098" s="116" t="s">
        <v>6985</v>
      </c>
      <c r="C3098" s="115">
        <v>1028</v>
      </c>
    </row>
    <row r="3099" spans="1:3" s="113" customFormat="1" ht="12.75">
      <c r="A3099" s="143" t="s">
        <v>3945</v>
      </c>
      <c r="B3099" s="116" t="s">
        <v>6985</v>
      </c>
      <c r="C3099" s="115">
        <v>1028</v>
      </c>
    </row>
    <row r="3100" spans="1:3" s="113" customFormat="1" ht="12.75">
      <c r="A3100" s="143" t="s">
        <v>3946</v>
      </c>
      <c r="B3100" s="116" t="s">
        <v>6985</v>
      </c>
      <c r="C3100" s="115">
        <v>1028</v>
      </c>
    </row>
    <row r="3101" spans="1:3" s="113" customFormat="1" ht="12.75">
      <c r="A3101" s="143" t="s">
        <v>3947</v>
      </c>
      <c r="B3101" s="116" t="s">
        <v>6985</v>
      </c>
      <c r="C3101" s="115">
        <v>1028</v>
      </c>
    </row>
    <row r="3102" spans="1:3" s="113" customFormat="1" ht="12.75">
      <c r="A3102" s="143" t="s">
        <v>3948</v>
      </c>
      <c r="B3102" s="116" t="s">
        <v>6985</v>
      </c>
      <c r="C3102" s="115">
        <v>1028</v>
      </c>
    </row>
    <row r="3103" spans="1:3" s="113" customFormat="1" ht="12.75">
      <c r="A3103" s="143" t="s">
        <v>3949</v>
      </c>
      <c r="B3103" s="116" t="s">
        <v>6985</v>
      </c>
      <c r="C3103" s="115">
        <v>1028</v>
      </c>
    </row>
    <row r="3104" spans="1:3" s="113" customFormat="1" ht="12.75">
      <c r="A3104" s="143" t="s">
        <v>3950</v>
      </c>
      <c r="B3104" s="116" t="s">
        <v>6985</v>
      </c>
      <c r="C3104" s="115">
        <v>1028</v>
      </c>
    </row>
    <row r="3105" spans="1:3" s="113" customFormat="1" ht="12.75">
      <c r="A3105" s="143" t="s">
        <v>3951</v>
      </c>
      <c r="B3105" s="116" t="s">
        <v>6985</v>
      </c>
      <c r="C3105" s="115">
        <v>1028</v>
      </c>
    </row>
    <row r="3106" spans="1:3" s="113" customFormat="1" ht="12.75">
      <c r="A3106" s="143" t="s">
        <v>3952</v>
      </c>
      <c r="B3106" s="116" t="s">
        <v>6985</v>
      </c>
      <c r="C3106" s="115">
        <v>1028</v>
      </c>
    </row>
    <row r="3107" spans="1:3" s="113" customFormat="1" ht="12.75">
      <c r="A3107" s="143" t="s">
        <v>3953</v>
      </c>
      <c r="B3107" s="116" t="s">
        <v>6985</v>
      </c>
      <c r="C3107" s="115">
        <v>1028</v>
      </c>
    </row>
    <row r="3108" spans="1:3" s="113" customFormat="1" ht="12.75">
      <c r="A3108" s="143" t="s">
        <v>3954</v>
      </c>
      <c r="B3108" s="116" t="s">
        <v>6985</v>
      </c>
      <c r="C3108" s="115">
        <v>1028</v>
      </c>
    </row>
    <row r="3109" spans="1:3" s="113" customFormat="1" ht="12.75">
      <c r="A3109" s="143" t="s">
        <v>3955</v>
      </c>
      <c r="B3109" s="116" t="s">
        <v>6985</v>
      </c>
      <c r="C3109" s="115">
        <v>1028</v>
      </c>
    </row>
    <row r="3110" spans="1:3" s="113" customFormat="1" ht="12.75">
      <c r="A3110" s="143" t="s">
        <v>3956</v>
      </c>
      <c r="B3110" s="116" t="s">
        <v>6985</v>
      </c>
      <c r="C3110" s="115">
        <v>1028</v>
      </c>
    </row>
    <row r="3111" spans="1:3" s="113" customFormat="1" ht="12.75">
      <c r="A3111" s="143" t="s">
        <v>3957</v>
      </c>
      <c r="B3111" s="116" t="s">
        <v>6985</v>
      </c>
      <c r="C3111" s="115">
        <v>1028</v>
      </c>
    </row>
    <row r="3112" spans="1:3" s="113" customFormat="1" ht="12.75">
      <c r="A3112" s="143" t="s">
        <v>3958</v>
      </c>
      <c r="B3112" s="116" t="s">
        <v>6985</v>
      </c>
      <c r="C3112" s="115">
        <v>1028</v>
      </c>
    </row>
    <row r="3113" spans="1:3" s="113" customFormat="1" ht="12.75">
      <c r="A3113" s="143" t="s">
        <v>3959</v>
      </c>
      <c r="B3113" s="116" t="s">
        <v>6985</v>
      </c>
      <c r="C3113" s="115">
        <v>1028</v>
      </c>
    </row>
    <row r="3114" spans="1:3" s="113" customFormat="1" ht="12.75">
      <c r="A3114" s="143" t="s">
        <v>3960</v>
      </c>
      <c r="B3114" s="116" t="s">
        <v>6985</v>
      </c>
      <c r="C3114" s="115">
        <v>1028</v>
      </c>
    </row>
    <row r="3115" spans="1:3" s="113" customFormat="1" ht="12.75">
      <c r="A3115" s="143" t="s">
        <v>3961</v>
      </c>
      <c r="B3115" s="116" t="s">
        <v>6985</v>
      </c>
      <c r="C3115" s="115">
        <v>1028</v>
      </c>
    </row>
    <row r="3116" spans="1:3" s="113" customFormat="1" ht="12.75">
      <c r="A3116" s="143" t="s">
        <v>3962</v>
      </c>
      <c r="B3116" s="116" t="s">
        <v>6985</v>
      </c>
      <c r="C3116" s="115">
        <v>1028</v>
      </c>
    </row>
    <row r="3117" spans="1:3" s="113" customFormat="1" ht="12.75">
      <c r="A3117" s="143" t="s">
        <v>3963</v>
      </c>
      <c r="B3117" s="116" t="s">
        <v>6985</v>
      </c>
      <c r="C3117" s="115">
        <v>1028</v>
      </c>
    </row>
    <row r="3118" spans="1:3" s="113" customFormat="1" ht="12.75">
      <c r="A3118" s="143" t="s">
        <v>3964</v>
      </c>
      <c r="B3118" s="116" t="s">
        <v>6985</v>
      </c>
      <c r="C3118" s="115">
        <v>1028</v>
      </c>
    </row>
    <row r="3119" spans="1:3" s="113" customFormat="1" ht="12.75">
      <c r="A3119" s="143" t="s">
        <v>3965</v>
      </c>
      <c r="B3119" s="116" t="s">
        <v>6985</v>
      </c>
      <c r="C3119" s="115">
        <v>1028</v>
      </c>
    </row>
    <row r="3120" spans="1:3" s="113" customFormat="1" ht="12.75">
      <c r="A3120" s="143" t="s">
        <v>3966</v>
      </c>
      <c r="B3120" s="116" t="s">
        <v>6985</v>
      </c>
      <c r="C3120" s="115">
        <v>1028</v>
      </c>
    </row>
    <row r="3121" spans="1:3" s="113" customFormat="1" ht="12.75">
      <c r="A3121" s="143" t="s">
        <v>3967</v>
      </c>
      <c r="B3121" s="116" t="s">
        <v>6985</v>
      </c>
      <c r="C3121" s="115">
        <v>1028</v>
      </c>
    </row>
    <row r="3122" spans="1:3" s="113" customFormat="1" ht="12.75">
      <c r="A3122" s="143" t="s">
        <v>3968</v>
      </c>
      <c r="B3122" s="116" t="s">
        <v>6985</v>
      </c>
      <c r="C3122" s="115">
        <v>1028</v>
      </c>
    </row>
    <row r="3123" spans="1:3" s="113" customFormat="1" ht="12.75">
      <c r="A3123" s="143" t="s">
        <v>3969</v>
      </c>
      <c r="B3123" s="116" t="s">
        <v>6985</v>
      </c>
      <c r="C3123" s="115">
        <v>1028</v>
      </c>
    </row>
    <row r="3124" spans="1:3" s="113" customFormat="1" ht="12.75">
      <c r="A3124" s="143" t="s">
        <v>3970</v>
      </c>
      <c r="B3124" s="116" t="s">
        <v>6985</v>
      </c>
      <c r="C3124" s="115">
        <v>1028</v>
      </c>
    </row>
    <row r="3125" spans="1:3" s="113" customFormat="1" ht="12.75">
      <c r="A3125" s="143" t="s">
        <v>3971</v>
      </c>
      <c r="B3125" s="116" t="s">
        <v>6985</v>
      </c>
      <c r="C3125" s="115">
        <v>1028</v>
      </c>
    </row>
    <row r="3126" spans="1:3" s="113" customFormat="1" ht="12.75">
      <c r="A3126" s="143" t="s">
        <v>3972</v>
      </c>
      <c r="B3126" s="116" t="s">
        <v>6985</v>
      </c>
      <c r="C3126" s="115">
        <v>1028</v>
      </c>
    </row>
    <row r="3127" spans="1:3" s="113" customFormat="1" ht="12.75">
      <c r="A3127" s="143" t="s">
        <v>3973</v>
      </c>
      <c r="B3127" s="116" t="s">
        <v>6985</v>
      </c>
      <c r="C3127" s="115">
        <v>1028</v>
      </c>
    </row>
    <row r="3128" spans="1:3" s="113" customFormat="1" ht="12.75">
      <c r="A3128" s="143" t="s">
        <v>3974</v>
      </c>
      <c r="B3128" s="116" t="s">
        <v>6985</v>
      </c>
      <c r="C3128" s="115">
        <v>1028</v>
      </c>
    </row>
    <row r="3129" spans="1:3" s="113" customFormat="1" ht="12.75">
      <c r="A3129" s="143" t="s">
        <v>3975</v>
      </c>
      <c r="B3129" s="116" t="s">
        <v>6985</v>
      </c>
      <c r="C3129" s="115">
        <v>1028</v>
      </c>
    </row>
    <row r="3130" spans="1:3" s="113" customFormat="1" ht="12.75">
      <c r="A3130" s="143" t="s">
        <v>3976</v>
      </c>
      <c r="B3130" s="116" t="s">
        <v>6985</v>
      </c>
      <c r="C3130" s="115">
        <v>1028</v>
      </c>
    </row>
    <row r="3131" spans="1:3" s="113" customFormat="1" ht="12.75">
      <c r="A3131" s="143" t="s">
        <v>3977</v>
      </c>
      <c r="B3131" s="116" t="s">
        <v>6985</v>
      </c>
      <c r="C3131" s="115">
        <v>1028</v>
      </c>
    </row>
    <row r="3132" spans="1:3" s="113" customFormat="1" ht="12.75">
      <c r="A3132" s="143" t="s">
        <v>3978</v>
      </c>
      <c r="B3132" s="116" t="s">
        <v>6985</v>
      </c>
      <c r="C3132" s="115">
        <v>1028</v>
      </c>
    </row>
    <row r="3133" spans="1:3" s="113" customFormat="1" ht="12.75">
      <c r="A3133" s="143" t="s">
        <v>3979</v>
      </c>
      <c r="B3133" s="116" t="s">
        <v>6985</v>
      </c>
      <c r="C3133" s="115">
        <v>1028</v>
      </c>
    </row>
    <row r="3134" spans="1:3" s="113" customFormat="1" ht="12.75">
      <c r="A3134" s="143" t="s">
        <v>3980</v>
      </c>
      <c r="B3134" s="116" t="s">
        <v>6985</v>
      </c>
      <c r="C3134" s="115">
        <v>1028</v>
      </c>
    </row>
    <row r="3135" spans="1:3" s="113" customFormat="1" ht="12.75">
      <c r="A3135" s="143" t="s">
        <v>3981</v>
      </c>
      <c r="B3135" s="116" t="s">
        <v>6985</v>
      </c>
      <c r="C3135" s="115">
        <v>1028</v>
      </c>
    </row>
    <row r="3136" spans="1:3" s="113" customFormat="1" ht="12.75">
      <c r="A3136" s="143" t="s">
        <v>3982</v>
      </c>
      <c r="B3136" s="116" t="s">
        <v>6985</v>
      </c>
      <c r="C3136" s="115">
        <v>1028</v>
      </c>
    </row>
    <row r="3137" spans="1:3" s="113" customFormat="1" ht="12.75">
      <c r="A3137" s="143" t="s">
        <v>3983</v>
      </c>
      <c r="B3137" s="116" t="s">
        <v>6985</v>
      </c>
      <c r="C3137" s="115">
        <v>1028</v>
      </c>
    </row>
    <row r="3138" spans="1:3" s="113" customFormat="1" ht="12.75">
      <c r="A3138" s="143" t="s">
        <v>3984</v>
      </c>
      <c r="B3138" s="116" t="s">
        <v>6985</v>
      </c>
      <c r="C3138" s="115">
        <v>1028</v>
      </c>
    </row>
    <row r="3139" spans="1:3" s="113" customFormat="1" ht="12.75">
      <c r="A3139" s="143" t="s">
        <v>3985</v>
      </c>
      <c r="B3139" s="116" t="s">
        <v>6985</v>
      </c>
      <c r="C3139" s="115">
        <v>1028</v>
      </c>
    </row>
    <row r="3140" spans="1:3" s="113" customFormat="1" ht="12.75">
      <c r="A3140" s="143" t="s">
        <v>3986</v>
      </c>
      <c r="B3140" s="116" t="s">
        <v>6985</v>
      </c>
      <c r="C3140" s="115">
        <v>1028</v>
      </c>
    </row>
    <row r="3141" spans="1:3" s="113" customFormat="1" ht="12.75">
      <c r="A3141" s="143" t="s">
        <v>3987</v>
      </c>
      <c r="B3141" s="116" t="s">
        <v>6985</v>
      </c>
      <c r="C3141" s="115">
        <v>1028</v>
      </c>
    </row>
    <row r="3142" spans="1:3" s="113" customFormat="1" ht="12.75">
      <c r="A3142" s="143" t="s">
        <v>3988</v>
      </c>
      <c r="B3142" s="116" t="s">
        <v>6985</v>
      </c>
      <c r="C3142" s="115">
        <v>1028</v>
      </c>
    </row>
    <row r="3143" spans="1:3" s="113" customFormat="1" ht="12.75">
      <c r="A3143" s="143" t="s">
        <v>3989</v>
      </c>
      <c r="B3143" s="116" t="s">
        <v>6985</v>
      </c>
      <c r="C3143" s="115">
        <v>1028</v>
      </c>
    </row>
    <row r="3144" spans="1:3" s="113" customFormat="1" ht="12.75">
      <c r="A3144" s="143" t="s">
        <v>3990</v>
      </c>
      <c r="B3144" s="116" t="s">
        <v>6985</v>
      </c>
      <c r="C3144" s="115">
        <v>1028</v>
      </c>
    </row>
    <row r="3145" spans="1:3" s="113" customFormat="1" ht="12.75">
      <c r="A3145" s="143" t="s">
        <v>3991</v>
      </c>
      <c r="B3145" s="116" t="s">
        <v>6985</v>
      </c>
      <c r="C3145" s="115">
        <v>1028</v>
      </c>
    </row>
    <row r="3146" spans="1:3" s="113" customFormat="1" ht="12.75">
      <c r="A3146" s="143" t="s">
        <v>3992</v>
      </c>
      <c r="B3146" s="116" t="s">
        <v>6985</v>
      </c>
      <c r="C3146" s="115">
        <v>1028</v>
      </c>
    </row>
    <row r="3147" spans="1:3" s="113" customFormat="1" ht="12.75">
      <c r="A3147" s="143" t="s">
        <v>3993</v>
      </c>
      <c r="B3147" s="116" t="s">
        <v>6985</v>
      </c>
      <c r="C3147" s="115">
        <v>1028</v>
      </c>
    </row>
    <row r="3148" spans="1:3" s="113" customFormat="1" ht="12.75">
      <c r="A3148" s="143" t="s">
        <v>3994</v>
      </c>
      <c r="B3148" s="116" t="s">
        <v>6985</v>
      </c>
      <c r="C3148" s="115">
        <v>1028</v>
      </c>
    </row>
    <row r="3149" spans="1:3" s="113" customFormat="1" ht="12.75">
      <c r="A3149" s="143" t="s">
        <v>3995</v>
      </c>
      <c r="B3149" s="116" t="s">
        <v>6985</v>
      </c>
      <c r="C3149" s="115">
        <v>1028</v>
      </c>
    </row>
    <row r="3150" spans="1:3" s="113" customFormat="1" ht="12.75">
      <c r="A3150" s="143" t="s">
        <v>3996</v>
      </c>
      <c r="B3150" s="116" t="s">
        <v>6985</v>
      </c>
      <c r="C3150" s="115">
        <v>1028</v>
      </c>
    </row>
    <row r="3151" spans="1:3" s="113" customFormat="1" ht="12.75">
      <c r="A3151" s="143" t="s">
        <v>3997</v>
      </c>
      <c r="B3151" s="116" t="s">
        <v>6985</v>
      </c>
      <c r="C3151" s="115">
        <v>1028</v>
      </c>
    </row>
    <row r="3152" spans="1:3" s="113" customFormat="1" ht="12.75">
      <c r="A3152" s="143" t="s">
        <v>3998</v>
      </c>
      <c r="B3152" s="116" t="s">
        <v>6985</v>
      </c>
      <c r="C3152" s="115">
        <v>1028</v>
      </c>
    </row>
    <row r="3153" spans="1:3" s="113" customFormat="1" ht="12.75">
      <c r="A3153" s="143" t="s">
        <v>3999</v>
      </c>
      <c r="B3153" s="116" t="s">
        <v>6985</v>
      </c>
      <c r="C3153" s="115">
        <v>1028</v>
      </c>
    </row>
    <row r="3154" spans="1:3" s="113" customFormat="1" ht="12.75">
      <c r="A3154" s="143" t="s">
        <v>4000</v>
      </c>
      <c r="B3154" s="116" t="s">
        <v>6985</v>
      </c>
      <c r="C3154" s="115">
        <v>1028</v>
      </c>
    </row>
    <row r="3155" spans="1:3" s="113" customFormat="1" ht="12.75">
      <c r="A3155" s="143" t="s">
        <v>4001</v>
      </c>
      <c r="B3155" s="116" t="s">
        <v>6985</v>
      </c>
      <c r="C3155" s="115">
        <v>1028</v>
      </c>
    </row>
    <row r="3156" spans="1:3" s="113" customFormat="1" ht="12.75">
      <c r="A3156" s="143" t="s">
        <v>4002</v>
      </c>
      <c r="B3156" s="116" t="s">
        <v>6985</v>
      </c>
      <c r="C3156" s="115">
        <v>1028</v>
      </c>
    </row>
    <row r="3157" spans="1:3" s="113" customFormat="1" ht="12.75">
      <c r="A3157" s="143" t="s">
        <v>4003</v>
      </c>
      <c r="B3157" s="116" t="s">
        <v>6985</v>
      </c>
      <c r="C3157" s="115">
        <v>1028</v>
      </c>
    </row>
    <row r="3158" spans="1:3" s="113" customFormat="1" ht="12.75">
      <c r="A3158" s="143" t="s">
        <v>4004</v>
      </c>
      <c r="B3158" s="116" t="s">
        <v>6985</v>
      </c>
      <c r="C3158" s="115">
        <v>1028</v>
      </c>
    </row>
    <row r="3159" spans="1:3" s="113" customFormat="1" ht="12.75">
      <c r="A3159" s="143" t="s">
        <v>4005</v>
      </c>
      <c r="B3159" s="116" t="s">
        <v>6985</v>
      </c>
      <c r="C3159" s="115">
        <v>1028</v>
      </c>
    </row>
    <row r="3160" spans="1:3" s="113" customFormat="1" ht="12.75">
      <c r="A3160" s="143" t="s">
        <v>4006</v>
      </c>
      <c r="B3160" s="116" t="s">
        <v>6985</v>
      </c>
      <c r="C3160" s="115">
        <v>1028</v>
      </c>
    </row>
    <row r="3161" spans="1:3" s="113" customFormat="1" ht="12.75">
      <c r="A3161" s="143" t="s">
        <v>4007</v>
      </c>
      <c r="B3161" s="116" t="s">
        <v>6985</v>
      </c>
      <c r="C3161" s="115">
        <v>1028</v>
      </c>
    </row>
    <row r="3162" spans="1:3" s="113" customFormat="1" ht="12.75">
      <c r="A3162" s="143" t="s">
        <v>4008</v>
      </c>
      <c r="B3162" s="116" t="s">
        <v>6985</v>
      </c>
      <c r="C3162" s="115">
        <v>1028</v>
      </c>
    </row>
    <row r="3163" spans="1:3" s="113" customFormat="1" ht="12.75">
      <c r="A3163" s="143" t="s">
        <v>4009</v>
      </c>
      <c r="B3163" s="116" t="s">
        <v>6985</v>
      </c>
      <c r="C3163" s="115">
        <v>1028</v>
      </c>
    </row>
    <row r="3164" spans="1:3" s="113" customFormat="1" ht="12.75">
      <c r="A3164" s="143" t="s">
        <v>4010</v>
      </c>
      <c r="B3164" s="116" t="s">
        <v>6985</v>
      </c>
      <c r="C3164" s="115">
        <v>1028</v>
      </c>
    </row>
    <row r="3165" spans="1:3" s="113" customFormat="1" ht="12.75">
      <c r="A3165" s="143" t="s">
        <v>4011</v>
      </c>
      <c r="B3165" s="116" t="s">
        <v>6985</v>
      </c>
      <c r="C3165" s="115">
        <v>1028</v>
      </c>
    </row>
    <row r="3166" spans="1:3" s="113" customFormat="1" ht="12.75">
      <c r="A3166" s="143" t="s">
        <v>4012</v>
      </c>
      <c r="B3166" s="116" t="s">
        <v>6985</v>
      </c>
      <c r="C3166" s="115">
        <v>1028</v>
      </c>
    </row>
    <row r="3167" spans="1:3" s="113" customFormat="1" ht="12.75">
      <c r="A3167" s="143" t="s">
        <v>4013</v>
      </c>
      <c r="B3167" s="116" t="s">
        <v>6985</v>
      </c>
      <c r="C3167" s="115">
        <v>1028</v>
      </c>
    </row>
    <row r="3168" spans="1:3" s="113" customFormat="1" ht="12.75">
      <c r="A3168" s="143" t="s">
        <v>4014</v>
      </c>
      <c r="B3168" s="116" t="s">
        <v>6985</v>
      </c>
      <c r="C3168" s="115">
        <v>1028</v>
      </c>
    </row>
    <row r="3169" spans="1:3" s="113" customFormat="1" ht="12.75">
      <c r="A3169" s="143" t="s">
        <v>4015</v>
      </c>
      <c r="B3169" s="116" t="s">
        <v>6985</v>
      </c>
      <c r="C3169" s="115">
        <v>1028</v>
      </c>
    </row>
    <row r="3170" spans="1:3" s="113" customFormat="1" ht="12.75">
      <c r="A3170" s="143" t="s">
        <v>4016</v>
      </c>
      <c r="B3170" s="116" t="s">
        <v>6985</v>
      </c>
      <c r="C3170" s="115">
        <v>1028</v>
      </c>
    </row>
    <row r="3171" spans="1:3" s="113" customFormat="1" ht="12.75">
      <c r="A3171" s="143" t="s">
        <v>4017</v>
      </c>
      <c r="B3171" s="116" t="s">
        <v>6985</v>
      </c>
      <c r="C3171" s="115">
        <v>1028</v>
      </c>
    </row>
    <row r="3172" spans="1:3" s="113" customFormat="1" ht="12.75">
      <c r="A3172" s="143" t="s">
        <v>4018</v>
      </c>
      <c r="B3172" s="116" t="s">
        <v>6985</v>
      </c>
      <c r="C3172" s="115">
        <v>1028</v>
      </c>
    </row>
    <row r="3173" spans="1:3" s="113" customFormat="1" ht="12.75">
      <c r="A3173" s="143" t="s">
        <v>4019</v>
      </c>
      <c r="B3173" s="116" t="s">
        <v>6985</v>
      </c>
      <c r="C3173" s="115">
        <v>1028</v>
      </c>
    </row>
    <row r="3174" spans="1:3" s="113" customFormat="1" ht="12.75">
      <c r="A3174" s="143" t="s">
        <v>4020</v>
      </c>
      <c r="B3174" s="116" t="s">
        <v>6985</v>
      </c>
      <c r="C3174" s="115">
        <v>1028</v>
      </c>
    </row>
    <row r="3175" spans="1:3" s="113" customFormat="1" ht="12.75">
      <c r="A3175" s="143" t="s">
        <v>4021</v>
      </c>
      <c r="B3175" s="116" t="s">
        <v>6985</v>
      </c>
      <c r="C3175" s="115">
        <v>1028</v>
      </c>
    </row>
    <row r="3176" spans="1:3" s="113" customFormat="1" ht="12.75">
      <c r="A3176" s="143" t="s">
        <v>4022</v>
      </c>
      <c r="B3176" s="116" t="s">
        <v>6985</v>
      </c>
      <c r="C3176" s="115">
        <v>1028</v>
      </c>
    </row>
    <row r="3177" spans="1:3" s="113" customFormat="1" ht="12.75">
      <c r="A3177" s="143" t="s">
        <v>4023</v>
      </c>
      <c r="B3177" s="116" t="s">
        <v>6985</v>
      </c>
      <c r="C3177" s="115">
        <v>1028</v>
      </c>
    </row>
    <row r="3178" spans="1:3" s="113" customFormat="1" ht="12.75">
      <c r="A3178" s="143" t="s">
        <v>4024</v>
      </c>
      <c r="B3178" s="116" t="s">
        <v>6985</v>
      </c>
      <c r="C3178" s="115">
        <v>1028</v>
      </c>
    </row>
    <row r="3179" spans="1:3" s="113" customFormat="1" ht="12.75">
      <c r="A3179" s="143" t="s">
        <v>4025</v>
      </c>
      <c r="B3179" s="116" t="s">
        <v>6985</v>
      </c>
      <c r="C3179" s="115">
        <v>1028</v>
      </c>
    </row>
    <row r="3180" spans="1:3" s="113" customFormat="1" ht="12.75">
      <c r="A3180" s="143" t="s">
        <v>4026</v>
      </c>
      <c r="B3180" s="116" t="s">
        <v>6985</v>
      </c>
      <c r="C3180" s="115">
        <v>1028</v>
      </c>
    </row>
    <row r="3181" spans="1:3" s="113" customFormat="1" ht="12.75">
      <c r="A3181" s="143" t="s">
        <v>4027</v>
      </c>
      <c r="B3181" s="116" t="s">
        <v>6985</v>
      </c>
      <c r="C3181" s="115">
        <v>1028</v>
      </c>
    </row>
    <row r="3182" spans="1:3" s="113" customFormat="1" ht="12.75">
      <c r="A3182" s="143" t="s">
        <v>4028</v>
      </c>
      <c r="B3182" s="116" t="s">
        <v>6985</v>
      </c>
      <c r="C3182" s="115">
        <v>1028</v>
      </c>
    </row>
    <row r="3183" spans="1:3" s="113" customFormat="1" ht="12.75">
      <c r="A3183" s="143" t="s">
        <v>4029</v>
      </c>
      <c r="B3183" s="116" t="s">
        <v>6985</v>
      </c>
      <c r="C3183" s="115">
        <v>1028</v>
      </c>
    </row>
    <row r="3184" spans="1:3" s="113" customFormat="1" ht="12.75">
      <c r="A3184" s="143" t="s">
        <v>4030</v>
      </c>
      <c r="B3184" s="116" t="s">
        <v>6985</v>
      </c>
      <c r="C3184" s="115">
        <v>1028</v>
      </c>
    </row>
    <row r="3185" spans="1:3" s="113" customFormat="1" ht="12.75">
      <c r="A3185" s="143" t="s">
        <v>4031</v>
      </c>
      <c r="B3185" s="116" t="s">
        <v>6985</v>
      </c>
      <c r="C3185" s="115">
        <v>1028</v>
      </c>
    </row>
    <row r="3186" spans="1:3" s="113" customFormat="1" ht="12.75">
      <c r="A3186" s="143" t="s">
        <v>4032</v>
      </c>
      <c r="B3186" s="116" t="s">
        <v>6985</v>
      </c>
      <c r="C3186" s="115">
        <v>1028</v>
      </c>
    </row>
    <row r="3187" spans="1:3" s="113" customFormat="1" ht="12.75">
      <c r="A3187" s="143" t="s">
        <v>4033</v>
      </c>
      <c r="B3187" s="116" t="s">
        <v>6985</v>
      </c>
      <c r="C3187" s="115">
        <v>1028</v>
      </c>
    </row>
    <row r="3188" spans="1:3" s="113" customFormat="1" ht="12.75">
      <c r="A3188" s="143" t="s">
        <v>4034</v>
      </c>
      <c r="B3188" s="116" t="s">
        <v>6985</v>
      </c>
      <c r="C3188" s="115">
        <v>1028</v>
      </c>
    </row>
    <row r="3189" spans="1:3" s="113" customFormat="1" ht="12.75">
      <c r="A3189" s="143" t="s">
        <v>4035</v>
      </c>
      <c r="B3189" s="116" t="s">
        <v>6985</v>
      </c>
      <c r="C3189" s="115">
        <v>1028</v>
      </c>
    </row>
    <row r="3190" spans="1:3" s="113" customFormat="1" ht="12.75">
      <c r="A3190" s="143" t="s">
        <v>4036</v>
      </c>
      <c r="B3190" s="116" t="s">
        <v>6985</v>
      </c>
      <c r="C3190" s="115">
        <v>1028</v>
      </c>
    </row>
    <row r="3191" spans="1:3" s="113" customFormat="1" ht="12.75">
      <c r="A3191" s="143" t="s">
        <v>4037</v>
      </c>
      <c r="B3191" s="116" t="s">
        <v>6985</v>
      </c>
      <c r="C3191" s="115">
        <v>1028</v>
      </c>
    </row>
    <row r="3192" spans="1:3" s="113" customFormat="1" ht="12.75">
      <c r="A3192" s="143" t="s">
        <v>4038</v>
      </c>
      <c r="B3192" s="116" t="s">
        <v>6985</v>
      </c>
      <c r="C3192" s="115">
        <v>1028</v>
      </c>
    </row>
    <row r="3193" spans="1:3" s="113" customFormat="1" ht="12.75">
      <c r="A3193" s="143" t="s">
        <v>3297</v>
      </c>
      <c r="B3193" s="116" t="s">
        <v>6985</v>
      </c>
      <c r="C3193" s="115">
        <v>1028</v>
      </c>
    </row>
    <row r="3194" spans="1:3" s="113" customFormat="1" ht="12.75">
      <c r="A3194" s="143" t="s">
        <v>4039</v>
      </c>
      <c r="B3194" s="114" t="s">
        <v>700</v>
      </c>
      <c r="C3194" s="115">
        <v>218325.38625000001</v>
      </c>
    </row>
    <row r="3195" spans="1:3" s="113" customFormat="1" ht="12.75">
      <c r="A3195" s="143" t="s">
        <v>4040</v>
      </c>
      <c r="B3195" s="114" t="s">
        <v>700</v>
      </c>
      <c r="C3195" s="115">
        <v>218325.38625000001</v>
      </c>
    </row>
    <row r="3196" spans="1:3" s="113" customFormat="1" ht="12.75">
      <c r="A3196" s="143" t="s">
        <v>4041</v>
      </c>
      <c r="B3196" s="114" t="s">
        <v>700</v>
      </c>
      <c r="C3196" s="115">
        <v>218325.38625000001</v>
      </c>
    </row>
    <row r="3197" spans="1:3" s="113" customFormat="1" ht="12.75">
      <c r="A3197" s="143" t="s">
        <v>4042</v>
      </c>
      <c r="B3197" s="114" t="s">
        <v>700</v>
      </c>
      <c r="C3197" s="115">
        <v>218325.38625000001</v>
      </c>
    </row>
    <row r="3198" spans="1:3" s="113" customFormat="1" ht="12.75">
      <c r="A3198" s="143" t="s">
        <v>4043</v>
      </c>
      <c r="B3198" s="114" t="s">
        <v>700</v>
      </c>
      <c r="C3198" s="115">
        <v>218325.38625000001</v>
      </c>
    </row>
    <row r="3199" spans="1:3" s="113" customFormat="1" ht="12.75">
      <c r="A3199" s="143" t="s">
        <v>4044</v>
      </c>
      <c r="B3199" s="114" t="s">
        <v>700</v>
      </c>
      <c r="C3199" s="115">
        <v>218325.38625000001</v>
      </c>
    </row>
    <row r="3200" spans="1:3" s="113" customFormat="1" ht="12.75">
      <c r="A3200" s="143" t="s">
        <v>4045</v>
      </c>
      <c r="B3200" s="114" t="s">
        <v>700</v>
      </c>
      <c r="C3200" s="115">
        <v>218325.38625000001</v>
      </c>
    </row>
    <row r="3201" spans="1:3" s="113" customFormat="1" ht="12.75">
      <c r="A3201" s="143" t="s">
        <v>4046</v>
      </c>
      <c r="B3201" s="114" t="s">
        <v>700</v>
      </c>
      <c r="C3201" s="115">
        <v>218325.38625000001</v>
      </c>
    </row>
    <row r="3202" spans="1:3" s="113" customFormat="1" ht="12.75">
      <c r="A3202" s="143" t="s">
        <v>4047</v>
      </c>
      <c r="B3202" s="116" t="s">
        <v>6986</v>
      </c>
      <c r="C3202" s="115">
        <v>25021.7</v>
      </c>
    </row>
    <row r="3203" spans="1:3" s="113" customFormat="1" ht="12.75">
      <c r="A3203" s="143" t="s">
        <v>4048</v>
      </c>
      <c r="B3203" s="116" t="s">
        <v>6986</v>
      </c>
      <c r="C3203" s="115">
        <v>25021.7</v>
      </c>
    </row>
    <row r="3204" spans="1:3" s="113" customFormat="1" ht="12.75">
      <c r="A3204" s="143" t="s">
        <v>4049</v>
      </c>
      <c r="B3204" s="116" t="s">
        <v>6986</v>
      </c>
      <c r="C3204" s="115">
        <v>25021.7</v>
      </c>
    </row>
    <row r="3205" spans="1:3" s="113" customFormat="1" ht="12.75">
      <c r="A3205" s="143" t="s">
        <v>4050</v>
      </c>
      <c r="B3205" s="116" t="s">
        <v>6986</v>
      </c>
      <c r="C3205" s="115">
        <v>25021.7</v>
      </c>
    </row>
    <row r="3206" spans="1:3" s="113" customFormat="1" ht="12.75">
      <c r="A3206" s="143" t="s">
        <v>4051</v>
      </c>
      <c r="B3206" s="116" t="s">
        <v>6987</v>
      </c>
      <c r="C3206" s="115">
        <v>25021.7</v>
      </c>
    </row>
    <row r="3207" spans="1:3" s="113" customFormat="1" ht="12.75">
      <c r="A3207" s="143" t="s">
        <v>4052</v>
      </c>
      <c r="B3207" s="116" t="s">
        <v>6987</v>
      </c>
      <c r="C3207" s="115">
        <v>25021.7</v>
      </c>
    </row>
    <row r="3208" spans="1:3" s="113" customFormat="1" ht="12.75">
      <c r="A3208" s="143" t="s">
        <v>4053</v>
      </c>
      <c r="B3208" s="116" t="s">
        <v>6988</v>
      </c>
      <c r="C3208" s="115">
        <v>55974</v>
      </c>
    </row>
    <row r="3209" spans="1:3" s="113" customFormat="1" ht="12.75">
      <c r="A3209" s="143" t="s">
        <v>4054</v>
      </c>
      <c r="B3209" s="116" t="s">
        <v>6989</v>
      </c>
      <c r="C3209" s="115">
        <v>64822.400000000001</v>
      </c>
    </row>
    <row r="3210" spans="1:3" s="113" customFormat="1" ht="12.75">
      <c r="A3210" s="143" t="s">
        <v>4055</v>
      </c>
      <c r="B3210" s="116" t="s">
        <v>6989</v>
      </c>
      <c r="C3210" s="115">
        <v>64822.400000000001</v>
      </c>
    </row>
    <row r="3211" spans="1:3" s="113" customFormat="1" ht="12.75">
      <c r="A3211" s="143" t="s">
        <v>4056</v>
      </c>
      <c r="B3211" s="116" t="s">
        <v>6989</v>
      </c>
      <c r="C3211" s="115">
        <v>64822.400000000001</v>
      </c>
    </row>
    <row r="3212" spans="1:3" s="113" customFormat="1" ht="12.75">
      <c r="A3212" s="143" t="s">
        <v>4057</v>
      </c>
      <c r="B3212" s="116" t="s">
        <v>6989</v>
      </c>
      <c r="C3212" s="115">
        <v>64822.400000000001</v>
      </c>
    </row>
    <row r="3213" spans="1:3" s="113" customFormat="1" ht="12.75">
      <c r="A3213" s="143" t="s">
        <v>4058</v>
      </c>
      <c r="B3213" s="116" t="s">
        <v>6990</v>
      </c>
      <c r="C3213" s="115">
        <v>21792.5</v>
      </c>
    </row>
    <row r="3214" spans="1:3" s="113" customFormat="1" ht="12.75">
      <c r="A3214" s="143" t="s">
        <v>4059</v>
      </c>
      <c r="B3214" s="116" t="s">
        <v>6990</v>
      </c>
      <c r="C3214" s="115">
        <v>21792.5</v>
      </c>
    </row>
    <row r="3215" spans="1:3" s="113" customFormat="1" ht="12.75">
      <c r="A3215" s="143" t="s">
        <v>4060</v>
      </c>
      <c r="B3215" s="116" t="s">
        <v>6990</v>
      </c>
      <c r="C3215" s="115">
        <v>21792.5</v>
      </c>
    </row>
    <row r="3216" spans="1:3" s="113" customFormat="1" ht="12.75">
      <c r="A3216" s="143" t="s">
        <v>4061</v>
      </c>
      <c r="B3216" s="116" t="s">
        <v>6990</v>
      </c>
      <c r="C3216" s="115">
        <v>21792.5</v>
      </c>
    </row>
    <row r="3217" spans="1:3" s="113" customFormat="1" ht="12.75">
      <c r="A3217" s="143" t="s">
        <v>4062</v>
      </c>
      <c r="B3217" s="114" t="s">
        <v>725</v>
      </c>
      <c r="C3217" s="115">
        <v>37236</v>
      </c>
    </row>
    <row r="3218" spans="1:3" s="113" customFormat="1" ht="12.75">
      <c r="A3218" s="143" t="s">
        <v>4063</v>
      </c>
      <c r="B3218" s="114" t="s">
        <v>725</v>
      </c>
      <c r="C3218" s="115">
        <v>37236</v>
      </c>
    </row>
    <row r="3219" spans="1:3" s="113" customFormat="1" ht="12.75">
      <c r="A3219" s="143" t="s">
        <v>4064</v>
      </c>
      <c r="B3219" s="114" t="s">
        <v>725</v>
      </c>
      <c r="C3219" s="115">
        <v>37236</v>
      </c>
    </row>
    <row r="3220" spans="1:3" s="113" customFormat="1" ht="12.75">
      <c r="A3220" s="143" t="s">
        <v>4065</v>
      </c>
      <c r="B3220" s="114" t="s">
        <v>725</v>
      </c>
      <c r="C3220" s="115">
        <v>37236</v>
      </c>
    </row>
    <row r="3221" spans="1:3" s="113" customFormat="1" ht="12.75">
      <c r="A3221" s="143" t="s">
        <v>4066</v>
      </c>
      <c r="B3221" s="114" t="s">
        <v>725</v>
      </c>
      <c r="C3221" s="115">
        <v>37236</v>
      </c>
    </row>
    <row r="3222" spans="1:3" s="113" customFormat="1" ht="12.75">
      <c r="A3222" s="143" t="s">
        <v>4067</v>
      </c>
      <c r="B3222" s="114" t="s">
        <v>725</v>
      </c>
      <c r="C3222" s="115">
        <v>37236</v>
      </c>
    </row>
    <row r="3223" spans="1:3" s="113" customFormat="1" ht="12.75">
      <c r="A3223" s="143" t="s">
        <v>4068</v>
      </c>
      <c r="B3223" s="114" t="s">
        <v>724</v>
      </c>
      <c r="C3223" s="115">
        <v>40832</v>
      </c>
    </row>
    <row r="3224" spans="1:3" s="113" customFormat="1" ht="12.75">
      <c r="A3224" s="143" t="s">
        <v>4069</v>
      </c>
      <c r="B3224" s="114" t="s">
        <v>724</v>
      </c>
      <c r="C3224" s="115">
        <v>40832</v>
      </c>
    </row>
    <row r="3225" spans="1:3" s="113" customFormat="1" ht="12.75">
      <c r="A3225" s="143" t="s">
        <v>4070</v>
      </c>
      <c r="B3225" s="114" t="s">
        <v>724</v>
      </c>
      <c r="C3225" s="115">
        <v>40832</v>
      </c>
    </row>
    <row r="3226" spans="1:3" s="113" customFormat="1" ht="12.75">
      <c r="A3226" s="143" t="s">
        <v>4071</v>
      </c>
      <c r="B3226" s="114" t="s">
        <v>724</v>
      </c>
      <c r="C3226" s="115">
        <v>40832</v>
      </c>
    </row>
    <row r="3227" spans="1:3" s="113" customFormat="1" ht="12.75">
      <c r="A3227" s="143" t="s">
        <v>4072</v>
      </c>
      <c r="B3227" s="114" t="s">
        <v>724</v>
      </c>
      <c r="C3227" s="115">
        <v>40832</v>
      </c>
    </row>
    <row r="3228" spans="1:3" s="113" customFormat="1" ht="12.75">
      <c r="A3228" s="143" t="s">
        <v>4073</v>
      </c>
      <c r="B3228" s="114" t="s">
        <v>724</v>
      </c>
      <c r="C3228" s="115">
        <v>40832</v>
      </c>
    </row>
    <row r="3229" spans="1:3" s="113" customFormat="1" ht="12.75">
      <c r="A3229" s="143" t="s">
        <v>4074</v>
      </c>
      <c r="B3229" s="116" t="s">
        <v>6991</v>
      </c>
      <c r="C3229" s="115">
        <v>21792.5</v>
      </c>
    </row>
    <row r="3230" spans="1:3" s="113" customFormat="1" ht="12.75">
      <c r="A3230" s="143" t="s">
        <v>4075</v>
      </c>
      <c r="B3230" s="116" t="s">
        <v>6991</v>
      </c>
      <c r="C3230" s="115">
        <v>21792.5</v>
      </c>
    </row>
    <row r="3231" spans="1:3" s="113" customFormat="1" ht="12.75">
      <c r="A3231" s="143" t="s">
        <v>4076</v>
      </c>
      <c r="B3231" s="116" t="s">
        <v>6991</v>
      </c>
      <c r="C3231" s="115">
        <v>21792.5</v>
      </c>
    </row>
    <row r="3232" spans="1:3" s="113" customFormat="1" ht="12.75">
      <c r="A3232" s="143" t="s">
        <v>4077</v>
      </c>
      <c r="B3232" s="116" t="s">
        <v>6991</v>
      </c>
      <c r="C3232" s="115">
        <v>21792.5</v>
      </c>
    </row>
    <row r="3233" spans="1:3" s="113" customFormat="1" ht="12.75">
      <c r="A3233" s="143" t="s">
        <v>4078</v>
      </c>
      <c r="B3233" s="116" t="s">
        <v>6992</v>
      </c>
      <c r="C3233" s="115">
        <v>27492.07</v>
      </c>
    </row>
    <row r="3234" spans="1:3" s="113" customFormat="1" ht="12.75">
      <c r="A3234" s="143" t="s">
        <v>4079</v>
      </c>
      <c r="B3234" s="116" t="s">
        <v>6992</v>
      </c>
      <c r="C3234" s="115">
        <v>27492.07</v>
      </c>
    </row>
    <row r="3235" spans="1:3" s="113" customFormat="1" ht="12.75">
      <c r="A3235" s="143" t="s">
        <v>4080</v>
      </c>
      <c r="B3235" s="116" t="s">
        <v>6992</v>
      </c>
      <c r="C3235" s="115">
        <v>27492.07</v>
      </c>
    </row>
    <row r="3236" spans="1:3" s="113" customFormat="1" ht="12.75">
      <c r="A3236" s="143" t="s">
        <v>4081</v>
      </c>
      <c r="B3236" s="116" t="s">
        <v>6992</v>
      </c>
      <c r="C3236" s="115">
        <v>27492.07</v>
      </c>
    </row>
    <row r="3237" spans="1:3" s="113" customFormat="1" ht="12.75">
      <c r="A3237" s="143" t="s">
        <v>4082</v>
      </c>
      <c r="B3237" s="116" t="s">
        <v>6992</v>
      </c>
      <c r="C3237" s="115">
        <v>27492.07</v>
      </c>
    </row>
    <row r="3238" spans="1:3" s="113" customFormat="1" ht="12.75">
      <c r="A3238" s="143" t="s">
        <v>4083</v>
      </c>
      <c r="B3238" s="116" t="s">
        <v>6992</v>
      </c>
      <c r="C3238" s="115">
        <v>27492.07</v>
      </c>
    </row>
    <row r="3239" spans="1:3" s="113" customFormat="1" ht="12.75">
      <c r="A3239" s="143" t="s">
        <v>4084</v>
      </c>
      <c r="B3239" s="116" t="s">
        <v>6992</v>
      </c>
      <c r="C3239" s="115">
        <v>27492.07</v>
      </c>
    </row>
    <row r="3240" spans="1:3" s="113" customFormat="1" ht="12.75">
      <c r="A3240" s="143" t="s">
        <v>4085</v>
      </c>
      <c r="B3240" s="116" t="s">
        <v>6992</v>
      </c>
      <c r="C3240" s="115">
        <v>27492.07</v>
      </c>
    </row>
    <row r="3241" spans="1:3" s="113" customFormat="1" ht="12.75">
      <c r="A3241" s="143" t="s">
        <v>4086</v>
      </c>
      <c r="B3241" s="116" t="s">
        <v>6992</v>
      </c>
      <c r="C3241" s="115">
        <v>27492.07</v>
      </c>
    </row>
    <row r="3242" spans="1:3" s="113" customFormat="1" ht="12.75">
      <c r="A3242" s="143" t="s">
        <v>4087</v>
      </c>
      <c r="B3242" s="116" t="s">
        <v>6992</v>
      </c>
      <c r="C3242" s="115">
        <v>27492.07</v>
      </c>
    </row>
    <row r="3243" spans="1:3" s="113" customFormat="1" ht="12.75">
      <c r="A3243" s="143" t="s">
        <v>4088</v>
      </c>
      <c r="B3243" s="116" t="s">
        <v>6993</v>
      </c>
      <c r="C3243" s="115">
        <v>48604.49</v>
      </c>
    </row>
    <row r="3244" spans="1:3" s="113" customFormat="1" ht="12.75">
      <c r="A3244" s="143" t="s">
        <v>4089</v>
      </c>
      <c r="B3244" s="116" t="s">
        <v>6993</v>
      </c>
      <c r="C3244" s="115">
        <v>48604.49</v>
      </c>
    </row>
    <row r="3245" spans="1:3" s="113" customFormat="1" ht="12.75">
      <c r="A3245" s="143" t="s">
        <v>4090</v>
      </c>
      <c r="B3245" s="116" t="s">
        <v>6993</v>
      </c>
      <c r="C3245" s="115">
        <v>48604.49</v>
      </c>
    </row>
    <row r="3246" spans="1:3" s="113" customFormat="1" ht="12.75">
      <c r="A3246" s="143" t="s">
        <v>4091</v>
      </c>
      <c r="B3246" s="116" t="s">
        <v>6993</v>
      </c>
      <c r="C3246" s="115">
        <v>48604.49</v>
      </c>
    </row>
    <row r="3247" spans="1:3" s="113" customFormat="1" ht="12.75">
      <c r="A3247" s="143" t="s">
        <v>4092</v>
      </c>
      <c r="B3247" s="116" t="s">
        <v>6993</v>
      </c>
      <c r="C3247" s="115">
        <v>48604.49</v>
      </c>
    </row>
    <row r="3248" spans="1:3" s="113" customFormat="1" ht="12.75">
      <c r="A3248" s="143" t="s">
        <v>4093</v>
      </c>
      <c r="B3248" s="116" t="s">
        <v>6993</v>
      </c>
      <c r="C3248" s="115">
        <v>48604.49</v>
      </c>
    </row>
    <row r="3249" spans="1:3" s="113" customFormat="1" ht="12.75">
      <c r="A3249" s="143" t="s">
        <v>4094</v>
      </c>
      <c r="B3249" s="116" t="s">
        <v>6993</v>
      </c>
      <c r="C3249" s="115">
        <v>48604.49</v>
      </c>
    </row>
    <row r="3250" spans="1:3" s="113" customFormat="1" ht="12.75">
      <c r="A3250" s="143" t="s">
        <v>4095</v>
      </c>
      <c r="B3250" s="116" t="s">
        <v>6993</v>
      </c>
      <c r="C3250" s="115">
        <v>48604.49</v>
      </c>
    </row>
    <row r="3251" spans="1:3" s="113" customFormat="1" ht="12.75">
      <c r="A3251" s="143" t="s">
        <v>4096</v>
      </c>
      <c r="B3251" s="116" t="s">
        <v>6993</v>
      </c>
      <c r="C3251" s="115">
        <v>48604.49</v>
      </c>
    </row>
    <row r="3252" spans="1:3" s="113" customFormat="1" ht="12.75">
      <c r="A3252" s="143" t="s">
        <v>4097</v>
      </c>
      <c r="B3252" s="116" t="s">
        <v>6993</v>
      </c>
      <c r="C3252" s="115">
        <v>48604.49</v>
      </c>
    </row>
    <row r="3253" spans="1:3" s="113" customFormat="1" ht="12.75">
      <c r="A3253" s="143" t="s">
        <v>4098</v>
      </c>
      <c r="B3253" s="116" t="s">
        <v>6994</v>
      </c>
      <c r="C3253" s="115">
        <v>48604.49</v>
      </c>
    </row>
    <row r="3254" spans="1:3" s="113" customFormat="1" ht="12.75">
      <c r="A3254" s="143" t="s">
        <v>4099</v>
      </c>
      <c r="B3254" s="116" t="s">
        <v>6994</v>
      </c>
      <c r="C3254" s="115">
        <v>48604.49</v>
      </c>
    </row>
    <row r="3255" spans="1:3" s="113" customFormat="1" ht="12.75">
      <c r="A3255" s="143" t="s">
        <v>4100</v>
      </c>
      <c r="B3255" s="116" t="s">
        <v>6994</v>
      </c>
      <c r="C3255" s="115">
        <v>48604.49</v>
      </c>
    </row>
    <row r="3256" spans="1:3" s="113" customFormat="1" ht="12.75">
      <c r="A3256" s="143" t="s">
        <v>4101</v>
      </c>
      <c r="B3256" s="116" t="s">
        <v>6994</v>
      </c>
      <c r="C3256" s="115">
        <v>48604.49</v>
      </c>
    </row>
    <row r="3257" spans="1:3" s="113" customFormat="1" ht="12.75">
      <c r="A3257" s="143" t="s">
        <v>4102</v>
      </c>
      <c r="B3257" s="116" t="s">
        <v>6994</v>
      </c>
      <c r="C3257" s="115">
        <v>48604.49</v>
      </c>
    </row>
    <row r="3258" spans="1:3" s="113" customFormat="1" ht="12.75">
      <c r="A3258" s="143" t="s">
        <v>4103</v>
      </c>
      <c r="B3258" s="116" t="s">
        <v>6994</v>
      </c>
      <c r="C3258" s="115">
        <v>48604.49</v>
      </c>
    </row>
    <row r="3259" spans="1:3" s="113" customFormat="1" ht="12.75">
      <c r="A3259" s="143" t="s">
        <v>4104</v>
      </c>
      <c r="B3259" s="116" t="s">
        <v>6994</v>
      </c>
      <c r="C3259" s="115">
        <v>48604.49</v>
      </c>
    </row>
    <row r="3260" spans="1:3" s="113" customFormat="1" ht="12.75">
      <c r="A3260" s="143" t="s">
        <v>4105</v>
      </c>
      <c r="B3260" s="116" t="s">
        <v>6994</v>
      </c>
      <c r="C3260" s="115">
        <v>48604.49</v>
      </c>
    </row>
    <row r="3261" spans="1:3" s="113" customFormat="1" ht="12.75">
      <c r="A3261" s="143" t="s">
        <v>4106</v>
      </c>
      <c r="B3261" s="116" t="s">
        <v>6994</v>
      </c>
      <c r="C3261" s="115">
        <v>48604.49</v>
      </c>
    </row>
    <row r="3262" spans="1:3" s="113" customFormat="1" ht="12.75">
      <c r="A3262" s="143" t="s">
        <v>4107</v>
      </c>
      <c r="B3262" s="116" t="s">
        <v>6994</v>
      </c>
      <c r="C3262" s="115">
        <v>48604.49</v>
      </c>
    </row>
    <row r="3263" spans="1:3" s="113" customFormat="1" ht="12.75">
      <c r="A3263" s="147" t="s">
        <v>4108</v>
      </c>
      <c r="B3263" s="116" t="s">
        <v>6995</v>
      </c>
      <c r="C3263" s="115">
        <v>510.4</v>
      </c>
    </row>
    <row r="3264" spans="1:3" s="113" customFormat="1" ht="12.75">
      <c r="A3264" s="147" t="s">
        <v>4109</v>
      </c>
      <c r="B3264" s="116" t="s">
        <v>6995</v>
      </c>
      <c r="C3264" s="115">
        <v>510.4</v>
      </c>
    </row>
    <row r="3265" spans="1:3" s="113" customFormat="1" ht="12.75">
      <c r="A3265" s="147" t="s">
        <v>4110</v>
      </c>
      <c r="B3265" s="116" t="s">
        <v>6995</v>
      </c>
      <c r="C3265" s="115">
        <v>510.4</v>
      </c>
    </row>
    <row r="3266" spans="1:3" s="113" customFormat="1" ht="12.75">
      <c r="A3266" s="147" t="s">
        <v>4111</v>
      </c>
      <c r="B3266" s="116" t="s">
        <v>6995</v>
      </c>
      <c r="C3266" s="115">
        <v>510.4</v>
      </c>
    </row>
    <row r="3267" spans="1:3" s="113" customFormat="1" ht="12.75">
      <c r="A3267" s="147" t="s">
        <v>4112</v>
      </c>
      <c r="B3267" s="116" t="s">
        <v>6995</v>
      </c>
      <c r="C3267" s="115">
        <v>510.4</v>
      </c>
    </row>
    <row r="3268" spans="1:3" s="113" customFormat="1" ht="12.75">
      <c r="A3268" s="147" t="s">
        <v>4113</v>
      </c>
      <c r="B3268" s="116" t="s">
        <v>6996</v>
      </c>
      <c r="C3268" s="115">
        <v>6653.18</v>
      </c>
    </row>
    <row r="3269" spans="1:3" s="113" customFormat="1" ht="12.75">
      <c r="A3269" s="143" t="s">
        <v>4114</v>
      </c>
      <c r="B3269" s="116" t="s">
        <v>6997</v>
      </c>
      <c r="C3269" s="115">
        <v>71186.83</v>
      </c>
    </row>
    <row r="3270" spans="1:3" s="113" customFormat="1" ht="12.75">
      <c r="A3270" s="143" t="s">
        <v>4115</v>
      </c>
      <c r="B3270" s="116" t="s">
        <v>6997</v>
      </c>
      <c r="C3270" s="115">
        <v>71186.83</v>
      </c>
    </row>
    <row r="3271" spans="1:3" s="113" customFormat="1" ht="12.75">
      <c r="A3271" s="143" t="s">
        <v>4116</v>
      </c>
      <c r="B3271" s="116" t="s">
        <v>6998</v>
      </c>
      <c r="C3271" s="115">
        <v>103425.3</v>
      </c>
    </row>
    <row r="3272" spans="1:3" s="113" customFormat="1" ht="12.75">
      <c r="A3272" s="143" t="s">
        <v>4117</v>
      </c>
      <c r="B3272" s="116" t="s">
        <v>6998</v>
      </c>
      <c r="C3272" s="115">
        <v>103425.3</v>
      </c>
    </row>
    <row r="3273" spans="1:3" s="113" customFormat="1" ht="12.75">
      <c r="A3273" s="143" t="s">
        <v>4118</v>
      </c>
      <c r="B3273" s="116" t="s">
        <v>6999</v>
      </c>
      <c r="C3273" s="115">
        <v>13398</v>
      </c>
    </row>
    <row r="3274" spans="1:3" s="113" customFormat="1" ht="12.75">
      <c r="A3274" s="143" t="s">
        <v>4119</v>
      </c>
      <c r="B3274" s="116" t="s">
        <v>6999</v>
      </c>
      <c r="C3274" s="115">
        <v>13398</v>
      </c>
    </row>
    <row r="3275" spans="1:3" s="113" customFormat="1" ht="12.75">
      <c r="A3275" s="143" t="s">
        <v>4120</v>
      </c>
      <c r="B3275" s="116" t="s">
        <v>7000</v>
      </c>
      <c r="C3275" s="115">
        <v>24205.21</v>
      </c>
    </row>
    <row r="3276" spans="1:3" s="113" customFormat="1" ht="12.75">
      <c r="A3276" s="143" t="s">
        <v>4121</v>
      </c>
      <c r="B3276" s="116" t="s">
        <v>7001</v>
      </c>
      <c r="C3276" s="115">
        <v>38932</v>
      </c>
    </row>
    <row r="3277" spans="1:3" s="113" customFormat="1" ht="12.75">
      <c r="A3277" s="143" t="s">
        <v>4122</v>
      </c>
      <c r="B3277" s="116" t="s">
        <v>7001</v>
      </c>
      <c r="C3277" s="115">
        <v>38932</v>
      </c>
    </row>
    <row r="3278" spans="1:3" s="113" customFormat="1" ht="12.75">
      <c r="A3278" s="143" t="s">
        <v>4123</v>
      </c>
      <c r="B3278" s="116" t="s">
        <v>7002</v>
      </c>
      <c r="C3278" s="115">
        <v>71186.83</v>
      </c>
    </row>
    <row r="3279" spans="1:3" s="113" customFormat="1" ht="12.75">
      <c r="A3279" s="143" t="s">
        <v>4124</v>
      </c>
      <c r="B3279" s="116" t="s">
        <v>7002</v>
      </c>
      <c r="C3279" s="115">
        <v>71186.83</v>
      </c>
    </row>
    <row r="3280" spans="1:3" s="113" customFormat="1" ht="12.75">
      <c r="A3280" s="143" t="s">
        <v>4125</v>
      </c>
      <c r="B3280" s="116" t="s">
        <v>7003</v>
      </c>
      <c r="C3280" s="115">
        <v>74580.36</v>
      </c>
    </row>
    <row r="3281" spans="1:3" s="113" customFormat="1" ht="12.75">
      <c r="A3281" s="143" t="s">
        <v>4126</v>
      </c>
      <c r="B3281" s="116" t="s">
        <v>7003</v>
      </c>
      <c r="C3281" s="115">
        <v>74580.36</v>
      </c>
    </row>
    <row r="3282" spans="1:3" s="113" customFormat="1" ht="12.75">
      <c r="A3282" s="143" t="s">
        <v>4127</v>
      </c>
      <c r="B3282" s="116" t="s">
        <v>7004</v>
      </c>
      <c r="C3282" s="115">
        <v>68074.25</v>
      </c>
    </row>
    <row r="3283" spans="1:3" s="113" customFormat="1" ht="12.75">
      <c r="A3283" s="143" t="s">
        <v>4128</v>
      </c>
      <c r="B3283" s="116" t="s">
        <v>7004</v>
      </c>
      <c r="C3283" s="115">
        <v>68074.25</v>
      </c>
    </row>
    <row r="3284" spans="1:3" s="113" customFormat="1" ht="12.75">
      <c r="A3284" s="143" t="s">
        <v>4129</v>
      </c>
      <c r="B3284" s="116" t="s">
        <v>7005</v>
      </c>
      <c r="C3284" s="115">
        <v>40825</v>
      </c>
    </row>
    <row r="3285" spans="1:3" s="113" customFormat="1" ht="12.75">
      <c r="A3285" s="143" t="s">
        <v>4130</v>
      </c>
      <c r="B3285" s="116" t="s">
        <v>7005</v>
      </c>
      <c r="C3285" s="115">
        <v>40825</v>
      </c>
    </row>
    <row r="3286" spans="1:3" s="113" customFormat="1" ht="12.75">
      <c r="A3286" s="143" t="s">
        <v>4131</v>
      </c>
      <c r="B3286" s="116" t="s">
        <v>7006</v>
      </c>
      <c r="C3286" s="115">
        <v>60219.59</v>
      </c>
    </row>
    <row r="3287" spans="1:3" s="113" customFormat="1" ht="12.75">
      <c r="A3287" s="143" t="s">
        <v>4132</v>
      </c>
      <c r="B3287" s="116" t="s">
        <v>7006</v>
      </c>
      <c r="C3287" s="115">
        <v>60219.59</v>
      </c>
    </row>
    <row r="3288" spans="1:3" s="113" customFormat="1" ht="12.75">
      <c r="A3288" s="143" t="s">
        <v>4133</v>
      </c>
      <c r="B3288" s="114" t="s">
        <v>769</v>
      </c>
      <c r="C3288" s="115">
        <v>9923.7999999999993</v>
      </c>
    </row>
    <row r="3289" spans="1:3" s="113" customFormat="1" ht="12.75">
      <c r="A3289" s="143" t="s">
        <v>4134</v>
      </c>
      <c r="B3289" s="114" t="s">
        <v>769</v>
      </c>
      <c r="C3289" s="115">
        <v>9923.7999999999993</v>
      </c>
    </row>
    <row r="3290" spans="1:3" s="113" customFormat="1" ht="12.75">
      <c r="A3290" s="143" t="s">
        <v>4135</v>
      </c>
      <c r="B3290" s="114" t="s">
        <v>769</v>
      </c>
      <c r="C3290" s="115">
        <v>9923.7999999999993</v>
      </c>
    </row>
    <row r="3291" spans="1:3" s="113" customFormat="1" ht="12.75">
      <c r="A3291" s="143" t="s">
        <v>4136</v>
      </c>
      <c r="B3291" s="114" t="s">
        <v>769</v>
      </c>
      <c r="C3291" s="115">
        <v>9923.7999999999993</v>
      </c>
    </row>
    <row r="3292" spans="1:3" s="113" customFormat="1" ht="12.75">
      <c r="A3292" s="143" t="s">
        <v>4137</v>
      </c>
      <c r="B3292" s="114" t="s">
        <v>769</v>
      </c>
      <c r="C3292" s="115">
        <v>9923.7999999999993</v>
      </c>
    </row>
    <row r="3293" spans="1:3" s="113" customFormat="1" ht="12.75">
      <c r="A3293" s="143" t="s">
        <v>4138</v>
      </c>
      <c r="B3293" s="114" t="s">
        <v>769</v>
      </c>
      <c r="C3293" s="115">
        <v>9923.7999999999993</v>
      </c>
    </row>
    <row r="3294" spans="1:3" s="113" customFormat="1" ht="12.75">
      <c r="A3294" s="143" t="s">
        <v>4139</v>
      </c>
      <c r="B3294" s="114" t="s">
        <v>769</v>
      </c>
      <c r="C3294" s="115">
        <v>9923.7999999999993</v>
      </c>
    </row>
    <row r="3295" spans="1:3" s="113" customFormat="1" ht="12.75">
      <c r="A3295" s="143" t="s">
        <v>4140</v>
      </c>
      <c r="B3295" s="114" t="s">
        <v>769</v>
      </c>
      <c r="C3295" s="115">
        <v>9923.7999999999993</v>
      </c>
    </row>
    <row r="3296" spans="1:3" s="113" customFormat="1" ht="12.75">
      <c r="A3296" s="143" t="s">
        <v>4141</v>
      </c>
      <c r="B3296" s="114" t="s">
        <v>769</v>
      </c>
      <c r="C3296" s="115">
        <v>9923.7999999999993</v>
      </c>
    </row>
    <row r="3297" spans="1:3" s="113" customFormat="1" ht="12.75">
      <c r="A3297" s="143" t="s">
        <v>4142</v>
      </c>
      <c r="B3297" s="114" t="s">
        <v>769</v>
      </c>
      <c r="C3297" s="115">
        <v>9923.7999999999993</v>
      </c>
    </row>
    <row r="3298" spans="1:3" s="113" customFormat="1" ht="12.75">
      <c r="A3298" s="143" t="s">
        <v>4143</v>
      </c>
      <c r="B3298" s="114" t="s">
        <v>769</v>
      </c>
      <c r="C3298" s="115">
        <v>9923.7999999999993</v>
      </c>
    </row>
    <row r="3299" spans="1:3" s="113" customFormat="1" ht="12.75">
      <c r="A3299" s="143" t="s">
        <v>4144</v>
      </c>
      <c r="B3299" s="114" t="s">
        <v>769</v>
      </c>
      <c r="C3299" s="115">
        <v>9923.7999999999993</v>
      </c>
    </row>
    <row r="3300" spans="1:3" s="113" customFormat="1" ht="12.75">
      <c r="A3300" s="143" t="s">
        <v>4145</v>
      </c>
      <c r="B3300" s="114" t="s">
        <v>769</v>
      </c>
      <c r="C3300" s="115">
        <v>9923.7999999999993</v>
      </c>
    </row>
    <row r="3301" spans="1:3" s="113" customFormat="1" ht="12.75">
      <c r="A3301" s="143" t="s">
        <v>4146</v>
      </c>
      <c r="B3301" s="114" t="s">
        <v>769</v>
      </c>
      <c r="C3301" s="115">
        <v>9923.7999999999993</v>
      </c>
    </row>
    <row r="3302" spans="1:3" s="113" customFormat="1" ht="12.75">
      <c r="A3302" s="143" t="s">
        <v>4147</v>
      </c>
      <c r="B3302" s="114" t="s">
        <v>769</v>
      </c>
      <c r="C3302" s="115">
        <v>9923.7999999999993</v>
      </c>
    </row>
    <row r="3303" spans="1:3" s="113" customFormat="1" ht="12.75">
      <c r="A3303" s="143" t="s">
        <v>4148</v>
      </c>
      <c r="B3303" s="114" t="s">
        <v>769</v>
      </c>
      <c r="C3303" s="115">
        <v>9923.7999999999993</v>
      </c>
    </row>
    <row r="3304" spans="1:3" s="113" customFormat="1" ht="12.75">
      <c r="A3304" s="143" t="s">
        <v>4149</v>
      </c>
      <c r="B3304" s="114" t="s">
        <v>769</v>
      </c>
      <c r="C3304" s="115">
        <v>9923.7999999999993</v>
      </c>
    </row>
    <row r="3305" spans="1:3" s="113" customFormat="1" ht="12.75">
      <c r="A3305" s="143" t="s">
        <v>4150</v>
      </c>
      <c r="B3305" s="114" t="s">
        <v>769</v>
      </c>
      <c r="C3305" s="115">
        <v>9923.7999999999993</v>
      </c>
    </row>
    <row r="3306" spans="1:3" s="113" customFormat="1" ht="12.75">
      <c r="A3306" s="143" t="s">
        <v>4151</v>
      </c>
      <c r="B3306" s="114" t="s">
        <v>769</v>
      </c>
      <c r="C3306" s="115">
        <v>9923.7999999999993</v>
      </c>
    </row>
    <row r="3307" spans="1:3" s="113" customFormat="1" ht="12.75">
      <c r="A3307" s="143" t="s">
        <v>4152</v>
      </c>
      <c r="B3307" s="114" t="s">
        <v>769</v>
      </c>
      <c r="C3307" s="115">
        <v>9923.7999999999993</v>
      </c>
    </row>
    <row r="3308" spans="1:3" s="113" customFormat="1" ht="12.75">
      <c r="A3308" s="143" t="s">
        <v>4153</v>
      </c>
      <c r="B3308" s="114" t="s">
        <v>4154</v>
      </c>
      <c r="C3308" s="115">
        <v>7584.66</v>
      </c>
    </row>
    <row r="3309" spans="1:3" s="113" customFormat="1" ht="12.75">
      <c r="A3309" s="143" t="s">
        <v>4155</v>
      </c>
      <c r="B3309" s="114" t="s">
        <v>4154</v>
      </c>
      <c r="C3309" s="115">
        <v>7584.66</v>
      </c>
    </row>
    <row r="3310" spans="1:3" s="113" customFormat="1" ht="12.75">
      <c r="A3310" s="143" t="s">
        <v>4156</v>
      </c>
      <c r="B3310" s="114" t="s">
        <v>771</v>
      </c>
      <c r="C3310" s="115">
        <v>7912.36</v>
      </c>
    </row>
    <row r="3311" spans="1:3" s="113" customFormat="1" ht="12.75">
      <c r="A3311" s="143" t="s">
        <v>4157</v>
      </c>
      <c r="B3311" s="114" t="s">
        <v>771</v>
      </c>
      <c r="C3311" s="115">
        <v>7912.36</v>
      </c>
    </row>
    <row r="3312" spans="1:3" s="113" customFormat="1" ht="12.75">
      <c r="A3312" s="143" t="s">
        <v>4158</v>
      </c>
      <c r="B3312" s="114" t="s">
        <v>771</v>
      </c>
      <c r="C3312" s="115">
        <v>7912.36</v>
      </c>
    </row>
    <row r="3313" spans="1:3" s="113" customFormat="1" ht="12.75">
      <c r="A3313" s="143" t="s">
        <v>4159</v>
      </c>
      <c r="B3313" s="114" t="s">
        <v>771</v>
      </c>
      <c r="C3313" s="115">
        <v>7912.36</v>
      </c>
    </row>
    <row r="3314" spans="1:3" s="113" customFormat="1" ht="12.75">
      <c r="A3314" s="143" t="s">
        <v>4161</v>
      </c>
      <c r="B3314" s="114" t="s">
        <v>723</v>
      </c>
      <c r="C3314" s="115">
        <v>2273.31</v>
      </c>
    </row>
    <row r="3315" spans="1:3" s="113" customFormat="1" ht="12.75">
      <c r="A3315" s="143" t="s">
        <v>4162</v>
      </c>
      <c r="B3315" s="114" t="s">
        <v>723</v>
      </c>
      <c r="C3315" s="115">
        <v>2273.31</v>
      </c>
    </row>
    <row r="3316" spans="1:3" s="113" customFormat="1" ht="12.75">
      <c r="A3316" s="143" t="s">
        <v>2731</v>
      </c>
      <c r="B3316" s="116" t="s">
        <v>7007</v>
      </c>
      <c r="C3316" s="115">
        <v>1977.8</v>
      </c>
    </row>
    <row r="3317" spans="1:3" s="113" customFormat="1" ht="12.75">
      <c r="A3317" s="143" t="s">
        <v>2732</v>
      </c>
      <c r="B3317" s="116" t="s">
        <v>7008</v>
      </c>
      <c r="C3317" s="115">
        <v>4640</v>
      </c>
    </row>
    <row r="3318" spans="1:3" s="113" customFormat="1" ht="12.75">
      <c r="A3318" s="143" t="s">
        <v>4051</v>
      </c>
      <c r="B3318" s="116" t="s">
        <v>7009</v>
      </c>
      <c r="C3318" s="115">
        <v>3980.55</v>
      </c>
    </row>
    <row r="3319" spans="1:3" s="113" customFormat="1" ht="12.75">
      <c r="A3319" s="143" t="s">
        <v>4163</v>
      </c>
      <c r="B3319" s="116" t="s">
        <v>7010</v>
      </c>
      <c r="C3319" s="115">
        <v>4072.23</v>
      </c>
    </row>
    <row r="3320" spans="1:3" s="113" customFormat="1" ht="12.75">
      <c r="A3320" s="143" t="s">
        <v>4164</v>
      </c>
      <c r="B3320" s="116" t="s">
        <v>7010</v>
      </c>
      <c r="C3320" s="115">
        <v>4072.23</v>
      </c>
    </row>
    <row r="3321" spans="1:3" s="113" customFormat="1" ht="12.75">
      <c r="A3321" s="143" t="s">
        <v>4165</v>
      </c>
      <c r="B3321" s="116" t="s">
        <v>7010</v>
      </c>
      <c r="C3321" s="115">
        <v>4072.23</v>
      </c>
    </row>
    <row r="3322" spans="1:3" s="113" customFormat="1" ht="12.75">
      <c r="A3322" s="143" t="s">
        <v>4166</v>
      </c>
      <c r="B3322" s="116" t="s">
        <v>7010</v>
      </c>
      <c r="C3322" s="115">
        <v>4072.23</v>
      </c>
    </row>
    <row r="3323" spans="1:3" s="113" customFormat="1" ht="12.75">
      <c r="A3323" s="143" t="s">
        <v>4167</v>
      </c>
      <c r="B3323" s="116" t="s">
        <v>7010</v>
      </c>
      <c r="C3323" s="115">
        <v>4072.23</v>
      </c>
    </row>
    <row r="3324" spans="1:3" s="113" customFormat="1" ht="12.75">
      <c r="A3324" s="143" t="s">
        <v>4168</v>
      </c>
      <c r="B3324" s="116" t="s">
        <v>7010</v>
      </c>
      <c r="C3324" s="115">
        <v>4072.23</v>
      </c>
    </row>
    <row r="3325" spans="1:3" s="113" customFormat="1" ht="12.75">
      <c r="A3325" s="143" t="s">
        <v>4169</v>
      </c>
      <c r="B3325" s="116" t="s">
        <v>7010</v>
      </c>
      <c r="C3325" s="115">
        <v>4072.23</v>
      </c>
    </row>
    <row r="3326" spans="1:3" s="113" customFormat="1" ht="12.75">
      <c r="A3326" s="143" t="s">
        <v>4170</v>
      </c>
      <c r="B3326" s="116" t="s">
        <v>7010</v>
      </c>
      <c r="C3326" s="115">
        <v>4072.23</v>
      </c>
    </row>
    <row r="3327" spans="1:3" s="113" customFormat="1" ht="12.75">
      <c r="A3327" s="143" t="s">
        <v>4171</v>
      </c>
      <c r="B3327" s="116" t="s">
        <v>7010</v>
      </c>
      <c r="C3327" s="115">
        <v>4072.23</v>
      </c>
    </row>
    <row r="3328" spans="1:3" s="113" customFormat="1" ht="12.75">
      <c r="A3328" s="143" t="s">
        <v>4172</v>
      </c>
      <c r="B3328" s="116" t="s">
        <v>7010</v>
      </c>
      <c r="C3328" s="115">
        <v>4072.23</v>
      </c>
    </row>
    <row r="3329" spans="1:3" s="113" customFormat="1" ht="12.75">
      <c r="A3329" s="143" t="s">
        <v>4173</v>
      </c>
      <c r="B3329" s="116" t="s">
        <v>7011</v>
      </c>
      <c r="C3329" s="115">
        <v>54666.55</v>
      </c>
    </row>
    <row r="3330" spans="1:3" s="113" customFormat="1" ht="12.75">
      <c r="A3330" s="143" t="s">
        <v>4174</v>
      </c>
      <c r="B3330" s="116" t="s">
        <v>7011</v>
      </c>
      <c r="C3330" s="115">
        <v>54666.55</v>
      </c>
    </row>
    <row r="3331" spans="1:3" s="113" customFormat="1" ht="12.75">
      <c r="A3331" s="143" t="s">
        <v>4175</v>
      </c>
      <c r="B3331" s="116" t="s">
        <v>7012</v>
      </c>
      <c r="C3331" s="115">
        <v>3184.2</v>
      </c>
    </row>
    <row r="3332" spans="1:3" s="113" customFormat="1" ht="12.75">
      <c r="A3332" s="147" t="s">
        <v>4176</v>
      </c>
      <c r="B3332" s="116" t="s">
        <v>7013</v>
      </c>
      <c r="C3332" s="115">
        <v>2944.08</v>
      </c>
    </row>
    <row r="3333" spans="1:3" s="113" customFormat="1" ht="12.75">
      <c r="A3333" s="143" t="s">
        <v>1800</v>
      </c>
      <c r="B3333" s="116" t="s">
        <v>7014</v>
      </c>
      <c r="C3333" s="115">
        <v>8107.5</v>
      </c>
    </row>
    <row r="3334" spans="1:3" s="113" customFormat="1" ht="12.75">
      <c r="A3334" s="143" t="s">
        <v>1801</v>
      </c>
      <c r="B3334" s="116" t="s">
        <v>7014</v>
      </c>
      <c r="C3334" s="115">
        <v>8107.5</v>
      </c>
    </row>
    <row r="3335" spans="1:3" s="113" customFormat="1" ht="12.75">
      <c r="A3335" s="143" t="s">
        <v>4177</v>
      </c>
      <c r="B3335" s="116" t="s">
        <v>7015</v>
      </c>
      <c r="C3335" s="115">
        <v>14572.5</v>
      </c>
    </row>
    <row r="3336" spans="1:3" s="113" customFormat="1" ht="12.75">
      <c r="A3336" s="143" t="s">
        <v>4178</v>
      </c>
      <c r="B3336" s="116" t="s">
        <v>7015</v>
      </c>
      <c r="C3336" s="115">
        <v>14572.5</v>
      </c>
    </row>
    <row r="3337" spans="1:3" s="113" customFormat="1" ht="12.75">
      <c r="A3337" s="143" t="s">
        <v>4179</v>
      </c>
      <c r="B3337" s="116" t="s">
        <v>7015</v>
      </c>
      <c r="C3337" s="115">
        <v>14572.5</v>
      </c>
    </row>
    <row r="3338" spans="1:3" s="113" customFormat="1" ht="12.75">
      <c r="A3338" s="143" t="s">
        <v>4180</v>
      </c>
      <c r="B3338" s="116" t="s">
        <v>7015</v>
      </c>
      <c r="C3338" s="115">
        <v>14572.5</v>
      </c>
    </row>
    <row r="3339" spans="1:3" s="113" customFormat="1" ht="12.75">
      <c r="A3339" s="143" t="s">
        <v>4181</v>
      </c>
      <c r="B3339" s="116" t="s">
        <v>7015</v>
      </c>
      <c r="C3339" s="115">
        <v>14572.5</v>
      </c>
    </row>
    <row r="3340" spans="1:3" s="113" customFormat="1" ht="12.75">
      <c r="A3340" s="143" t="s">
        <v>4182</v>
      </c>
      <c r="B3340" s="116" t="s">
        <v>7016</v>
      </c>
      <c r="C3340" s="115">
        <v>74102</v>
      </c>
    </row>
    <row r="3341" spans="1:3" s="113" customFormat="1" ht="12.75">
      <c r="A3341" s="143" t="s">
        <v>4183</v>
      </c>
      <c r="B3341" s="116" t="s">
        <v>7016</v>
      </c>
      <c r="C3341" s="115">
        <v>74102</v>
      </c>
    </row>
    <row r="3342" spans="1:3" s="113" customFormat="1" ht="12.75">
      <c r="A3342" s="143" t="s">
        <v>1802</v>
      </c>
      <c r="B3342" s="116" t="s">
        <v>7017</v>
      </c>
      <c r="C3342" s="115">
        <v>9781.9</v>
      </c>
    </row>
    <row r="3343" spans="1:3" s="113" customFormat="1" ht="12.75">
      <c r="A3343" s="143" t="s">
        <v>1803</v>
      </c>
      <c r="B3343" s="116" t="s">
        <v>7017</v>
      </c>
      <c r="C3343" s="115">
        <v>9781.9</v>
      </c>
    </row>
    <row r="3344" spans="1:3" s="113" customFormat="1" ht="12.75">
      <c r="A3344" s="143" t="s">
        <v>4184</v>
      </c>
      <c r="B3344" s="116" t="s">
        <v>7018</v>
      </c>
      <c r="C3344" s="115">
        <v>41539</v>
      </c>
    </row>
    <row r="3345" spans="1:3" s="113" customFormat="1" ht="12.75">
      <c r="A3345" s="143" t="s">
        <v>4185</v>
      </c>
      <c r="B3345" s="116" t="s">
        <v>7018</v>
      </c>
      <c r="C3345" s="115">
        <v>41539</v>
      </c>
    </row>
    <row r="3346" spans="1:3" s="113" customFormat="1" ht="12.75">
      <c r="A3346" s="143" t="s">
        <v>4186</v>
      </c>
      <c r="B3346" s="116" t="s">
        <v>7018</v>
      </c>
      <c r="C3346" s="115">
        <v>41539</v>
      </c>
    </row>
    <row r="3347" spans="1:3" s="113" customFormat="1" ht="12.75">
      <c r="A3347" s="143" t="s">
        <v>4187</v>
      </c>
      <c r="B3347" s="116" t="s">
        <v>7018</v>
      </c>
      <c r="C3347" s="115">
        <v>41539</v>
      </c>
    </row>
    <row r="3348" spans="1:3" s="113" customFormat="1" ht="12.75">
      <c r="A3348" s="143" t="s">
        <v>4188</v>
      </c>
      <c r="B3348" s="116" t="s">
        <v>7018</v>
      </c>
      <c r="C3348" s="115">
        <v>41539</v>
      </c>
    </row>
    <row r="3349" spans="1:3" s="113" customFormat="1" ht="12.75">
      <c r="A3349" s="143" t="s">
        <v>4189</v>
      </c>
      <c r="B3349" s="116" t="s">
        <v>7018</v>
      </c>
      <c r="C3349" s="115">
        <v>41539</v>
      </c>
    </row>
    <row r="3350" spans="1:3" s="113" customFormat="1" ht="12.75">
      <c r="A3350" s="143" t="s">
        <v>4190</v>
      </c>
      <c r="B3350" s="116" t="s">
        <v>7018</v>
      </c>
      <c r="C3350" s="115">
        <v>41539</v>
      </c>
    </row>
    <row r="3351" spans="1:3" s="113" customFormat="1" ht="12.75">
      <c r="A3351" s="143" t="s">
        <v>4191</v>
      </c>
      <c r="B3351" s="116" t="s">
        <v>7018</v>
      </c>
      <c r="C3351" s="115">
        <v>41539</v>
      </c>
    </row>
    <row r="3352" spans="1:3" s="113" customFormat="1" ht="12.75">
      <c r="A3352" s="143" t="s">
        <v>4192</v>
      </c>
      <c r="B3352" s="116" t="s">
        <v>7018</v>
      </c>
      <c r="C3352" s="115">
        <v>41539</v>
      </c>
    </row>
    <row r="3353" spans="1:3" s="113" customFormat="1" ht="12.75">
      <c r="A3353" s="143" t="s">
        <v>4193</v>
      </c>
      <c r="B3353" s="116" t="s">
        <v>7018</v>
      </c>
      <c r="C3353" s="115">
        <v>41539</v>
      </c>
    </row>
    <row r="3354" spans="1:3" s="113" customFormat="1" ht="12.75">
      <c r="A3354" s="143" t="s">
        <v>4194</v>
      </c>
      <c r="B3354" s="116" t="s">
        <v>7018</v>
      </c>
      <c r="C3354" s="115">
        <v>41539</v>
      </c>
    </row>
    <row r="3355" spans="1:3" s="113" customFormat="1" ht="12.75">
      <c r="A3355" s="143" t="s">
        <v>4195</v>
      </c>
      <c r="B3355" s="116" t="s">
        <v>7018</v>
      </c>
      <c r="C3355" s="115">
        <v>41539</v>
      </c>
    </row>
    <row r="3356" spans="1:3" s="113" customFormat="1" ht="12.75">
      <c r="A3356" s="143" t="s">
        <v>4196</v>
      </c>
      <c r="B3356" s="116" t="s">
        <v>7018</v>
      </c>
      <c r="C3356" s="115">
        <v>41539</v>
      </c>
    </row>
    <row r="3357" spans="1:3" s="113" customFormat="1" ht="12.75">
      <c r="A3357" s="143" t="s">
        <v>4197</v>
      </c>
      <c r="B3357" s="116" t="s">
        <v>7018</v>
      </c>
      <c r="C3357" s="115">
        <v>41539</v>
      </c>
    </row>
    <row r="3358" spans="1:3" s="113" customFormat="1" ht="12.75">
      <c r="A3358" s="143" t="s">
        <v>4198</v>
      </c>
      <c r="B3358" s="116" t="s">
        <v>7018</v>
      </c>
      <c r="C3358" s="115">
        <v>41539</v>
      </c>
    </row>
    <row r="3359" spans="1:3" s="113" customFormat="1" ht="12.75">
      <c r="A3359" s="143" t="s">
        <v>4199</v>
      </c>
      <c r="B3359" s="116" t="s">
        <v>7018</v>
      </c>
      <c r="C3359" s="115">
        <v>41539</v>
      </c>
    </row>
    <row r="3360" spans="1:3" s="113" customFormat="1" ht="12.75">
      <c r="A3360" s="143" t="s">
        <v>4200</v>
      </c>
      <c r="B3360" s="116" t="s">
        <v>7018</v>
      </c>
      <c r="C3360" s="115">
        <v>41539</v>
      </c>
    </row>
    <row r="3361" spans="1:3" s="113" customFormat="1" ht="12.75">
      <c r="A3361" s="143" t="s">
        <v>4201</v>
      </c>
      <c r="B3361" s="116" t="s">
        <v>7018</v>
      </c>
      <c r="C3361" s="115">
        <v>41539</v>
      </c>
    </row>
    <row r="3362" spans="1:3" s="113" customFormat="1" ht="12.75">
      <c r="A3362" s="143" t="s">
        <v>4202</v>
      </c>
      <c r="B3362" s="116" t="s">
        <v>7018</v>
      </c>
      <c r="C3362" s="115">
        <v>41539</v>
      </c>
    </row>
    <row r="3363" spans="1:3" s="113" customFormat="1" ht="12.75">
      <c r="A3363" s="143" t="s">
        <v>4203</v>
      </c>
      <c r="B3363" s="116" t="s">
        <v>7018</v>
      </c>
      <c r="C3363" s="115">
        <v>41539</v>
      </c>
    </row>
    <row r="3364" spans="1:3" s="113" customFormat="1" ht="12.75">
      <c r="A3364" s="143" t="s">
        <v>4204</v>
      </c>
      <c r="B3364" s="116" t="s">
        <v>7019</v>
      </c>
      <c r="C3364" s="115">
        <v>3288.6</v>
      </c>
    </row>
    <row r="3365" spans="1:3" s="113" customFormat="1" ht="12.75">
      <c r="A3365" s="143" t="s">
        <v>4205</v>
      </c>
      <c r="B3365" s="116" t="s">
        <v>7020</v>
      </c>
      <c r="C3365" s="115">
        <v>236081.16</v>
      </c>
    </row>
    <row r="3366" spans="1:3" s="113" customFormat="1" ht="12.75">
      <c r="A3366" s="143" t="s">
        <v>4206</v>
      </c>
      <c r="B3366" s="116" t="s">
        <v>7021</v>
      </c>
      <c r="C3366" s="115">
        <v>79238</v>
      </c>
    </row>
    <row r="3367" spans="1:3" s="113" customFormat="1" ht="12.75">
      <c r="A3367" s="143" t="s">
        <v>4207</v>
      </c>
      <c r="B3367" s="116" t="s">
        <v>7022</v>
      </c>
      <c r="C3367" s="115">
        <v>236081.16</v>
      </c>
    </row>
    <row r="3368" spans="1:3" s="113" customFormat="1" ht="12.75">
      <c r="A3368" s="143" t="s">
        <v>4208</v>
      </c>
      <c r="B3368" s="116" t="s">
        <v>7023</v>
      </c>
      <c r="C3368" s="115">
        <v>21456.31</v>
      </c>
    </row>
    <row r="3369" spans="1:3" s="113" customFormat="1" ht="12.75">
      <c r="A3369" s="143" t="s">
        <v>4209</v>
      </c>
      <c r="B3369" s="116" t="s">
        <v>7024</v>
      </c>
      <c r="C3369" s="115">
        <v>21456.31</v>
      </c>
    </row>
    <row r="3370" spans="1:3" s="113" customFormat="1" ht="12.75">
      <c r="A3370" s="143" t="s">
        <v>4206</v>
      </c>
      <c r="B3370" s="116" t="s">
        <v>7025</v>
      </c>
      <c r="C3370" s="115">
        <v>79238</v>
      </c>
    </row>
    <row r="3371" spans="1:3" s="113" customFormat="1" ht="12.75">
      <c r="A3371" s="143" t="s">
        <v>4210</v>
      </c>
      <c r="B3371" s="116" t="s">
        <v>7026</v>
      </c>
      <c r="C3371" s="115">
        <v>4259</v>
      </c>
    </row>
    <row r="3372" spans="1:3" s="113" customFormat="1" ht="12.75">
      <c r="A3372" s="143" t="s">
        <v>4211</v>
      </c>
      <c r="B3372" s="116" t="s">
        <v>7027</v>
      </c>
      <c r="C3372" s="115">
        <v>7360.2</v>
      </c>
    </row>
    <row r="3373" spans="1:3" s="113" customFormat="1" ht="12.75">
      <c r="A3373" s="143" t="s">
        <v>4212</v>
      </c>
      <c r="B3373" s="116" t="s">
        <v>7028</v>
      </c>
      <c r="C3373" s="115">
        <v>8823.16</v>
      </c>
    </row>
    <row r="3374" spans="1:3" s="113" customFormat="1" ht="12.75">
      <c r="A3374" s="143" t="s">
        <v>4213</v>
      </c>
      <c r="B3374" s="116" t="s">
        <v>7029</v>
      </c>
      <c r="C3374" s="115">
        <v>8823.16</v>
      </c>
    </row>
    <row r="3375" spans="1:3" s="113" customFormat="1" ht="12.75">
      <c r="A3375" s="143" t="s">
        <v>4214</v>
      </c>
      <c r="B3375" s="116" t="s">
        <v>7030</v>
      </c>
      <c r="C3375" s="115">
        <v>6032</v>
      </c>
    </row>
    <row r="3376" spans="1:3" s="113" customFormat="1" ht="12.75">
      <c r="A3376" s="143" t="s">
        <v>4215</v>
      </c>
      <c r="B3376" s="116" t="s">
        <v>7031</v>
      </c>
      <c r="C3376" s="115">
        <v>45530</v>
      </c>
    </row>
    <row r="3377" spans="1:3" s="113" customFormat="1" ht="12.75">
      <c r="A3377" s="143" t="s">
        <v>4216</v>
      </c>
      <c r="B3377" s="116" t="s">
        <v>7031</v>
      </c>
      <c r="C3377" s="115">
        <v>45530</v>
      </c>
    </row>
    <row r="3378" spans="1:3" s="113" customFormat="1" ht="12.75">
      <c r="A3378" s="143" t="s">
        <v>4217</v>
      </c>
      <c r="B3378" s="116" t="s">
        <v>7032</v>
      </c>
      <c r="C3378" s="115">
        <v>38459</v>
      </c>
    </row>
    <row r="3379" spans="1:3" s="113" customFormat="1" ht="12.75">
      <c r="A3379" s="143" t="s">
        <v>4218</v>
      </c>
      <c r="B3379" s="116" t="s">
        <v>7033</v>
      </c>
      <c r="C3379" s="115">
        <v>5852.2</v>
      </c>
    </row>
    <row r="3380" spans="1:3" s="113" customFormat="1" ht="12.75">
      <c r="A3380" s="143" t="s">
        <v>4219</v>
      </c>
      <c r="B3380" s="116" t="s">
        <v>7034</v>
      </c>
      <c r="C3380" s="115">
        <v>632.5</v>
      </c>
    </row>
    <row r="3381" spans="1:3" s="113" customFormat="1" ht="12.75">
      <c r="A3381" s="143" t="s">
        <v>4220</v>
      </c>
      <c r="B3381" s="116" t="s">
        <v>7034</v>
      </c>
      <c r="C3381" s="115">
        <v>632.5</v>
      </c>
    </row>
    <row r="3382" spans="1:3" s="113" customFormat="1" ht="12.75">
      <c r="A3382" s="143" t="s">
        <v>4221</v>
      </c>
      <c r="B3382" s="116" t="s">
        <v>7034</v>
      </c>
      <c r="C3382" s="115">
        <v>632.5</v>
      </c>
    </row>
    <row r="3383" spans="1:3" s="113" customFormat="1" ht="12.75">
      <c r="A3383" s="143" t="s">
        <v>4222</v>
      </c>
      <c r="B3383" s="116" t="s">
        <v>7034</v>
      </c>
      <c r="C3383" s="115">
        <v>632.5</v>
      </c>
    </row>
    <row r="3384" spans="1:3" s="113" customFormat="1" ht="12.75">
      <c r="A3384" s="143" t="s">
        <v>4223</v>
      </c>
      <c r="B3384" s="116" t="s">
        <v>7034</v>
      </c>
      <c r="C3384" s="115">
        <v>632.5</v>
      </c>
    </row>
    <row r="3385" spans="1:3" s="113" customFormat="1" ht="12.75">
      <c r="A3385" s="143" t="s">
        <v>4224</v>
      </c>
      <c r="B3385" s="116" t="s">
        <v>7034</v>
      </c>
      <c r="C3385" s="115">
        <v>632.5</v>
      </c>
    </row>
    <row r="3386" spans="1:3" s="113" customFormat="1" ht="12.75">
      <c r="A3386" s="143" t="s">
        <v>4225</v>
      </c>
      <c r="B3386" s="116" t="s">
        <v>7035</v>
      </c>
      <c r="C3386" s="115">
        <v>5888.16</v>
      </c>
    </row>
    <row r="3387" spans="1:3" s="113" customFormat="1" ht="12.75">
      <c r="A3387" s="143" t="s">
        <v>4226</v>
      </c>
      <c r="B3387" s="116" t="s">
        <v>7036</v>
      </c>
      <c r="C3387" s="115">
        <v>21692</v>
      </c>
    </row>
    <row r="3388" spans="1:3" s="113" customFormat="1" ht="12.75">
      <c r="A3388" s="143" t="s">
        <v>4227</v>
      </c>
      <c r="B3388" s="116" t="s">
        <v>7036</v>
      </c>
      <c r="C3388" s="115">
        <v>21692</v>
      </c>
    </row>
    <row r="3389" spans="1:3" s="113" customFormat="1" ht="12.75">
      <c r="A3389" s="143" t="s">
        <v>4228</v>
      </c>
      <c r="B3389" s="114" t="s">
        <v>744</v>
      </c>
      <c r="C3389" s="115">
        <v>12247.2</v>
      </c>
    </row>
    <row r="3390" spans="1:3" s="113" customFormat="1" ht="12.75">
      <c r="A3390" s="143" t="s">
        <v>4229</v>
      </c>
      <c r="B3390" s="114" t="s">
        <v>743</v>
      </c>
      <c r="C3390" s="115">
        <v>12247.2</v>
      </c>
    </row>
    <row r="3391" spans="1:3" s="113" customFormat="1" ht="12.75">
      <c r="A3391" s="143" t="s">
        <v>4230</v>
      </c>
      <c r="B3391" s="114" t="s">
        <v>743</v>
      </c>
      <c r="C3391" s="115">
        <v>10716.3</v>
      </c>
    </row>
    <row r="3392" spans="1:3" s="113" customFormat="1" ht="12.75">
      <c r="A3392" s="143" t="s">
        <v>4231</v>
      </c>
      <c r="B3392" s="114" t="s">
        <v>746</v>
      </c>
      <c r="C3392" s="115">
        <v>12247.2</v>
      </c>
    </row>
    <row r="3393" spans="1:3" s="113" customFormat="1" ht="12.75">
      <c r="A3393" s="143" t="s">
        <v>4232</v>
      </c>
      <c r="B3393" s="114" t="s">
        <v>745</v>
      </c>
      <c r="C3393" s="115">
        <v>12247.2</v>
      </c>
    </row>
    <row r="3394" spans="1:3" s="113" customFormat="1" ht="12.75">
      <c r="A3394" s="143" t="s">
        <v>4233</v>
      </c>
      <c r="B3394" s="114" t="s">
        <v>753</v>
      </c>
      <c r="C3394" s="115">
        <v>12247.2</v>
      </c>
    </row>
    <row r="3395" spans="1:3" s="113" customFormat="1" ht="12.75">
      <c r="A3395" s="143" t="s">
        <v>4234</v>
      </c>
      <c r="B3395" s="114" t="s">
        <v>753</v>
      </c>
      <c r="C3395" s="115">
        <v>12247.2</v>
      </c>
    </row>
    <row r="3396" spans="1:3" s="113" customFormat="1" ht="12.75">
      <c r="A3396" s="143" t="s">
        <v>4235</v>
      </c>
      <c r="B3396" s="114" t="s">
        <v>754</v>
      </c>
      <c r="C3396" s="115">
        <v>15300.18</v>
      </c>
    </row>
    <row r="3397" spans="1:3" s="113" customFormat="1" ht="12.75">
      <c r="A3397" s="143" t="s">
        <v>4236</v>
      </c>
      <c r="B3397" s="114" t="s">
        <v>770</v>
      </c>
      <c r="C3397" s="115">
        <v>13365.52</v>
      </c>
    </row>
    <row r="3398" spans="1:3" s="113" customFormat="1" ht="12.75">
      <c r="A3398" s="143" t="s">
        <v>4237</v>
      </c>
      <c r="B3398" s="114" t="s">
        <v>770</v>
      </c>
      <c r="C3398" s="115">
        <v>13365.52</v>
      </c>
    </row>
    <row r="3399" spans="1:3" s="113" customFormat="1" ht="12.75">
      <c r="A3399" s="143" t="s">
        <v>4238</v>
      </c>
      <c r="B3399" s="114" t="s">
        <v>770</v>
      </c>
      <c r="C3399" s="115">
        <v>13365.52</v>
      </c>
    </row>
    <row r="3400" spans="1:3" s="113" customFormat="1" ht="12.75">
      <c r="A3400" s="143" t="s">
        <v>863</v>
      </c>
      <c r="B3400" s="114" t="s">
        <v>4239</v>
      </c>
      <c r="C3400" s="115">
        <v>6700</v>
      </c>
    </row>
    <row r="3401" spans="1:3" s="113" customFormat="1" ht="12.75">
      <c r="A3401" s="143" t="s">
        <v>864</v>
      </c>
      <c r="B3401" s="114" t="s">
        <v>4239</v>
      </c>
      <c r="C3401" s="115">
        <v>12707.5</v>
      </c>
    </row>
    <row r="3402" spans="1:3" s="113" customFormat="1" ht="12.75">
      <c r="A3402" s="143" t="s">
        <v>865</v>
      </c>
      <c r="B3402" s="124" t="s">
        <v>4240</v>
      </c>
      <c r="C3402" s="115">
        <v>72355</v>
      </c>
    </row>
    <row r="3403" spans="1:3" s="113" customFormat="1" ht="12.75">
      <c r="A3403" s="143" t="s">
        <v>869</v>
      </c>
      <c r="B3403" s="114" t="s">
        <v>4240</v>
      </c>
      <c r="C3403" s="115">
        <v>12707.5</v>
      </c>
    </row>
    <row r="3404" spans="1:3" s="113" customFormat="1" ht="12.75">
      <c r="A3404" s="143" t="s">
        <v>871</v>
      </c>
      <c r="B3404" s="114" t="s">
        <v>4241</v>
      </c>
      <c r="C3404" s="115">
        <v>3369.01</v>
      </c>
    </row>
    <row r="3405" spans="1:3" s="113" customFormat="1" ht="12.75">
      <c r="A3405" s="143" t="s">
        <v>872</v>
      </c>
      <c r="B3405" s="114" t="s">
        <v>733</v>
      </c>
      <c r="C3405" s="115">
        <v>7650.2</v>
      </c>
    </row>
    <row r="3406" spans="1:3" s="113" customFormat="1" ht="12.75">
      <c r="A3406" s="143" t="s">
        <v>4242</v>
      </c>
      <c r="B3406" s="114" t="s">
        <v>4243</v>
      </c>
      <c r="C3406" s="115">
        <v>12707.5</v>
      </c>
    </row>
    <row r="3407" spans="1:3" s="113" customFormat="1" ht="12.75">
      <c r="A3407" s="143" t="s">
        <v>4244</v>
      </c>
      <c r="B3407" s="114" t="s">
        <v>4245</v>
      </c>
      <c r="C3407" s="115">
        <v>2099</v>
      </c>
    </row>
    <row r="3408" spans="1:3" s="113" customFormat="1" ht="12.75">
      <c r="A3408" s="143" t="s">
        <v>4246</v>
      </c>
      <c r="B3408" s="114" t="s">
        <v>699</v>
      </c>
      <c r="C3408" s="115">
        <v>2977.3255380000001</v>
      </c>
    </row>
    <row r="3409" spans="1:3" s="113" customFormat="1" ht="12.75">
      <c r="A3409" s="143" t="s">
        <v>4247</v>
      </c>
      <c r="B3409" s="114" t="s">
        <v>699</v>
      </c>
      <c r="C3409" s="115">
        <v>2977.3255380000001</v>
      </c>
    </row>
    <row r="3410" spans="1:3" s="113" customFormat="1" ht="12.75">
      <c r="A3410" s="143" t="s">
        <v>4248</v>
      </c>
      <c r="B3410" s="114" t="s">
        <v>699</v>
      </c>
      <c r="C3410" s="115">
        <v>2977.3255380000001</v>
      </c>
    </row>
    <row r="3411" spans="1:3" s="113" customFormat="1" ht="12.75">
      <c r="A3411" s="143" t="s">
        <v>4249</v>
      </c>
      <c r="B3411" s="114" t="s">
        <v>699</v>
      </c>
      <c r="C3411" s="115">
        <v>2977.3255380000001</v>
      </c>
    </row>
    <row r="3412" spans="1:3" s="113" customFormat="1" ht="12.75">
      <c r="A3412" s="143" t="s">
        <v>4250</v>
      </c>
      <c r="B3412" s="114" t="s">
        <v>699</v>
      </c>
      <c r="C3412" s="115">
        <v>2977.3255380000001</v>
      </c>
    </row>
    <row r="3413" spans="1:3" s="113" customFormat="1" ht="12.75">
      <c r="A3413" s="143" t="s">
        <v>4251</v>
      </c>
      <c r="B3413" s="114" t="s">
        <v>699</v>
      </c>
      <c r="C3413" s="115">
        <v>2977.3255380000001</v>
      </c>
    </row>
    <row r="3414" spans="1:3" s="113" customFormat="1" ht="12.75">
      <c r="A3414" s="143" t="s">
        <v>4252</v>
      </c>
      <c r="B3414" s="114" t="s">
        <v>699</v>
      </c>
      <c r="C3414" s="115">
        <v>2977.3255380000001</v>
      </c>
    </row>
    <row r="3415" spans="1:3" s="113" customFormat="1" ht="12.75">
      <c r="A3415" s="143" t="s">
        <v>4253</v>
      </c>
      <c r="B3415" s="114" t="s">
        <v>699</v>
      </c>
      <c r="C3415" s="115">
        <v>2977.3255380000001</v>
      </c>
    </row>
    <row r="3416" spans="1:3" s="113" customFormat="1" ht="12.75">
      <c r="A3416" s="143" t="s">
        <v>4254</v>
      </c>
      <c r="B3416" s="114" t="s">
        <v>699</v>
      </c>
      <c r="C3416" s="115">
        <v>2977.3255380000001</v>
      </c>
    </row>
    <row r="3417" spans="1:3" s="113" customFormat="1" ht="12.75">
      <c r="A3417" s="143" t="s">
        <v>4255</v>
      </c>
      <c r="B3417" s="114" t="s">
        <v>699</v>
      </c>
      <c r="C3417" s="115">
        <v>2977.3255380000001</v>
      </c>
    </row>
    <row r="3418" spans="1:3" s="113" customFormat="1" ht="12.75">
      <c r="A3418" s="143" t="s">
        <v>4256</v>
      </c>
      <c r="B3418" s="114" t="s">
        <v>699</v>
      </c>
      <c r="C3418" s="115">
        <v>2977.3255380000001</v>
      </c>
    </row>
    <row r="3419" spans="1:3" s="113" customFormat="1" ht="12.75">
      <c r="A3419" s="143" t="s">
        <v>4257</v>
      </c>
      <c r="B3419" s="114" t="s">
        <v>699</v>
      </c>
      <c r="C3419" s="115">
        <v>2977.3255380000001</v>
      </c>
    </row>
    <row r="3420" spans="1:3" s="113" customFormat="1" ht="12.75">
      <c r="A3420" s="143" t="s">
        <v>4258</v>
      </c>
      <c r="B3420" s="114" t="s">
        <v>699</v>
      </c>
      <c r="C3420" s="115">
        <v>2977.3255380000001</v>
      </c>
    </row>
    <row r="3421" spans="1:3" s="113" customFormat="1" ht="12.75">
      <c r="A3421" s="143" t="s">
        <v>4259</v>
      </c>
      <c r="B3421" s="114" t="s">
        <v>699</v>
      </c>
      <c r="C3421" s="115">
        <v>2977.3255380000001</v>
      </c>
    </row>
    <row r="3422" spans="1:3" s="113" customFormat="1" ht="12.75">
      <c r="A3422" s="143" t="s">
        <v>4260</v>
      </c>
      <c r="B3422" s="114" t="s">
        <v>699</v>
      </c>
      <c r="C3422" s="115">
        <v>2977.3255380000001</v>
      </c>
    </row>
    <row r="3423" spans="1:3" s="113" customFormat="1" ht="12.75">
      <c r="A3423" s="143" t="s">
        <v>4261</v>
      </c>
      <c r="B3423" s="114" t="s">
        <v>699</v>
      </c>
      <c r="C3423" s="115">
        <v>2977.3255380000001</v>
      </c>
    </row>
    <row r="3424" spans="1:3" s="113" customFormat="1" ht="12.75">
      <c r="A3424" s="143" t="s">
        <v>4262</v>
      </c>
      <c r="B3424" s="114" t="s">
        <v>699</v>
      </c>
      <c r="C3424" s="115">
        <v>2977.3255380000001</v>
      </c>
    </row>
    <row r="3425" spans="1:3" s="113" customFormat="1" ht="12.75">
      <c r="A3425" s="143" t="s">
        <v>4263</v>
      </c>
      <c r="B3425" s="114" t="s">
        <v>699</v>
      </c>
      <c r="C3425" s="115">
        <v>2977.3255380000001</v>
      </c>
    </row>
    <row r="3426" spans="1:3" s="113" customFormat="1" ht="12.75">
      <c r="A3426" s="143" t="s">
        <v>4264</v>
      </c>
      <c r="B3426" s="114" t="s">
        <v>699</v>
      </c>
      <c r="C3426" s="115">
        <v>2977.3255380000001</v>
      </c>
    </row>
    <row r="3427" spans="1:3" s="113" customFormat="1" ht="12.75">
      <c r="A3427" s="143" t="s">
        <v>4265</v>
      </c>
      <c r="B3427" s="114" t="s">
        <v>699</v>
      </c>
      <c r="C3427" s="115">
        <v>2977.3255380000001</v>
      </c>
    </row>
    <row r="3428" spans="1:3" s="113" customFormat="1" ht="12.75">
      <c r="A3428" s="143" t="s">
        <v>4266</v>
      </c>
      <c r="B3428" s="114" t="s">
        <v>699</v>
      </c>
      <c r="C3428" s="115">
        <v>2977.3255380000001</v>
      </c>
    </row>
    <row r="3429" spans="1:3" s="113" customFormat="1" ht="12.75">
      <c r="A3429" s="143" t="s">
        <v>4267</v>
      </c>
      <c r="B3429" s="114" t="s">
        <v>699</v>
      </c>
      <c r="C3429" s="115">
        <v>2977.3255380000001</v>
      </c>
    </row>
    <row r="3430" spans="1:3" s="113" customFormat="1" ht="12.75">
      <c r="A3430" s="143" t="s">
        <v>4268</v>
      </c>
      <c r="B3430" s="114" t="s">
        <v>699</v>
      </c>
      <c r="C3430" s="115">
        <v>2977.3255380000001</v>
      </c>
    </row>
    <row r="3431" spans="1:3" s="113" customFormat="1" ht="12.75">
      <c r="A3431" s="143" t="s">
        <v>4269</v>
      </c>
      <c r="B3431" s="114" t="s">
        <v>699</v>
      </c>
      <c r="C3431" s="115">
        <v>2977.3255380000001</v>
      </c>
    </row>
    <row r="3432" spans="1:3" s="113" customFormat="1" ht="12.75">
      <c r="A3432" s="143" t="s">
        <v>4270</v>
      </c>
      <c r="B3432" s="114" t="s">
        <v>699</v>
      </c>
      <c r="C3432" s="115">
        <v>2977.3255380000001</v>
      </c>
    </row>
    <row r="3433" spans="1:3" s="113" customFormat="1" ht="12.75">
      <c r="A3433" s="143" t="s">
        <v>4271</v>
      </c>
      <c r="B3433" s="114" t="s">
        <v>699</v>
      </c>
      <c r="C3433" s="115">
        <v>2977.3255380000001</v>
      </c>
    </row>
    <row r="3434" spans="1:3" s="113" customFormat="1" ht="12.75">
      <c r="A3434" s="143" t="s">
        <v>4272</v>
      </c>
      <c r="B3434" s="114" t="s">
        <v>699</v>
      </c>
      <c r="C3434" s="115">
        <v>2977.3255380000001</v>
      </c>
    </row>
    <row r="3435" spans="1:3" s="113" customFormat="1" ht="12.75">
      <c r="A3435" s="143" t="s">
        <v>4273</v>
      </c>
      <c r="B3435" s="114" t="s">
        <v>699</v>
      </c>
      <c r="C3435" s="115">
        <v>2977.3255380000001</v>
      </c>
    </row>
    <row r="3436" spans="1:3" s="113" customFormat="1" ht="12.75">
      <c r="A3436" s="143" t="s">
        <v>4274</v>
      </c>
      <c r="B3436" s="114" t="s">
        <v>699</v>
      </c>
      <c r="C3436" s="115">
        <v>2977.3255380000001</v>
      </c>
    </row>
    <row r="3437" spans="1:3" s="113" customFormat="1" ht="12.75">
      <c r="A3437" s="143" t="s">
        <v>4275</v>
      </c>
      <c r="B3437" s="114" t="s">
        <v>699</v>
      </c>
      <c r="C3437" s="115">
        <v>2977.3255380000001</v>
      </c>
    </row>
    <row r="3438" spans="1:3" s="113" customFormat="1" ht="12.75">
      <c r="A3438" s="143" t="s">
        <v>4276</v>
      </c>
      <c r="B3438" s="114" t="s">
        <v>699</v>
      </c>
      <c r="C3438" s="115">
        <v>2977.3255380000001</v>
      </c>
    </row>
    <row r="3439" spans="1:3" s="113" customFormat="1" ht="12.75">
      <c r="A3439" s="143" t="s">
        <v>4277</v>
      </c>
      <c r="B3439" s="114" t="s">
        <v>699</v>
      </c>
      <c r="C3439" s="115">
        <v>2977.3255380000001</v>
      </c>
    </row>
    <row r="3440" spans="1:3" s="113" customFormat="1" ht="12.75">
      <c r="A3440" s="143" t="s">
        <v>4278</v>
      </c>
      <c r="B3440" s="114" t="s">
        <v>699</v>
      </c>
      <c r="C3440" s="115">
        <v>2977.3255380000001</v>
      </c>
    </row>
    <row r="3441" spans="1:3" s="113" customFormat="1" ht="12.75">
      <c r="A3441" s="143" t="s">
        <v>4279</v>
      </c>
      <c r="B3441" s="114" t="s">
        <v>699</v>
      </c>
      <c r="C3441" s="115">
        <v>2977.3255380000001</v>
      </c>
    </row>
    <row r="3442" spans="1:3" s="113" customFormat="1" ht="12.75">
      <c r="A3442" s="143" t="s">
        <v>4280</v>
      </c>
      <c r="B3442" s="114" t="s">
        <v>699</v>
      </c>
      <c r="C3442" s="115">
        <v>2977.3255380000001</v>
      </c>
    </row>
    <row r="3443" spans="1:3" s="113" customFormat="1" ht="12.75">
      <c r="A3443" s="143" t="s">
        <v>4281</v>
      </c>
      <c r="B3443" s="114" t="s">
        <v>699</v>
      </c>
      <c r="C3443" s="115">
        <v>2977.3255380000001</v>
      </c>
    </row>
    <row r="3444" spans="1:3" s="113" customFormat="1" ht="12.75">
      <c r="A3444" s="143" t="s">
        <v>4282</v>
      </c>
      <c r="B3444" s="114" t="s">
        <v>699</v>
      </c>
      <c r="C3444" s="115">
        <v>2977.3255380000001</v>
      </c>
    </row>
    <row r="3445" spans="1:3" s="113" customFormat="1" ht="12.75">
      <c r="A3445" s="143" t="s">
        <v>4283</v>
      </c>
      <c r="B3445" s="114" t="s">
        <v>699</v>
      </c>
      <c r="C3445" s="115">
        <v>2977.3255380000001</v>
      </c>
    </row>
    <row r="3446" spans="1:3" s="113" customFormat="1" ht="12.75">
      <c r="A3446" s="143" t="s">
        <v>4284</v>
      </c>
      <c r="B3446" s="114" t="s">
        <v>699</v>
      </c>
      <c r="C3446" s="115">
        <v>2977.3255380000001</v>
      </c>
    </row>
    <row r="3447" spans="1:3" s="113" customFormat="1" ht="12.75">
      <c r="A3447" s="143" t="s">
        <v>4285</v>
      </c>
      <c r="B3447" s="114" t="s">
        <v>699</v>
      </c>
      <c r="C3447" s="115">
        <v>2977.3255380000001</v>
      </c>
    </row>
    <row r="3448" spans="1:3" s="113" customFormat="1" ht="12.75">
      <c r="A3448" s="143" t="s">
        <v>4286</v>
      </c>
      <c r="B3448" s="114" t="s">
        <v>699</v>
      </c>
      <c r="C3448" s="115">
        <v>2977.3255380000001</v>
      </c>
    </row>
    <row r="3449" spans="1:3" s="113" customFormat="1" ht="12.75">
      <c r="A3449" s="143" t="s">
        <v>4287</v>
      </c>
      <c r="B3449" s="114" t="s">
        <v>699</v>
      </c>
      <c r="C3449" s="115">
        <v>2977.3255380000001</v>
      </c>
    </row>
    <row r="3450" spans="1:3" s="113" customFormat="1" ht="12.75">
      <c r="A3450" s="143" t="s">
        <v>4288</v>
      </c>
      <c r="B3450" s="114" t="s">
        <v>699</v>
      </c>
      <c r="C3450" s="115">
        <v>2977.3255380000001</v>
      </c>
    </row>
    <row r="3451" spans="1:3" s="113" customFormat="1" ht="12.75">
      <c r="A3451" s="143" t="s">
        <v>4289</v>
      </c>
      <c r="B3451" s="114" t="s">
        <v>699</v>
      </c>
      <c r="C3451" s="115">
        <v>2977.3255380000001</v>
      </c>
    </row>
    <row r="3452" spans="1:3" s="113" customFormat="1" ht="12.75">
      <c r="A3452" s="143" t="s">
        <v>4290</v>
      </c>
      <c r="B3452" s="114" t="s">
        <v>699</v>
      </c>
      <c r="C3452" s="115">
        <v>2977.3255380000001</v>
      </c>
    </row>
    <row r="3453" spans="1:3" s="113" customFormat="1" ht="12.75">
      <c r="A3453" s="143" t="s">
        <v>4291</v>
      </c>
      <c r="B3453" s="114" t="s">
        <v>699</v>
      </c>
      <c r="C3453" s="115">
        <v>2977.3255380000001</v>
      </c>
    </row>
    <row r="3454" spans="1:3" s="113" customFormat="1" ht="12.75">
      <c r="A3454" s="143" t="s">
        <v>4292</v>
      </c>
      <c r="B3454" s="114" t="s">
        <v>699</v>
      </c>
      <c r="C3454" s="115">
        <v>2977.3255380000001</v>
      </c>
    </row>
    <row r="3455" spans="1:3" s="113" customFormat="1" ht="12.75">
      <c r="A3455" s="143" t="s">
        <v>4293</v>
      </c>
      <c r="B3455" s="114" t="s">
        <v>699</v>
      </c>
      <c r="C3455" s="115">
        <v>2977.3255380000001</v>
      </c>
    </row>
    <row r="3456" spans="1:3" s="113" customFormat="1" ht="12.75">
      <c r="A3456" s="143" t="s">
        <v>4294</v>
      </c>
      <c r="B3456" s="114" t="s">
        <v>699</v>
      </c>
      <c r="C3456" s="115">
        <v>2977.3255380000001</v>
      </c>
    </row>
    <row r="3457" spans="1:3" s="113" customFormat="1" ht="12.75">
      <c r="A3457" s="143" t="s">
        <v>4295</v>
      </c>
      <c r="B3457" s="114" t="s">
        <v>699</v>
      </c>
      <c r="C3457" s="115">
        <v>2977.3255380000001</v>
      </c>
    </row>
    <row r="3458" spans="1:3" s="113" customFormat="1" ht="12.75">
      <c r="A3458" s="143" t="s">
        <v>4296</v>
      </c>
      <c r="B3458" s="114" t="s">
        <v>699</v>
      </c>
      <c r="C3458" s="115">
        <v>2977.3255380000001</v>
      </c>
    </row>
    <row r="3459" spans="1:3" s="113" customFormat="1" ht="12.75">
      <c r="A3459" s="143" t="s">
        <v>4297</v>
      </c>
      <c r="B3459" s="114" t="s">
        <v>699</v>
      </c>
      <c r="C3459" s="115">
        <v>2977.3255380000001</v>
      </c>
    </row>
    <row r="3460" spans="1:3" s="113" customFormat="1" ht="12.75">
      <c r="A3460" s="143" t="s">
        <v>4298</v>
      </c>
      <c r="B3460" s="114" t="s">
        <v>699</v>
      </c>
      <c r="C3460" s="115">
        <v>2977.3255380000001</v>
      </c>
    </row>
    <row r="3461" spans="1:3" s="113" customFormat="1" ht="12.75">
      <c r="A3461" s="143" t="s">
        <v>4299</v>
      </c>
      <c r="B3461" s="114" t="s">
        <v>699</v>
      </c>
      <c r="C3461" s="115">
        <v>2977.3255380000001</v>
      </c>
    </row>
    <row r="3462" spans="1:3" s="113" customFormat="1" ht="12.75">
      <c r="A3462" s="143" t="s">
        <v>4300</v>
      </c>
      <c r="B3462" s="114" t="s">
        <v>699</v>
      </c>
      <c r="C3462" s="115">
        <v>2977.3255380000001</v>
      </c>
    </row>
    <row r="3463" spans="1:3" s="113" customFormat="1" ht="12.75">
      <c r="A3463" s="143" t="s">
        <v>4301</v>
      </c>
      <c r="B3463" s="114" t="s">
        <v>699</v>
      </c>
      <c r="C3463" s="115">
        <v>2977.3255380000001</v>
      </c>
    </row>
    <row r="3464" spans="1:3" s="113" customFormat="1" ht="12.75">
      <c r="A3464" s="143" t="s">
        <v>4302</v>
      </c>
      <c r="B3464" s="114" t="s">
        <v>699</v>
      </c>
      <c r="C3464" s="115">
        <v>2977.3255380000001</v>
      </c>
    </row>
    <row r="3465" spans="1:3" s="113" customFormat="1" ht="12.75">
      <c r="A3465" s="143" t="s">
        <v>4303</v>
      </c>
      <c r="B3465" s="114" t="s">
        <v>699</v>
      </c>
      <c r="C3465" s="115">
        <v>2977.3255380000001</v>
      </c>
    </row>
    <row r="3466" spans="1:3" s="113" customFormat="1" ht="12.75">
      <c r="A3466" s="143" t="s">
        <v>4304</v>
      </c>
      <c r="B3466" s="114" t="s">
        <v>699</v>
      </c>
      <c r="C3466" s="115">
        <v>2977.3255380000001</v>
      </c>
    </row>
    <row r="3467" spans="1:3" s="113" customFormat="1" ht="12.75">
      <c r="A3467" s="143" t="s">
        <v>4305</v>
      </c>
      <c r="B3467" s="114" t="s">
        <v>699</v>
      </c>
      <c r="C3467" s="115">
        <v>2977.3255380000001</v>
      </c>
    </row>
    <row r="3468" spans="1:3" s="113" customFormat="1" ht="12.75">
      <c r="A3468" s="143" t="s">
        <v>4306</v>
      </c>
      <c r="B3468" s="114" t="s">
        <v>699</v>
      </c>
      <c r="C3468" s="115">
        <v>2977.3255380000001</v>
      </c>
    </row>
    <row r="3469" spans="1:3" s="113" customFormat="1" ht="12.75">
      <c r="A3469" s="143" t="s">
        <v>4307</v>
      </c>
      <c r="B3469" s="114" t="s">
        <v>699</v>
      </c>
      <c r="C3469" s="115">
        <v>2977.3255380000001</v>
      </c>
    </row>
    <row r="3470" spans="1:3" s="113" customFormat="1" ht="12.75">
      <c r="A3470" s="143" t="s">
        <v>4308</v>
      </c>
      <c r="B3470" s="114" t="s">
        <v>699</v>
      </c>
      <c r="C3470" s="115">
        <v>2977.3255380000001</v>
      </c>
    </row>
    <row r="3471" spans="1:3" s="113" customFormat="1" ht="12.75">
      <c r="A3471" s="143" t="s">
        <v>4309</v>
      </c>
      <c r="B3471" s="114" t="s">
        <v>699</v>
      </c>
      <c r="C3471" s="115">
        <v>2977.3255380000001</v>
      </c>
    </row>
    <row r="3472" spans="1:3" s="113" customFormat="1" ht="12.75">
      <c r="A3472" s="143" t="s">
        <v>4310</v>
      </c>
      <c r="B3472" s="114" t="s">
        <v>699</v>
      </c>
      <c r="C3472" s="115">
        <v>2977.3255380000001</v>
      </c>
    </row>
    <row r="3473" spans="1:3" s="113" customFormat="1" ht="12.75">
      <c r="A3473" s="143" t="s">
        <v>1804</v>
      </c>
      <c r="B3473" s="116" t="s">
        <v>7037</v>
      </c>
      <c r="C3473" s="115">
        <v>26783.5</v>
      </c>
    </row>
    <row r="3474" spans="1:3" s="113" customFormat="1" ht="12.75">
      <c r="A3474" s="143" t="s">
        <v>1805</v>
      </c>
      <c r="B3474" s="116" t="s">
        <v>7038</v>
      </c>
      <c r="C3474" s="115">
        <v>26783.5</v>
      </c>
    </row>
    <row r="3475" spans="1:3" s="113" customFormat="1" ht="12.75">
      <c r="A3475" s="143" t="s">
        <v>1806</v>
      </c>
      <c r="B3475" s="116" t="s">
        <v>7038</v>
      </c>
      <c r="C3475" s="115">
        <v>26783.5</v>
      </c>
    </row>
    <row r="3476" spans="1:3" s="113" customFormat="1" ht="12.75">
      <c r="A3476" s="143" t="s">
        <v>4311</v>
      </c>
      <c r="B3476" s="116" t="s">
        <v>7039</v>
      </c>
      <c r="C3476" s="115">
        <v>1542.2</v>
      </c>
    </row>
    <row r="3477" spans="1:3" s="113" customFormat="1" ht="12.75">
      <c r="A3477" s="143" t="s">
        <v>4312</v>
      </c>
      <c r="B3477" s="116" t="s">
        <v>7040</v>
      </c>
      <c r="C3477" s="115">
        <v>28128.9</v>
      </c>
    </row>
    <row r="3478" spans="1:3" s="113" customFormat="1" ht="12.75">
      <c r="A3478" s="143" t="s">
        <v>4313</v>
      </c>
      <c r="B3478" s="116" t="s">
        <v>7041</v>
      </c>
      <c r="C3478" s="115">
        <v>9373.65</v>
      </c>
    </row>
    <row r="3479" spans="1:3" s="113" customFormat="1" ht="12.75">
      <c r="A3479" s="143" t="s">
        <v>4314</v>
      </c>
      <c r="B3479" s="116" t="s">
        <v>7041</v>
      </c>
      <c r="C3479" s="115">
        <v>9373.65</v>
      </c>
    </row>
    <row r="3480" spans="1:3" s="113" customFormat="1" ht="12.75">
      <c r="A3480" s="143" t="s">
        <v>4315</v>
      </c>
      <c r="B3480" s="116" t="s">
        <v>7041</v>
      </c>
      <c r="C3480" s="115">
        <v>9373.65</v>
      </c>
    </row>
    <row r="3481" spans="1:3" s="113" customFormat="1" ht="12.75">
      <c r="A3481" s="143" t="s">
        <v>4316</v>
      </c>
      <c r="B3481" s="116" t="s">
        <v>7041</v>
      </c>
      <c r="C3481" s="115">
        <v>9373.65</v>
      </c>
    </row>
    <row r="3482" spans="1:3" s="113" customFormat="1" ht="12.75">
      <c r="A3482" s="143" t="s">
        <v>4317</v>
      </c>
      <c r="B3482" s="116" t="s">
        <v>7041</v>
      </c>
      <c r="C3482" s="115">
        <v>9373.65</v>
      </c>
    </row>
    <row r="3483" spans="1:3" s="113" customFormat="1" ht="12.75">
      <c r="A3483" s="143" t="s">
        <v>4318</v>
      </c>
      <c r="B3483" s="116" t="s">
        <v>7041</v>
      </c>
      <c r="C3483" s="115">
        <v>9373.65</v>
      </c>
    </row>
    <row r="3484" spans="1:3" s="113" customFormat="1" ht="12.75">
      <c r="A3484" s="143" t="s">
        <v>4319</v>
      </c>
      <c r="B3484" s="116" t="s">
        <v>7041</v>
      </c>
      <c r="C3484" s="115">
        <v>9373.65</v>
      </c>
    </row>
    <row r="3485" spans="1:3" s="113" customFormat="1" ht="12.75">
      <c r="A3485" s="143" t="s">
        <v>4320</v>
      </c>
      <c r="B3485" s="116" t="s">
        <v>7041</v>
      </c>
      <c r="C3485" s="115">
        <v>9373.65</v>
      </c>
    </row>
    <row r="3486" spans="1:3" s="113" customFormat="1" ht="12.75">
      <c r="A3486" s="143" t="s">
        <v>4321</v>
      </c>
      <c r="B3486" s="116" t="s">
        <v>7041</v>
      </c>
      <c r="C3486" s="115">
        <v>9373.65</v>
      </c>
    </row>
    <row r="3487" spans="1:3" s="113" customFormat="1" ht="12.75">
      <c r="A3487" s="143" t="s">
        <v>4322</v>
      </c>
      <c r="B3487" s="116" t="s">
        <v>7041</v>
      </c>
      <c r="C3487" s="115">
        <v>9373.65</v>
      </c>
    </row>
    <row r="3488" spans="1:3" s="113" customFormat="1" ht="12.75">
      <c r="A3488" s="143" t="s">
        <v>4323</v>
      </c>
      <c r="B3488" s="116" t="s">
        <v>7041</v>
      </c>
      <c r="C3488" s="115">
        <v>9373.65</v>
      </c>
    </row>
    <row r="3489" spans="1:3" s="113" customFormat="1" ht="12.75">
      <c r="A3489" s="143" t="s">
        <v>4324</v>
      </c>
      <c r="B3489" s="116" t="s">
        <v>7041</v>
      </c>
      <c r="C3489" s="115">
        <v>9373.65</v>
      </c>
    </row>
    <row r="3490" spans="1:3" s="113" customFormat="1" ht="12.75">
      <c r="A3490" s="143" t="s">
        <v>4325</v>
      </c>
      <c r="B3490" s="116" t="s">
        <v>7042</v>
      </c>
      <c r="C3490" s="115">
        <v>17889.98</v>
      </c>
    </row>
    <row r="3491" spans="1:3" s="113" customFormat="1" ht="12.75">
      <c r="A3491" s="143" t="s">
        <v>4326</v>
      </c>
      <c r="B3491" s="116" t="s">
        <v>7042</v>
      </c>
      <c r="C3491" s="115">
        <v>17889.98</v>
      </c>
    </row>
    <row r="3492" spans="1:3" s="113" customFormat="1" ht="12.75">
      <c r="A3492" s="143" t="s">
        <v>4327</v>
      </c>
      <c r="B3492" s="116" t="s">
        <v>7042</v>
      </c>
      <c r="C3492" s="115">
        <v>17889.98</v>
      </c>
    </row>
    <row r="3493" spans="1:3" s="113" customFormat="1" ht="12.75">
      <c r="A3493" s="143" t="s">
        <v>4328</v>
      </c>
      <c r="B3493" s="116" t="s">
        <v>7042</v>
      </c>
      <c r="C3493" s="115">
        <v>17889.98</v>
      </c>
    </row>
    <row r="3494" spans="1:3" s="113" customFormat="1" ht="12.75">
      <c r="A3494" s="143" t="s">
        <v>4329</v>
      </c>
      <c r="B3494" s="116" t="s">
        <v>7042</v>
      </c>
      <c r="C3494" s="115">
        <v>17889.98</v>
      </c>
    </row>
    <row r="3495" spans="1:3" s="113" customFormat="1" ht="12.75">
      <c r="A3495" s="143" t="s">
        <v>4330</v>
      </c>
      <c r="B3495" s="116" t="s">
        <v>7042</v>
      </c>
      <c r="C3495" s="115">
        <v>17889.98</v>
      </c>
    </row>
    <row r="3496" spans="1:3" s="113" customFormat="1" ht="12.75">
      <c r="A3496" s="143" t="s">
        <v>4331</v>
      </c>
      <c r="B3496" s="116" t="s">
        <v>7042</v>
      </c>
      <c r="C3496" s="115">
        <v>17889.98</v>
      </c>
    </row>
    <row r="3497" spans="1:3" s="113" customFormat="1" ht="12.75">
      <c r="A3497" s="143" t="s">
        <v>4332</v>
      </c>
      <c r="B3497" s="116" t="s">
        <v>7043</v>
      </c>
      <c r="C3497" s="115">
        <v>22859.42</v>
      </c>
    </row>
    <row r="3498" spans="1:3" s="113" customFormat="1" ht="12.75">
      <c r="A3498" s="143" t="s">
        <v>4333</v>
      </c>
      <c r="B3498" s="116" t="s">
        <v>7043</v>
      </c>
      <c r="C3498" s="115">
        <v>22859.42</v>
      </c>
    </row>
    <row r="3499" spans="1:3" s="113" customFormat="1" ht="12.75">
      <c r="A3499" s="143" t="s">
        <v>4334</v>
      </c>
      <c r="B3499" s="116" t="s">
        <v>7043</v>
      </c>
      <c r="C3499" s="115">
        <v>22859.42</v>
      </c>
    </row>
    <row r="3500" spans="1:3" s="113" customFormat="1" ht="12.75">
      <c r="A3500" s="143" t="s">
        <v>4335</v>
      </c>
      <c r="B3500" s="116" t="s">
        <v>7043</v>
      </c>
      <c r="C3500" s="115">
        <v>22859.42</v>
      </c>
    </row>
    <row r="3501" spans="1:3" s="113" customFormat="1" ht="12.75">
      <c r="A3501" s="143" t="s">
        <v>4336</v>
      </c>
      <c r="B3501" s="116" t="s">
        <v>7043</v>
      </c>
      <c r="C3501" s="115">
        <v>22859.42</v>
      </c>
    </row>
    <row r="3502" spans="1:3" s="113" customFormat="1" ht="12.75">
      <c r="A3502" s="143" t="s">
        <v>4337</v>
      </c>
      <c r="B3502" s="116" t="s">
        <v>7043</v>
      </c>
      <c r="C3502" s="115">
        <v>22859.42</v>
      </c>
    </row>
    <row r="3503" spans="1:3" s="113" customFormat="1" ht="12.75">
      <c r="A3503" s="143" t="s">
        <v>1807</v>
      </c>
      <c r="B3503" s="116" t="s">
        <v>7044</v>
      </c>
      <c r="C3503" s="115">
        <v>5117.5</v>
      </c>
    </row>
    <row r="3504" spans="1:3" s="113" customFormat="1" ht="12.75">
      <c r="A3504" s="143" t="s">
        <v>1808</v>
      </c>
      <c r="B3504" s="116" t="s">
        <v>7044</v>
      </c>
      <c r="C3504" s="115">
        <v>5117.5</v>
      </c>
    </row>
    <row r="3505" spans="1:3" s="113" customFormat="1" ht="12.75">
      <c r="A3505" s="143" t="s">
        <v>1809</v>
      </c>
      <c r="B3505" s="116" t="s">
        <v>7044</v>
      </c>
      <c r="C3505" s="115">
        <v>5117.5</v>
      </c>
    </row>
    <row r="3506" spans="1:3" s="113" customFormat="1" ht="12.75">
      <c r="A3506" s="143" t="s">
        <v>1810</v>
      </c>
      <c r="B3506" s="116" t="s">
        <v>7045</v>
      </c>
      <c r="C3506" s="115">
        <v>5117.5</v>
      </c>
    </row>
    <row r="3507" spans="1:3" s="113" customFormat="1" ht="12.75">
      <c r="A3507" s="143" t="s">
        <v>1811</v>
      </c>
      <c r="B3507" s="116" t="s">
        <v>7045</v>
      </c>
      <c r="C3507" s="115">
        <v>5117.5</v>
      </c>
    </row>
    <row r="3508" spans="1:3" s="113" customFormat="1" ht="12.75">
      <c r="A3508" s="143" t="s">
        <v>1812</v>
      </c>
      <c r="B3508" s="116" t="s">
        <v>7045</v>
      </c>
      <c r="C3508" s="115">
        <v>5117.5</v>
      </c>
    </row>
    <row r="3509" spans="1:3" s="113" customFormat="1" ht="12.75">
      <c r="A3509" s="143" t="s">
        <v>4338</v>
      </c>
      <c r="B3509" s="116" t="s">
        <v>7046</v>
      </c>
      <c r="C3509" s="115">
        <v>2587.5</v>
      </c>
    </row>
    <row r="3510" spans="1:3" s="113" customFormat="1" ht="12.75">
      <c r="A3510" s="143" t="s">
        <v>4339</v>
      </c>
      <c r="B3510" s="116" t="s">
        <v>7046</v>
      </c>
      <c r="C3510" s="115">
        <v>2587.5</v>
      </c>
    </row>
    <row r="3511" spans="1:3" s="113" customFormat="1" ht="12.75">
      <c r="A3511" s="143" t="s">
        <v>4340</v>
      </c>
      <c r="B3511" s="116" t="s">
        <v>7046</v>
      </c>
      <c r="C3511" s="115">
        <v>2587.5</v>
      </c>
    </row>
    <row r="3512" spans="1:3" s="113" customFormat="1" ht="12.75">
      <c r="A3512" s="143" t="s">
        <v>4341</v>
      </c>
      <c r="B3512" s="116" t="s">
        <v>7046</v>
      </c>
      <c r="C3512" s="115">
        <v>2587.5</v>
      </c>
    </row>
    <row r="3513" spans="1:3" s="113" customFormat="1" ht="12.75">
      <c r="A3513" s="143" t="s">
        <v>4342</v>
      </c>
      <c r="B3513" s="116" t="s">
        <v>7046</v>
      </c>
      <c r="C3513" s="115">
        <v>2587.5</v>
      </c>
    </row>
    <row r="3514" spans="1:3" s="113" customFormat="1" ht="12.75">
      <c r="A3514" s="143" t="s">
        <v>4343</v>
      </c>
      <c r="B3514" s="116" t="s">
        <v>7046</v>
      </c>
      <c r="C3514" s="115">
        <v>2587.5</v>
      </c>
    </row>
    <row r="3515" spans="1:3" s="113" customFormat="1" ht="12.75">
      <c r="A3515" s="143" t="s">
        <v>4344</v>
      </c>
      <c r="B3515" s="116" t="s">
        <v>7046</v>
      </c>
      <c r="C3515" s="115">
        <v>2587.5</v>
      </c>
    </row>
    <row r="3516" spans="1:3" s="113" customFormat="1" ht="12.75">
      <c r="A3516" s="143" t="s">
        <v>4345</v>
      </c>
      <c r="B3516" s="116" t="s">
        <v>7046</v>
      </c>
      <c r="C3516" s="115">
        <v>2587.5</v>
      </c>
    </row>
    <row r="3517" spans="1:3" s="113" customFormat="1" ht="12.75">
      <c r="A3517" s="143" t="s">
        <v>4346</v>
      </c>
      <c r="B3517" s="116" t="s">
        <v>7046</v>
      </c>
      <c r="C3517" s="115">
        <v>2587.5</v>
      </c>
    </row>
    <row r="3518" spans="1:3" s="113" customFormat="1" ht="12.75">
      <c r="A3518" s="143" t="s">
        <v>4347</v>
      </c>
      <c r="B3518" s="116" t="s">
        <v>7046</v>
      </c>
      <c r="C3518" s="115">
        <v>2587.5</v>
      </c>
    </row>
    <row r="3519" spans="1:3" s="113" customFormat="1" ht="12.75">
      <c r="A3519" s="143" t="s">
        <v>4348</v>
      </c>
      <c r="B3519" s="116" t="s">
        <v>7046</v>
      </c>
      <c r="C3519" s="115">
        <v>2587.5</v>
      </c>
    </row>
    <row r="3520" spans="1:3" s="113" customFormat="1" ht="12.75">
      <c r="A3520" s="143" t="s">
        <v>4349</v>
      </c>
      <c r="B3520" s="116" t="s">
        <v>7046</v>
      </c>
      <c r="C3520" s="115">
        <v>2587.5</v>
      </c>
    </row>
    <row r="3521" spans="1:3" s="113" customFormat="1" ht="12.75">
      <c r="A3521" s="143" t="s">
        <v>4350</v>
      </c>
      <c r="B3521" s="116" t="s">
        <v>7046</v>
      </c>
      <c r="C3521" s="115">
        <v>2587.5</v>
      </c>
    </row>
    <row r="3522" spans="1:3" s="113" customFormat="1" ht="12.75">
      <c r="A3522" s="143" t="s">
        <v>4351</v>
      </c>
      <c r="B3522" s="116" t="s">
        <v>7046</v>
      </c>
      <c r="C3522" s="115">
        <v>2587.5</v>
      </c>
    </row>
    <row r="3523" spans="1:3" s="113" customFormat="1" ht="12.75">
      <c r="A3523" s="143" t="s">
        <v>4352</v>
      </c>
      <c r="B3523" s="116" t="s">
        <v>7046</v>
      </c>
      <c r="C3523" s="115">
        <v>2587.5</v>
      </c>
    </row>
    <row r="3524" spans="1:3" s="113" customFormat="1" ht="12.75">
      <c r="A3524" s="143" t="s">
        <v>4353</v>
      </c>
      <c r="B3524" s="116" t="s">
        <v>7046</v>
      </c>
      <c r="C3524" s="115">
        <v>2587.5</v>
      </c>
    </row>
    <row r="3525" spans="1:3" s="113" customFormat="1" ht="12.75">
      <c r="A3525" s="143" t="s">
        <v>4354</v>
      </c>
      <c r="B3525" s="116" t="s">
        <v>7046</v>
      </c>
      <c r="C3525" s="115">
        <v>2587.5</v>
      </c>
    </row>
    <row r="3526" spans="1:3" s="113" customFormat="1" ht="12.75">
      <c r="A3526" s="143" t="s">
        <v>4355</v>
      </c>
      <c r="B3526" s="116" t="s">
        <v>7046</v>
      </c>
      <c r="C3526" s="115">
        <v>2587.5</v>
      </c>
    </row>
    <row r="3527" spans="1:3" s="113" customFormat="1" ht="12.75">
      <c r="A3527" s="143" t="s">
        <v>4356</v>
      </c>
      <c r="B3527" s="116" t="s">
        <v>7046</v>
      </c>
      <c r="C3527" s="115">
        <v>2587.5</v>
      </c>
    </row>
    <row r="3528" spans="1:3" s="113" customFormat="1" ht="12.75">
      <c r="A3528" s="143" t="s">
        <v>4357</v>
      </c>
      <c r="B3528" s="116" t="s">
        <v>7046</v>
      </c>
      <c r="C3528" s="115">
        <v>2587.5</v>
      </c>
    </row>
    <row r="3529" spans="1:3" s="113" customFormat="1" ht="12.75">
      <c r="A3529" s="143" t="s">
        <v>4358</v>
      </c>
      <c r="B3529" s="116" t="s">
        <v>7046</v>
      </c>
      <c r="C3529" s="115">
        <v>2587.5</v>
      </c>
    </row>
    <row r="3530" spans="1:3" s="113" customFormat="1" ht="12.75">
      <c r="A3530" s="143" t="s">
        <v>4359</v>
      </c>
      <c r="B3530" s="116" t="s">
        <v>7046</v>
      </c>
      <c r="C3530" s="115">
        <v>2587.5</v>
      </c>
    </row>
    <row r="3531" spans="1:3" s="113" customFormat="1" ht="12.75">
      <c r="A3531" s="143" t="s">
        <v>4360</v>
      </c>
      <c r="B3531" s="116" t="s">
        <v>7046</v>
      </c>
      <c r="C3531" s="115">
        <v>2587.5</v>
      </c>
    </row>
    <row r="3532" spans="1:3" s="113" customFormat="1" ht="12.75">
      <c r="A3532" s="143" t="s">
        <v>4361</v>
      </c>
      <c r="B3532" s="116" t="s">
        <v>7046</v>
      </c>
      <c r="C3532" s="115">
        <v>2587.5</v>
      </c>
    </row>
    <row r="3533" spans="1:3" s="113" customFormat="1" ht="12.75">
      <c r="A3533" s="143" t="s">
        <v>4362</v>
      </c>
      <c r="B3533" s="116" t="s">
        <v>7046</v>
      </c>
      <c r="C3533" s="115">
        <v>2587.5</v>
      </c>
    </row>
    <row r="3534" spans="1:3" s="113" customFormat="1" ht="12.75">
      <c r="A3534" s="143" t="s">
        <v>4363</v>
      </c>
      <c r="B3534" s="116" t="s">
        <v>7046</v>
      </c>
      <c r="C3534" s="115">
        <v>2587.5</v>
      </c>
    </row>
    <row r="3535" spans="1:3" s="113" customFormat="1" ht="12.75">
      <c r="A3535" s="143" t="s">
        <v>4364</v>
      </c>
      <c r="B3535" s="116" t="s">
        <v>7046</v>
      </c>
      <c r="C3535" s="115">
        <v>2587.5</v>
      </c>
    </row>
    <row r="3536" spans="1:3" s="113" customFormat="1" ht="12.75">
      <c r="A3536" s="143" t="s">
        <v>4365</v>
      </c>
      <c r="B3536" s="116" t="s">
        <v>7046</v>
      </c>
      <c r="C3536" s="115">
        <v>2587.5</v>
      </c>
    </row>
    <row r="3537" spans="1:3" s="113" customFormat="1" ht="12.75">
      <c r="A3537" s="143" t="s">
        <v>4366</v>
      </c>
      <c r="B3537" s="116" t="s">
        <v>7046</v>
      </c>
      <c r="C3537" s="115">
        <v>2587.5</v>
      </c>
    </row>
    <row r="3538" spans="1:3" s="113" customFormat="1" ht="12.75">
      <c r="A3538" s="143" t="s">
        <v>4367</v>
      </c>
      <c r="B3538" s="116" t="s">
        <v>7046</v>
      </c>
      <c r="C3538" s="115">
        <v>2587.5</v>
      </c>
    </row>
    <row r="3539" spans="1:3" s="113" customFormat="1" ht="12.75">
      <c r="A3539" s="143" t="s">
        <v>4368</v>
      </c>
      <c r="B3539" s="116" t="s">
        <v>7046</v>
      </c>
      <c r="C3539" s="115">
        <v>2587.5</v>
      </c>
    </row>
    <row r="3540" spans="1:3" s="113" customFormat="1" ht="12.75">
      <c r="A3540" s="143" t="s">
        <v>4369</v>
      </c>
      <c r="B3540" s="116" t="s">
        <v>7046</v>
      </c>
      <c r="C3540" s="115">
        <v>2587.5</v>
      </c>
    </row>
    <row r="3541" spans="1:3" s="113" customFormat="1" ht="12.75">
      <c r="A3541" s="143" t="s">
        <v>4370</v>
      </c>
      <c r="B3541" s="116" t="s">
        <v>7046</v>
      </c>
      <c r="C3541" s="115">
        <v>2587.5</v>
      </c>
    </row>
    <row r="3542" spans="1:3" s="113" customFormat="1" ht="12.75">
      <c r="A3542" s="143" t="s">
        <v>4371</v>
      </c>
      <c r="B3542" s="116" t="s">
        <v>7046</v>
      </c>
      <c r="C3542" s="115">
        <v>2587.5</v>
      </c>
    </row>
    <row r="3543" spans="1:3" s="113" customFormat="1" ht="12.75">
      <c r="A3543" s="143" t="s">
        <v>4372</v>
      </c>
      <c r="B3543" s="116" t="s">
        <v>7046</v>
      </c>
      <c r="C3543" s="115">
        <v>2587.5</v>
      </c>
    </row>
    <row r="3544" spans="1:3" s="113" customFormat="1" ht="12.75">
      <c r="A3544" s="143" t="s">
        <v>4373</v>
      </c>
      <c r="B3544" s="116" t="s">
        <v>7046</v>
      </c>
      <c r="C3544" s="115">
        <v>2587.5</v>
      </c>
    </row>
    <row r="3545" spans="1:3" s="113" customFormat="1" ht="12.75">
      <c r="A3545" s="143" t="s">
        <v>4374</v>
      </c>
      <c r="B3545" s="116" t="s">
        <v>7046</v>
      </c>
      <c r="C3545" s="115">
        <v>2587.5</v>
      </c>
    </row>
    <row r="3546" spans="1:3" s="113" customFormat="1" ht="12.75">
      <c r="A3546" s="143" t="s">
        <v>4375</v>
      </c>
      <c r="B3546" s="116" t="s">
        <v>7046</v>
      </c>
      <c r="C3546" s="115">
        <v>2587.5</v>
      </c>
    </row>
    <row r="3547" spans="1:3" s="113" customFormat="1" ht="12.75">
      <c r="A3547" s="143" t="s">
        <v>4376</v>
      </c>
      <c r="B3547" s="116" t="s">
        <v>7046</v>
      </c>
      <c r="C3547" s="115">
        <v>2587.5</v>
      </c>
    </row>
    <row r="3548" spans="1:3" s="113" customFormat="1" ht="12.75">
      <c r="A3548" s="143" t="s">
        <v>4377</v>
      </c>
      <c r="B3548" s="116" t="s">
        <v>7046</v>
      </c>
      <c r="C3548" s="115">
        <v>2587.5</v>
      </c>
    </row>
    <row r="3549" spans="1:3" s="113" customFormat="1" ht="12.75">
      <c r="A3549" s="143" t="s">
        <v>4378</v>
      </c>
      <c r="B3549" s="116" t="s">
        <v>7046</v>
      </c>
      <c r="C3549" s="115">
        <v>2587.5</v>
      </c>
    </row>
    <row r="3550" spans="1:3" s="113" customFormat="1" ht="12.75">
      <c r="A3550" s="143" t="s">
        <v>4379</v>
      </c>
      <c r="B3550" s="116" t="s">
        <v>7046</v>
      </c>
      <c r="C3550" s="115">
        <v>2587.5</v>
      </c>
    </row>
    <row r="3551" spans="1:3" s="113" customFormat="1" ht="12.75">
      <c r="A3551" s="143" t="s">
        <v>4380</v>
      </c>
      <c r="B3551" s="116" t="s">
        <v>7046</v>
      </c>
      <c r="C3551" s="115">
        <v>2587.5</v>
      </c>
    </row>
    <row r="3552" spans="1:3" s="113" customFormat="1" ht="12.75">
      <c r="A3552" s="143" t="s">
        <v>4381</v>
      </c>
      <c r="B3552" s="116" t="s">
        <v>7046</v>
      </c>
      <c r="C3552" s="115">
        <v>2587.5</v>
      </c>
    </row>
    <row r="3553" spans="1:3" s="113" customFormat="1" ht="12.75">
      <c r="A3553" s="143" t="s">
        <v>4382</v>
      </c>
      <c r="B3553" s="116" t="s">
        <v>7046</v>
      </c>
      <c r="C3553" s="115">
        <v>2587.5</v>
      </c>
    </row>
    <row r="3554" spans="1:3" s="113" customFormat="1" ht="12.75">
      <c r="A3554" s="143" t="s">
        <v>4383</v>
      </c>
      <c r="B3554" s="116" t="s">
        <v>7046</v>
      </c>
      <c r="C3554" s="115">
        <v>2587.5</v>
      </c>
    </row>
    <row r="3555" spans="1:3" s="113" customFormat="1" ht="12.75">
      <c r="A3555" s="143" t="s">
        <v>4384</v>
      </c>
      <c r="B3555" s="116" t="s">
        <v>7046</v>
      </c>
      <c r="C3555" s="115">
        <v>2587.5</v>
      </c>
    </row>
    <row r="3556" spans="1:3" s="113" customFormat="1" ht="12.75">
      <c r="A3556" s="143" t="s">
        <v>4385</v>
      </c>
      <c r="B3556" s="116" t="s">
        <v>7046</v>
      </c>
      <c r="C3556" s="115">
        <v>2587.5</v>
      </c>
    </row>
    <row r="3557" spans="1:3" s="113" customFormat="1" ht="12.75">
      <c r="A3557" s="143" t="s">
        <v>4386</v>
      </c>
      <c r="B3557" s="116" t="s">
        <v>7046</v>
      </c>
      <c r="C3557" s="115">
        <v>2587.5</v>
      </c>
    </row>
    <row r="3558" spans="1:3" s="113" customFormat="1" ht="12.75">
      <c r="A3558" s="143" t="s">
        <v>4387</v>
      </c>
      <c r="B3558" s="116" t="s">
        <v>7046</v>
      </c>
      <c r="C3558" s="115">
        <v>2587.5</v>
      </c>
    </row>
    <row r="3559" spans="1:3" s="113" customFormat="1" ht="12.75">
      <c r="A3559" s="143" t="s">
        <v>4388</v>
      </c>
      <c r="B3559" s="116" t="s">
        <v>7046</v>
      </c>
      <c r="C3559" s="115">
        <v>2587.5</v>
      </c>
    </row>
    <row r="3560" spans="1:3" s="113" customFormat="1" ht="12.75">
      <c r="A3560" s="143" t="s">
        <v>4389</v>
      </c>
      <c r="B3560" s="116" t="s">
        <v>7046</v>
      </c>
      <c r="C3560" s="115">
        <v>2587.5</v>
      </c>
    </row>
    <row r="3561" spans="1:3" s="113" customFormat="1" ht="12.75">
      <c r="A3561" s="143" t="s">
        <v>4390</v>
      </c>
      <c r="B3561" s="116" t="s">
        <v>7046</v>
      </c>
      <c r="C3561" s="115">
        <v>2587.5</v>
      </c>
    </row>
    <row r="3562" spans="1:3" s="113" customFormat="1" ht="12.75">
      <c r="A3562" s="143" t="s">
        <v>4391</v>
      </c>
      <c r="B3562" s="116" t="s">
        <v>7046</v>
      </c>
      <c r="C3562" s="115">
        <v>2587.5</v>
      </c>
    </row>
    <row r="3563" spans="1:3" s="113" customFormat="1" ht="12.75">
      <c r="A3563" s="143" t="s">
        <v>4392</v>
      </c>
      <c r="B3563" s="116" t="s">
        <v>7046</v>
      </c>
      <c r="C3563" s="115">
        <v>2587.5</v>
      </c>
    </row>
    <row r="3564" spans="1:3" s="113" customFormat="1" ht="12.75">
      <c r="A3564" s="143" t="s">
        <v>4393</v>
      </c>
      <c r="B3564" s="116" t="s">
        <v>7046</v>
      </c>
      <c r="C3564" s="115">
        <v>2587.5</v>
      </c>
    </row>
    <row r="3565" spans="1:3" s="113" customFormat="1" ht="12.75">
      <c r="A3565" s="143" t="s">
        <v>4394</v>
      </c>
      <c r="B3565" s="116" t="s">
        <v>7046</v>
      </c>
      <c r="C3565" s="115">
        <v>2587.5</v>
      </c>
    </row>
    <row r="3566" spans="1:3" s="113" customFormat="1" ht="12.75">
      <c r="A3566" s="143" t="s">
        <v>4395</v>
      </c>
      <c r="B3566" s="116" t="s">
        <v>7046</v>
      </c>
      <c r="C3566" s="115">
        <v>2587.5</v>
      </c>
    </row>
    <row r="3567" spans="1:3" s="113" customFormat="1" ht="12.75">
      <c r="A3567" s="143" t="s">
        <v>4396</v>
      </c>
      <c r="B3567" s="116" t="s">
        <v>7046</v>
      </c>
      <c r="C3567" s="115">
        <v>2587.5</v>
      </c>
    </row>
    <row r="3568" spans="1:3" s="113" customFormat="1" ht="12.75">
      <c r="A3568" s="143" t="s">
        <v>4397</v>
      </c>
      <c r="B3568" s="116" t="s">
        <v>7046</v>
      </c>
      <c r="C3568" s="115">
        <v>2587.5</v>
      </c>
    </row>
    <row r="3569" spans="1:3" s="113" customFormat="1" ht="12.75">
      <c r="A3569" s="143" t="s">
        <v>4398</v>
      </c>
      <c r="B3569" s="116" t="s">
        <v>7046</v>
      </c>
      <c r="C3569" s="115">
        <v>2587.5</v>
      </c>
    </row>
    <row r="3570" spans="1:3" s="113" customFormat="1" ht="12.75">
      <c r="A3570" s="143" t="s">
        <v>4399</v>
      </c>
      <c r="B3570" s="116" t="s">
        <v>7046</v>
      </c>
      <c r="C3570" s="115">
        <v>2587.5</v>
      </c>
    </row>
    <row r="3571" spans="1:3" s="113" customFormat="1" ht="12.75">
      <c r="A3571" s="143" t="s">
        <v>4400</v>
      </c>
      <c r="B3571" s="116" t="s">
        <v>7046</v>
      </c>
      <c r="C3571" s="115">
        <v>2587.5</v>
      </c>
    </row>
    <row r="3572" spans="1:3" s="113" customFormat="1" ht="12.75">
      <c r="A3572" s="143" t="s">
        <v>4401</v>
      </c>
      <c r="B3572" s="116" t="s">
        <v>7046</v>
      </c>
      <c r="C3572" s="115">
        <v>2587.5</v>
      </c>
    </row>
    <row r="3573" spans="1:3" s="113" customFormat="1" ht="12.75">
      <c r="A3573" s="143" t="s">
        <v>4402</v>
      </c>
      <c r="B3573" s="116" t="s">
        <v>7046</v>
      </c>
      <c r="C3573" s="115">
        <v>2587.5</v>
      </c>
    </row>
    <row r="3574" spans="1:3" s="113" customFormat="1" ht="12.75">
      <c r="A3574" s="143" t="s">
        <v>4403</v>
      </c>
      <c r="B3574" s="116" t="s">
        <v>7046</v>
      </c>
      <c r="C3574" s="115">
        <v>2587.5</v>
      </c>
    </row>
    <row r="3575" spans="1:3" s="113" customFormat="1" ht="12.75">
      <c r="A3575" s="143" t="s">
        <v>4404</v>
      </c>
      <c r="B3575" s="116" t="s">
        <v>7046</v>
      </c>
      <c r="C3575" s="115">
        <v>2587.5</v>
      </c>
    </row>
    <row r="3576" spans="1:3" s="113" customFormat="1" ht="12.75">
      <c r="A3576" s="143" t="s">
        <v>4405</v>
      </c>
      <c r="B3576" s="116" t="s">
        <v>7046</v>
      </c>
      <c r="C3576" s="115">
        <v>2587.5</v>
      </c>
    </row>
    <row r="3577" spans="1:3" s="113" customFormat="1" ht="12.75">
      <c r="A3577" s="143" t="s">
        <v>4406</v>
      </c>
      <c r="B3577" s="116" t="s">
        <v>7046</v>
      </c>
      <c r="C3577" s="115">
        <v>2587.5</v>
      </c>
    </row>
    <row r="3578" spans="1:3" s="113" customFormat="1" ht="12.75">
      <c r="A3578" s="143" t="s">
        <v>4407</v>
      </c>
      <c r="B3578" s="116" t="s">
        <v>7046</v>
      </c>
      <c r="C3578" s="115">
        <v>2587.5</v>
      </c>
    </row>
    <row r="3579" spans="1:3" s="113" customFormat="1" ht="12.75">
      <c r="A3579" s="143" t="s">
        <v>4408</v>
      </c>
      <c r="B3579" s="116" t="s">
        <v>7046</v>
      </c>
      <c r="C3579" s="115">
        <v>2587.5</v>
      </c>
    </row>
    <row r="3580" spans="1:3" s="113" customFormat="1" ht="12.75">
      <c r="A3580" s="143" t="s">
        <v>4409</v>
      </c>
      <c r="B3580" s="116" t="s">
        <v>7046</v>
      </c>
      <c r="C3580" s="115">
        <v>2587.5</v>
      </c>
    </row>
    <row r="3581" spans="1:3" s="113" customFormat="1" ht="12.75">
      <c r="A3581" s="143" t="s">
        <v>4410</v>
      </c>
      <c r="B3581" s="116" t="s">
        <v>7046</v>
      </c>
      <c r="C3581" s="115">
        <v>2587.5</v>
      </c>
    </row>
    <row r="3582" spans="1:3" s="113" customFormat="1" ht="12.75">
      <c r="A3582" s="143" t="s">
        <v>4411</v>
      </c>
      <c r="B3582" s="116" t="s">
        <v>7046</v>
      </c>
      <c r="C3582" s="115">
        <v>2587.5</v>
      </c>
    </row>
    <row r="3583" spans="1:3" s="113" customFormat="1" ht="12.75">
      <c r="A3583" s="143" t="s">
        <v>4412</v>
      </c>
      <c r="B3583" s="116" t="s">
        <v>7046</v>
      </c>
      <c r="C3583" s="115">
        <v>2587.5</v>
      </c>
    </row>
    <row r="3584" spans="1:3" s="113" customFormat="1" ht="12.75">
      <c r="A3584" s="143" t="s">
        <v>4413</v>
      </c>
      <c r="B3584" s="116" t="s">
        <v>7046</v>
      </c>
      <c r="C3584" s="115">
        <v>2587.5</v>
      </c>
    </row>
    <row r="3585" spans="1:3" s="113" customFormat="1" ht="12.75">
      <c r="A3585" s="143" t="s">
        <v>4414</v>
      </c>
      <c r="B3585" s="116" t="s">
        <v>7046</v>
      </c>
      <c r="C3585" s="115">
        <v>2587.5</v>
      </c>
    </row>
    <row r="3586" spans="1:3" s="113" customFormat="1" ht="12.75">
      <c r="A3586" s="143" t="s">
        <v>4415</v>
      </c>
      <c r="B3586" s="116" t="s">
        <v>7046</v>
      </c>
      <c r="C3586" s="115">
        <v>2587.5</v>
      </c>
    </row>
    <row r="3587" spans="1:3" s="113" customFormat="1" ht="12.75">
      <c r="A3587" s="143" t="s">
        <v>4416</v>
      </c>
      <c r="B3587" s="116" t="s">
        <v>7046</v>
      </c>
      <c r="C3587" s="115">
        <v>2587.5</v>
      </c>
    </row>
    <row r="3588" spans="1:3" s="113" customFormat="1" ht="12.75">
      <c r="A3588" s="143" t="s">
        <v>4417</v>
      </c>
      <c r="B3588" s="116" t="s">
        <v>7046</v>
      </c>
      <c r="C3588" s="115">
        <v>2587.5</v>
      </c>
    </row>
    <row r="3589" spans="1:3" s="113" customFormat="1" ht="12.75">
      <c r="A3589" s="143" t="s">
        <v>4418</v>
      </c>
      <c r="B3589" s="116" t="s">
        <v>7046</v>
      </c>
      <c r="C3589" s="115">
        <v>2587.5</v>
      </c>
    </row>
    <row r="3590" spans="1:3" s="113" customFormat="1" ht="12.75">
      <c r="A3590" s="143" t="s">
        <v>4419</v>
      </c>
      <c r="B3590" s="116" t="s">
        <v>7046</v>
      </c>
      <c r="C3590" s="115">
        <v>2587.5</v>
      </c>
    </row>
    <row r="3591" spans="1:3" s="113" customFormat="1" ht="12.75">
      <c r="A3591" s="143" t="s">
        <v>4420</v>
      </c>
      <c r="B3591" s="116" t="s">
        <v>7046</v>
      </c>
      <c r="C3591" s="115">
        <v>2587.5</v>
      </c>
    </row>
    <row r="3592" spans="1:3" s="113" customFormat="1" ht="12.75">
      <c r="A3592" s="143" t="s">
        <v>4421</v>
      </c>
      <c r="B3592" s="116" t="s">
        <v>7046</v>
      </c>
      <c r="C3592" s="115">
        <v>2587.5</v>
      </c>
    </row>
    <row r="3593" spans="1:3" s="113" customFormat="1" ht="12.75">
      <c r="A3593" s="143" t="s">
        <v>4422</v>
      </c>
      <c r="B3593" s="116" t="s">
        <v>7046</v>
      </c>
      <c r="C3593" s="115">
        <v>2587.5</v>
      </c>
    </row>
    <row r="3594" spans="1:3" s="113" customFormat="1" ht="12.75">
      <c r="A3594" s="143" t="s">
        <v>4423</v>
      </c>
      <c r="B3594" s="116" t="s">
        <v>7046</v>
      </c>
      <c r="C3594" s="115">
        <v>2587.5</v>
      </c>
    </row>
    <row r="3595" spans="1:3" s="113" customFormat="1" ht="12.75">
      <c r="A3595" s="143" t="s">
        <v>4424</v>
      </c>
      <c r="B3595" s="116" t="s">
        <v>7046</v>
      </c>
      <c r="C3595" s="115">
        <v>2587.5</v>
      </c>
    </row>
    <row r="3596" spans="1:3" s="113" customFormat="1" ht="12.75">
      <c r="A3596" s="143" t="s">
        <v>4425</v>
      </c>
      <c r="B3596" s="116" t="s">
        <v>7046</v>
      </c>
      <c r="C3596" s="115">
        <v>2587.5</v>
      </c>
    </row>
    <row r="3597" spans="1:3" s="113" customFormat="1" ht="12.75">
      <c r="A3597" s="143" t="s">
        <v>4426</v>
      </c>
      <c r="B3597" s="116" t="s">
        <v>7046</v>
      </c>
      <c r="C3597" s="115">
        <v>2587.5</v>
      </c>
    </row>
    <row r="3598" spans="1:3" s="113" customFormat="1" ht="12.75">
      <c r="A3598" s="143" t="s">
        <v>4427</v>
      </c>
      <c r="B3598" s="116" t="s">
        <v>7046</v>
      </c>
      <c r="C3598" s="115">
        <v>2587.5</v>
      </c>
    </row>
    <row r="3599" spans="1:3" s="113" customFormat="1" ht="12.75">
      <c r="A3599" s="143" t="s">
        <v>4428</v>
      </c>
      <c r="B3599" s="116" t="s">
        <v>7046</v>
      </c>
      <c r="C3599" s="115">
        <v>2587.5</v>
      </c>
    </row>
    <row r="3600" spans="1:3" s="113" customFormat="1" ht="12.75">
      <c r="A3600" s="143" t="s">
        <v>4429</v>
      </c>
      <c r="B3600" s="116" t="s">
        <v>7046</v>
      </c>
      <c r="C3600" s="115">
        <v>2587.5</v>
      </c>
    </row>
    <row r="3601" spans="1:3" s="113" customFormat="1" ht="12.75">
      <c r="A3601" s="143" t="s">
        <v>4430</v>
      </c>
      <c r="B3601" s="116" t="s">
        <v>7046</v>
      </c>
      <c r="C3601" s="115">
        <v>2587.5</v>
      </c>
    </row>
    <row r="3602" spans="1:3" s="113" customFormat="1" ht="12.75">
      <c r="A3602" s="143" t="s">
        <v>4431</v>
      </c>
      <c r="B3602" s="116" t="s">
        <v>7046</v>
      </c>
      <c r="C3602" s="115">
        <v>2587.5</v>
      </c>
    </row>
    <row r="3603" spans="1:3" s="113" customFormat="1" ht="12.75">
      <c r="A3603" s="143" t="s">
        <v>4432</v>
      </c>
      <c r="B3603" s="116" t="s">
        <v>7046</v>
      </c>
      <c r="C3603" s="115">
        <v>2587.5</v>
      </c>
    </row>
    <row r="3604" spans="1:3" s="113" customFormat="1" ht="12.75">
      <c r="A3604" s="143" t="s">
        <v>4433</v>
      </c>
      <c r="B3604" s="116" t="s">
        <v>7046</v>
      </c>
      <c r="C3604" s="115">
        <v>2587.5</v>
      </c>
    </row>
    <row r="3605" spans="1:3" s="113" customFormat="1" ht="12.75">
      <c r="A3605" s="143" t="s">
        <v>4434</v>
      </c>
      <c r="B3605" s="116" t="s">
        <v>7046</v>
      </c>
      <c r="C3605" s="115">
        <v>2587.5</v>
      </c>
    </row>
    <row r="3606" spans="1:3" s="113" customFormat="1" ht="12.75">
      <c r="A3606" s="143" t="s">
        <v>4435</v>
      </c>
      <c r="B3606" s="116" t="s">
        <v>7046</v>
      </c>
      <c r="C3606" s="115">
        <v>2587.5</v>
      </c>
    </row>
    <row r="3607" spans="1:3" s="113" customFormat="1" ht="12.75">
      <c r="A3607" s="143" t="s">
        <v>4436</v>
      </c>
      <c r="B3607" s="116" t="s">
        <v>7046</v>
      </c>
      <c r="C3607" s="115">
        <v>2587.5</v>
      </c>
    </row>
    <row r="3608" spans="1:3" s="113" customFormat="1" ht="12.75">
      <c r="A3608" s="143" t="s">
        <v>4437</v>
      </c>
      <c r="B3608" s="116" t="s">
        <v>7046</v>
      </c>
      <c r="C3608" s="115">
        <v>2587.5</v>
      </c>
    </row>
    <row r="3609" spans="1:3" s="113" customFormat="1" ht="12.75">
      <c r="A3609" s="143" t="s">
        <v>4438</v>
      </c>
      <c r="B3609" s="116" t="s">
        <v>7046</v>
      </c>
      <c r="C3609" s="115">
        <v>2587.5</v>
      </c>
    </row>
    <row r="3610" spans="1:3" s="113" customFormat="1" ht="12.75">
      <c r="A3610" s="143" t="s">
        <v>4439</v>
      </c>
      <c r="B3610" s="116" t="s">
        <v>7046</v>
      </c>
      <c r="C3610" s="115">
        <v>2587.5</v>
      </c>
    </row>
    <row r="3611" spans="1:3" s="113" customFormat="1" ht="12.75">
      <c r="A3611" s="143" t="s">
        <v>4440</v>
      </c>
      <c r="B3611" s="116" t="s">
        <v>7046</v>
      </c>
      <c r="C3611" s="115">
        <v>2587.5</v>
      </c>
    </row>
    <row r="3612" spans="1:3" s="113" customFormat="1" ht="12.75">
      <c r="A3612" s="143" t="s">
        <v>4441</v>
      </c>
      <c r="B3612" s="116" t="s">
        <v>7046</v>
      </c>
      <c r="C3612" s="115">
        <v>2587.5</v>
      </c>
    </row>
    <row r="3613" spans="1:3" s="113" customFormat="1" ht="12.75">
      <c r="A3613" s="143" t="s">
        <v>4442</v>
      </c>
      <c r="B3613" s="116" t="s">
        <v>7046</v>
      </c>
      <c r="C3613" s="115">
        <v>2587.5</v>
      </c>
    </row>
    <row r="3614" spans="1:3" s="113" customFormat="1" ht="12.75">
      <c r="A3614" s="143" t="s">
        <v>4443</v>
      </c>
      <c r="B3614" s="116" t="s">
        <v>7046</v>
      </c>
      <c r="C3614" s="115">
        <v>2587.5</v>
      </c>
    </row>
    <row r="3615" spans="1:3" s="113" customFormat="1" ht="12.75">
      <c r="A3615" s="143" t="s">
        <v>4444</v>
      </c>
      <c r="B3615" s="116" t="s">
        <v>7046</v>
      </c>
      <c r="C3615" s="115">
        <v>2587.5</v>
      </c>
    </row>
    <row r="3616" spans="1:3" s="113" customFormat="1" ht="12.75">
      <c r="A3616" s="143" t="s">
        <v>4445</v>
      </c>
      <c r="B3616" s="116" t="s">
        <v>7046</v>
      </c>
      <c r="C3616" s="115">
        <v>2587.5</v>
      </c>
    </row>
    <row r="3617" spans="1:3" s="113" customFormat="1" ht="12.75">
      <c r="A3617" s="143" t="s">
        <v>4446</v>
      </c>
      <c r="B3617" s="116" t="s">
        <v>7046</v>
      </c>
      <c r="C3617" s="115">
        <v>2587.5</v>
      </c>
    </row>
    <row r="3618" spans="1:3" s="113" customFormat="1" ht="12.75">
      <c r="A3618" s="143" t="s">
        <v>4447</v>
      </c>
      <c r="B3618" s="116" t="s">
        <v>7046</v>
      </c>
      <c r="C3618" s="115">
        <v>2587.5</v>
      </c>
    </row>
    <row r="3619" spans="1:3" s="113" customFormat="1" ht="12.75">
      <c r="A3619" s="143" t="s">
        <v>4448</v>
      </c>
      <c r="B3619" s="116" t="s">
        <v>7046</v>
      </c>
      <c r="C3619" s="115">
        <v>2587.5</v>
      </c>
    </row>
    <row r="3620" spans="1:3" s="113" customFormat="1" ht="12.75">
      <c r="A3620" s="143" t="s">
        <v>4449</v>
      </c>
      <c r="B3620" s="116" t="s">
        <v>7046</v>
      </c>
      <c r="C3620" s="115">
        <v>2587.5</v>
      </c>
    </row>
    <row r="3621" spans="1:3" s="113" customFormat="1" ht="12.75">
      <c r="A3621" s="143" t="s">
        <v>4450</v>
      </c>
      <c r="B3621" s="116" t="s">
        <v>7046</v>
      </c>
      <c r="C3621" s="115">
        <v>2587.5</v>
      </c>
    </row>
    <row r="3622" spans="1:3" s="113" customFormat="1" ht="12.75">
      <c r="A3622" s="143" t="s">
        <v>4451</v>
      </c>
      <c r="B3622" s="116" t="s">
        <v>7047</v>
      </c>
      <c r="C3622" s="115">
        <v>2587.5</v>
      </c>
    </row>
    <row r="3623" spans="1:3" s="113" customFormat="1" ht="12.75">
      <c r="A3623" s="143" t="s">
        <v>4452</v>
      </c>
      <c r="B3623" s="116" t="s">
        <v>7047</v>
      </c>
      <c r="C3623" s="115">
        <v>2587.5</v>
      </c>
    </row>
    <row r="3624" spans="1:3" s="113" customFormat="1" ht="12.75">
      <c r="A3624" s="143" t="s">
        <v>4453</v>
      </c>
      <c r="B3624" s="116" t="s">
        <v>7047</v>
      </c>
      <c r="C3624" s="115">
        <v>2587.5</v>
      </c>
    </row>
    <row r="3625" spans="1:3" s="113" customFormat="1" ht="12.75">
      <c r="A3625" s="143" t="s">
        <v>4454</v>
      </c>
      <c r="B3625" s="116" t="s">
        <v>7047</v>
      </c>
      <c r="C3625" s="115">
        <v>2587.5</v>
      </c>
    </row>
    <row r="3626" spans="1:3" s="113" customFormat="1" ht="12.75">
      <c r="A3626" s="143" t="s">
        <v>4455</v>
      </c>
      <c r="B3626" s="116" t="s">
        <v>7047</v>
      </c>
      <c r="C3626" s="115">
        <v>2587.5</v>
      </c>
    </row>
    <row r="3627" spans="1:3" s="113" customFormat="1" ht="12.75">
      <c r="A3627" s="143" t="s">
        <v>4456</v>
      </c>
      <c r="B3627" s="116" t="s">
        <v>7047</v>
      </c>
      <c r="C3627" s="115">
        <v>2587.5</v>
      </c>
    </row>
    <row r="3628" spans="1:3" s="113" customFormat="1" ht="12.75">
      <c r="A3628" s="143" t="s">
        <v>4457</v>
      </c>
      <c r="B3628" s="116" t="s">
        <v>7047</v>
      </c>
      <c r="C3628" s="115">
        <v>2587.5</v>
      </c>
    </row>
    <row r="3629" spans="1:3" s="113" customFormat="1" ht="12.75">
      <c r="A3629" s="143" t="s">
        <v>4458</v>
      </c>
      <c r="B3629" s="116" t="s">
        <v>7047</v>
      </c>
      <c r="C3629" s="115">
        <v>2587.5</v>
      </c>
    </row>
    <row r="3630" spans="1:3" s="113" customFormat="1" ht="12.75">
      <c r="A3630" s="143" t="s">
        <v>4459</v>
      </c>
      <c r="B3630" s="116" t="s">
        <v>7047</v>
      </c>
      <c r="C3630" s="115">
        <v>2587.5</v>
      </c>
    </row>
    <row r="3631" spans="1:3" s="113" customFormat="1" ht="12.75">
      <c r="A3631" s="143" t="s">
        <v>4460</v>
      </c>
      <c r="B3631" s="116" t="s">
        <v>7047</v>
      </c>
      <c r="C3631" s="115">
        <v>2587.5</v>
      </c>
    </row>
    <row r="3632" spans="1:3" s="113" customFormat="1" ht="12.75">
      <c r="A3632" s="143" t="s">
        <v>4461</v>
      </c>
      <c r="B3632" s="116" t="s">
        <v>7047</v>
      </c>
      <c r="C3632" s="115">
        <v>2587.5</v>
      </c>
    </row>
    <row r="3633" spans="1:3" s="113" customFormat="1" ht="12.75">
      <c r="A3633" s="143" t="s">
        <v>4462</v>
      </c>
      <c r="B3633" s="116" t="s">
        <v>7047</v>
      </c>
      <c r="C3633" s="115">
        <v>2587.5</v>
      </c>
    </row>
    <row r="3634" spans="1:3" s="113" customFormat="1" ht="12.75">
      <c r="A3634" s="143" t="s">
        <v>4463</v>
      </c>
      <c r="B3634" s="116" t="s">
        <v>7047</v>
      </c>
      <c r="C3634" s="115">
        <v>2587.5</v>
      </c>
    </row>
    <row r="3635" spans="1:3" s="113" customFormat="1" ht="12.75">
      <c r="A3635" s="143" t="s">
        <v>4464</v>
      </c>
      <c r="B3635" s="116" t="s">
        <v>7047</v>
      </c>
      <c r="C3635" s="115">
        <v>2587.5</v>
      </c>
    </row>
    <row r="3636" spans="1:3" s="113" customFormat="1" ht="12.75">
      <c r="A3636" s="143" t="s">
        <v>4465</v>
      </c>
      <c r="B3636" s="116" t="s">
        <v>7047</v>
      </c>
      <c r="C3636" s="115">
        <v>2587.5</v>
      </c>
    </row>
    <row r="3637" spans="1:3" s="113" customFormat="1" ht="12.75">
      <c r="A3637" s="143" t="s">
        <v>4466</v>
      </c>
      <c r="B3637" s="116" t="s">
        <v>7047</v>
      </c>
      <c r="C3637" s="115">
        <v>2587.5</v>
      </c>
    </row>
    <row r="3638" spans="1:3" s="113" customFormat="1" ht="12.75">
      <c r="A3638" s="143" t="s">
        <v>4467</v>
      </c>
      <c r="B3638" s="116" t="s">
        <v>7047</v>
      </c>
      <c r="C3638" s="115">
        <v>2587.5</v>
      </c>
    </row>
    <row r="3639" spans="1:3" s="113" customFormat="1" ht="12.75">
      <c r="A3639" s="143" t="s">
        <v>4468</v>
      </c>
      <c r="B3639" s="116" t="s">
        <v>7047</v>
      </c>
      <c r="C3639" s="115">
        <v>2587.5</v>
      </c>
    </row>
    <row r="3640" spans="1:3" s="113" customFormat="1" ht="12.75">
      <c r="A3640" s="143" t="s">
        <v>4469</v>
      </c>
      <c r="B3640" s="116" t="s">
        <v>7047</v>
      </c>
      <c r="C3640" s="115">
        <v>2587.5</v>
      </c>
    </row>
    <row r="3641" spans="1:3" s="113" customFormat="1" ht="12.75">
      <c r="A3641" s="143" t="s">
        <v>4470</v>
      </c>
      <c r="B3641" s="116" t="s">
        <v>7047</v>
      </c>
      <c r="C3641" s="115">
        <v>2587.5</v>
      </c>
    </row>
    <row r="3642" spans="1:3" s="113" customFormat="1" ht="12.75">
      <c r="A3642" s="143" t="s">
        <v>4471</v>
      </c>
      <c r="B3642" s="116" t="s">
        <v>7047</v>
      </c>
      <c r="C3642" s="115">
        <v>2587.5</v>
      </c>
    </row>
    <row r="3643" spans="1:3" s="113" customFormat="1" ht="12.75">
      <c r="A3643" s="143" t="s">
        <v>4472</v>
      </c>
      <c r="B3643" s="116" t="s">
        <v>7047</v>
      </c>
      <c r="C3643" s="115">
        <v>2587.5</v>
      </c>
    </row>
    <row r="3644" spans="1:3" s="113" customFormat="1" ht="12.75">
      <c r="A3644" s="143" t="s">
        <v>4473</v>
      </c>
      <c r="B3644" s="116" t="s">
        <v>7047</v>
      </c>
      <c r="C3644" s="115">
        <v>2587.5</v>
      </c>
    </row>
    <row r="3645" spans="1:3" s="113" customFormat="1" ht="12.75">
      <c r="A3645" s="143" t="s">
        <v>4474</v>
      </c>
      <c r="B3645" s="116" t="s">
        <v>7047</v>
      </c>
      <c r="C3645" s="115">
        <v>2587.5</v>
      </c>
    </row>
    <row r="3646" spans="1:3" s="113" customFormat="1" ht="12.75">
      <c r="A3646" s="143" t="s">
        <v>4475</v>
      </c>
      <c r="B3646" s="116" t="s">
        <v>7047</v>
      </c>
      <c r="C3646" s="115">
        <v>2587.5</v>
      </c>
    </row>
    <row r="3647" spans="1:3" s="113" customFormat="1" ht="12.75">
      <c r="A3647" s="143" t="s">
        <v>4476</v>
      </c>
      <c r="B3647" s="116" t="s">
        <v>7047</v>
      </c>
      <c r="C3647" s="115">
        <v>2587.5</v>
      </c>
    </row>
    <row r="3648" spans="1:3" s="113" customFormat="1" ht="12.75">
      <c r="A3648" s="143" t="s">
        <v>4477</v>
      </c>
      <c r="B3648" s="116" t="s">
        <v>7047</v>
      </c>
      <c r="C3648" s="115">
        <v>2587.5</v>
      </c>
    </row>
    <row r="3649" spans="1:3" s="113" customFormat="1" ht="12.75">
      <c r="A3649" s="143" t="s">
        <v>4478</v>
      </c>
      <c r="B3649" s="116" t="s">
        <v>7047</v>
      </c>
      <c r="C3649" s="115">
        <v>2587.5</v>
      </c>
    </row>
    <row r="3650" spans="1:3" s="113" customFormat="1" ht="12.75">
      <c r="A3650" s="143" t="s">
        <v>4479</v>
      </c>
      <c r="B3650" s="116" t="s">
        <v>7047</v>
      </c>
      <c r="C3650" s="115">
        <v>2587.5</v>
      </c>
    </row>
    <row r="3651" spans="1:3" s="113" customFormat="1" ht="12.75">
      <c r="A3651" s="143" t="s">
        <v>4480</v>
      </c>
      <c r="B3651" s="116" t="s">
        <v>7047</v>
      </c>
      <c r="C3651" s="115">
        <v>2587.5</v>
      </c>
    </row>
    <row r="3652" spans="1:3" s="113" customFormat="1" ht="12.75">
      <c r="A3652" s="143" t="s">
        <v>4481</v>
      </c>
      <c r="B3652" s="116" t="s">
        <v>7047</v>
      </c>
      <c r="C3652" s="115">
        <v>2587.5</v>
      </c>
    </row>
    <row r="3653" spans="1:3" s="113" customFormat="1" ht="12.75">
      <c r="A3653" s="143" t="s">
        <v>4482</v>
      </c>
      <c r="B3653" s="116" t="s">
        <v>7048</v>
      </c>
      <c r="C3653" s="115">
        <v>2587.5</v>
      </c>
    </row>
    <row r="3654" spans="1:3" s="113" customFormat="1" ht="12.75">
      <c r="A3654" s="143" t="s">
        <v>4483</v>
      </c>
      <c r="B3654" s="116" t="s">
        <v>7048</v>
      </c>
      <c r="C3654" s="115">
        <v>2587.5</v>
      </c>
    </row>
    <row r="3655" spans="1:3" s="113" customFormat="1" ht="12.75">
      <c r="A3655" s="143" t="s">
        <v>4484</v>
      </c>
      <c r="B3655" s="116" t="s">
        <v>7048</v>
      </c>
      <c r="C3655" s="115">
        <v>2587.5</v>
      </c>
    </row>
    <row r="3656" spans="1:3" s="113" customFormat="1" ht="12.75">
      <c r="A3656" s="143" t="s">
        <v>4485</v>
      </c>
      <c r="B3656" s="116" t="s">
        <v>7048</v>
      </c>
      <c r="C3656" s="115">
        <v>2587.5</v>
      </c>
    </row>
    <row r="3657" spans="1:3" s="113" customFormat="1" ht="12.75">
      <c r="A3657" s="143" t="s">
        <v>4486</v>
      </c>
      <c r="B3657" s="116" t="s">
        <v>7048</v>
      </c>
      <c r="C3657" s="115">
        <v>2587.5</v>
      </c>
    </row>
    <row r="3658" spans="1:3" s="113" customFormat="1" ht="12.75">
      <c r="A3658" s="143" t="s">
        <v>4487</v>
      </c>
      <c r="B3658" s="116" t="s">
        <v>7048</v>
      </c>
      <c r="C3658" s="115">
        <v>2587.5</v>
      </c>
    </row>
    <row r="3659" spans="1:3" s="113" customFormat="1" ht="12.75">
      <c r="A3659" s="143" t="s">
        <v>4488</v>
      </c>
      <c r="B3659" s="116" t="s">
        <v>7046</v>
      </c>
      <c r="C3659" s="115">
        <v>2587.5</v>
      </c>
    </row>
    <row r="3660" spans="1:3" s="113" customFormat="1" ht="12.75">
      <c r="A3660" s="143" t="s">
        <v>4489</v>
      </c>
      <c r="B3660" s="116" t="s">
        <v>7049</v>
      </c>
      <c r="C3660" s="115">
        <v>2587.5</v>
      </c>
    </row>
    <row r="3661" spans="1:3" s="113" customFormat="1" ht="12.75">
      <c r="A3661" s="143" t="s">
        <v>4490</v>
      </c>
      <c r="B3661" s="116" t="s">
        <v>7049</v>
      </c>
      <c r="C3661" s="115">
        <v>2587.5</v>
      </c>
    </row>
    <row r="3662" spans="1:3" s="113" customFormat="1" ht="12.75">
      <c r="A3662" s="143" t="s">
        <v>4491</v>
      </c>
      <c r="B3662" s="116" t="s">
        <v>7049</v>
      </c>
      <c r="C3662" s="115">
        <v>2587.5</v>
      </c>
    </row>
    <row r="3663" spans="1:3" s="113" customFormat="1" ht="12.75">
      <c r="A3663" s="143" t="s">
        <v>4492</v>
      </c>
      <c r="B3663" s="116" t="s">
        <v>7049</v>
      </c>
      <c r="C3663" s="115">
        <v>2587.5</v>
      </c>
    </row>
    <row r="3664" spans="1:3" s="113" customFormat="1" ht="12.75">
      <c r="A3664" s="143" t="s">
        <v>4493</v>
      </c>
      <c r="B3664" s="116" t="s">
        <v>7049</v>
      </c>
      <c r="C3664" s="115">
        <v>2587.5</v>
      </c>
    </row>
    <row r="3665" spans="1:3" s="113" customFormat="1" ht="12.75">
      <c r="A3665" s="143" t="s">
        <v>4494</v>
      </c>
      <c r="B3665" s="116" t="s">
        <v>7049</v>
      </c>
      <c r="C3665" s="115">
        <v>2587.5</v>
      </c>
    </row>
    <row r="3666" spans="1:3" s="113" customFormat="1" ht="12.75">
      <c r="A3666" s="143" t="s">
        <v>4495</v>
      </c>
      <c r="B3666" s="116" t="s">
        <v>7049</v>
      </c>
      <c r="C3666" s="115">
        <v>2587.5</v>
      </c>
    </row>
    <row r="3667" spans="1:3" s="113" customFormat="1" ht="12.75">
      <c r="A3667" s="143" t="s">
        <v>4496</v>
      </c>
      <c r="B3667" s="116" t="s">
        <v>7049</v>
      </c>
      <c r="C3667" s="115">
        <v>2587.5</v>
      </c>
    </row>
    <row r="3668" spans="1:3" s="113" customFormat="1" ht="12.75">
      <c r="A3668" s="143" t="s">
        <v>4497</v>
      </c>
      <c r="B3668" s="116" t="s">
        <v>7049</v>
      </c>
      <c r="C3668" s="115">
        <v>2587.5</v>
      </c>
    </row>
    <row r="3669" spans="1:3" s="113" customFormat="1" ht="12.75">
      <c r="A3669" s="143" t="s">
        <v>4498</v>
      </c>
      <c r="B3669" s="116" t="s">
        <v>7049</v>
      </c>
      <c r="C3669" s="115">
        <v>2587.5</v>
      </c>
    </row>
    <row r="3670" spans="1:3" s="113" customFormat="1" ht="12.75">
      <c r="A3670" s="143" t="s">
        <v>4499</v>
      </c>
      <c r="B3670" s="116" t="s">
        <v>7049</v>
      </c>
      <c r="C3670" s="115">
        <v>2587.5</v>
      </c>
    </row>
    <row r="3671" spans="1:3" s="113" customFormat="1" ht="12.75">
      <c r="A3671" s="143" t="s">
        <v>4500</v>
      </c>
      <c r="B3671" s="116" t="s">
        <v>7049</v>
      </c>
      <c r="C3671" s="115">
        <v>2587.5</v>
      </c>
    </row>
    <row r="3672" spans="1:3" s="113" customFormat="1" ht="12.75">
      <c r="A3672" s="143" t="s">
        <v>4501</v>
      </c>
      <c r="B3672" s="116" t="s">
        <v>7049</v>
      </c>
      <c r="C3672" s="115">
        <v>2587.5</v>
      </c>
    </row>
    <row r="3673" spans="1:3" s="113" customFormat="1" ht="12.75">
      <c r="A3673" s="143" t="s">
        <v>4502</v>
      </c>
      <c r="B3673" s="116" t="s">
        <v>7049</v>
      </c>
      <c r="C3673" s="115">
        <v>2587.5</v>
      </c>
    </row>
    <row r="3674" spans="1:3" s="113" customFormat="1" ht="12.75">
      <c r="A3674" s="143" t="s">
        <v>4503</v>
      </c>
      <c r="B3674" s="116" t="s">
        <v>7049</v>
      </c>
      <c r="C3674" s="115">
        <v>2587.5</v>
      </c>
    </row>
    <row r="3675" spans="1:3" s="113" customFormat="1" ht="12.75">
      <c r="A3675" s="143" t="s">
        <v>4504</v>
      </c>
      <c r="B3675" s="116" t="s">
        <v>7049</v>
      </c>
      <c r="C3675" s="115">
        <v>2587.5</v>
      </c>
    </row>
    <row r="3676" spans="1:3" s="113" customFormat="1" ht="12.75">
      <c r="A3676" s="143" t="s">
        <v>4505</v>
      </c>
      <c r="B3676" s="116" t="s">
        <v>7049</v>
      </c>
      <c r="C3676" s="115">
        <v>2587.5</v>
      </c>
    </row>
    <row r="3677" spans="1:3" s="113" customFormat="1" ht="12.75">
      <c r="A3677" s="143" t="s">
        <v>4506</v>
      </c>
      <c r="B3677" s="116" t="s">
        <v>7049</v>
      </c>
      <c r="C3677" s="115">
        <v>2587.5</v>
      </c>
    </row>
    <row r="3678" spans="1:3" s="113" customFormat="1" ht="12.75">
      <c r="A3678" s="143" t="s">
        <v>4507</v>
      </c>
      <c r="B3678" s="116" t="s">
        <v>7049</v>
      </c>
      <c r="C3678" s="115">
        <v>2587.5</v>
      </c>
    </row>
    <row r="3679" spans="1:3" s="113" customFormat="1" ht="12.75">
      <c r="A3679" s="143" t="s">
        <v>4508</v>
      </c>
      <c r="B3679" s="116" t="s">
        <v>7049</v>
      </c>
      <c r="C3679" s="115">
        <v>2587.5</v>
      </c>
    </row>
    <row r="3680" spans="1:3" s="113" customFormat="1" ht="12.75">
      <c r="A3680" s="143" t="s">
        <v>4509</v>
      </c>
      <c r="B3680" s="116" t="s">
        <v>7049</v>
      </c>
      <c r="C3680" s="115">
        <v>2587.5</v>
      </c>
    </row>
    <row r="3681" spans="1:3" s="113" customFormat="1" ht="12.75">
      <c r="A3681" s="143" t="s">
        <v>4510</v>
      </c>
      <c r="B3681" s="116" t="s">
        <v>7049</v>
      </c>
      <c r="C3681" s="115">
        <v>2587.5</v>
      </c>
    </row>
    <row r="3682" spans="1:3" s="113" customFormat="1" ht="12.75">
      <c r="A3682" s="143" t="s">
        <v>4511</v>
      </c>
      <c r="B3682" s="116" t="s">
        <v>7049</v>
      </c>
      <c r="C3682" s="115">
        <v>2587.5</v>
      </c>
    </row>
    <row r="3683" spans="1:3" s="113" customFormat="1" ht="12.75">
      <c r="A3683" s="143" t="s">
        <v>4512</v>
      </c>
      <c r="B3683" s="116" t="s">
        <v>7049</v>
      </c>
      <c r="C3683" s="115">
        <v>2587.5</v>
      </c>
    </row>
    <row r="3684" spans="1:3" s="113" customFormat="1" ht="12.75">
      <c r="A3684" s="143" t="s">
        <v>4513</v>
      </c>
      <c r="B3684" s="116" t="s">
        <v>7049</v>
      </c>
      <c r="C3684" s="115">
        <v>2587.5</v>
      </c>
    </row>
    <row r="3685" spans="1:3" s="113" customFormat="1" ht="12.75">
      <c r="A3685" s="143" t="s">
        <v>4514</v>
      </c>
      <c r="B3685" s="116" t="s">
        <v>7049</v>
      </c>
      <c r="C3685" s="115">
        <v>2587.5</v>
      </c>
    </row>
    <row r="3686" spans="1:3" s="113" customFormat="1" ht="12.75">
      <c r="A3686" s="143" t="s">
        <v>4515</v>
      </c>
      <c r="B3686" s="116" t="s">
        <v>7049</v>
      </c>
      <c r="C3686" s="115">
        <v>2587.5</v>
      </c>
    </row>
    <row r="3687" spans="1:3" s="113" customFormat="1" ht="12.75">
      <c r="A3687" s="143" t="s">
        <v>4516</v>
      </c>
      <c r="B3687" s="116" t="s">
        <v>7049</v>
      </c>
      <c r="C3687" s="115">
        <v>2587.5</v>
      </c>
    </row>
    <row r="3688" spans="1:3" s="113" customFormat="1" ht="12.75">
      <c r="A3688" s="143" t="s">
        <v>4517</v>
      </c>
      <c r="B3688" s="116" t="s">
        <v>7049</v>
      </c>
      <c r="C3688" s="115">
        <v>2587.5</v>
      </c>
    </row>
    <row r="3689" spans="1:3" s="113" customFormat="1" ht="12.75">
      <c r="A3689" s="143" t="s">
        <v>4518</v>
      </c>
      <c r="B3689" s="116" t="s">
        <v>7049</v>
      </c>
      <c r="C3689" s="115">
        <v>2587.5</v>
      </c>
    </row>
    <row r="3690" spans="1:3" s="113" customFormat="1" ht="12.75">
      <c r="A3690" s="143" t="s">
        <v>4519</v>
      </c>
      <c r="B3690" s="116" t="s">
        <v>7049</v>
      </c>
      <c r="C3690" s="115">
        <v>2587.5</v>
      </c>
    </row>
    <row r="3691" spans="1:3" s="113" customFormat="1" ht="12.75">
      <c r="A3691" s="143" t="s">
        <v>4520</v>
      </c>
      <c r="B3691" s="116" t="s">
        <v>7049</v>
      </c>
      <c r="C3691" s="115">
        <v>2587.5</v>
      </c>
    </row>
    <row r="3692" spans="1:3" s="113" customFormat="1" ht="12.75">
      <c r="A3692" s="143" t="s">
        <v>4521</v>
      </c>
      <c r="B3692" s="116" t="s">
        <v>7049</v>
      </c>
      <c r="C3692" s="115">
        <v>2587.5</v>
      </c>
    </row>
    <row r="3693" spans="1:3" s="113" customFormat="1" ht="12.75">
      <c r="A3693" s="143" t="s">
        <v>4522</v>
      </c>
      <c r="B3693" s="116" t="s">
        <v>7049</v>
      </c>
      <c r="C3693" s="115">
        <v>2587.5</v>
      </c>
    </row>
    <row r="3694" spans="1:3" s="113" customFormat="1" ht="12.75">
      <c r="A3694" s="143" t="s">
        <v>4523</v>
      </c>
      <c r="B3694" s="116" t="s">
        <v>7049</v>
      </c>
      <c r="C3694" s="115">
        <v>2587.5</v>
      </c>
    </row>
    <row r="3695" spans="1:3" s="113" customFormat="1" ht="12.75">
      <c r="A3695" s="143" t="s">
        <v>4524</v>
      </c>
      <c r="B3695" s="116" t="s">
        <v>7049</v>
      </c>
      <c r="C3695" s="115">
        <v>2587.5</v>
      </c>
    </row>
    <row r="3696" spans="1:3" s="113" customFormat="1" ht="12.75">
      <c r="A3696" s="143" t="s">
        <v>4525</v>
      </c>
      <c r="B3696" s="116" t="s">
        <v>7049</v>
      </c>
      <c r="C3696" s="115">
        <v>2587.5</v>
      </c>
    </row>
    <row r="3697" spans="1:3" s="113" customFormat="1" ht="12.75">
      <c r="A3697" s="143" t="s">
        <v>4526</v>
      </c>
      <c r="B3697" s="116" t="s">
        <v>7049</v>
      </c>
      <c r="C3697" s="115">
        <v>2587.5</v>
      </c>
    </row>
    <row r="3698" spans="1:3" s="113" customFormat="1" ht="12.75">
      <c r="A3698" s="143" t="s">
        <v>4527</v>
      </c>
      <c r="B3698" s="116" t="s">
        <v>7049</v>
      </c>
      <c r="C3698" s="115">
        <v>2587.5</v>
      </c>
    </row>
    <row r="3699" spans="1:3" s="113" customFormat="1" ht="12.75">
      <c r="A3699" s="143" t="s">
        <v>4528</v>
      </c>
      <c r="B3699" s="116" t="s">
        <v>7049</v>
      </c>
      <c r="C3699" s="115">
        <v>2587.5</v>
      </c>
    </row>
    <row r="3700" spans="1:3" s="113" customFormat="1" ht="12.75">
      <c r="A3700" s="143" t="s">
        <v>4529</v>
      </c>
      <c r="B3700" s="116" t="s">
        <v>7049</v>
      </c>
      <c r="C3700" s="115">
        <v>2587.5</v>
      </c>
    </row>
    <row r="3701" spans="1:3" s="113" customFormat="1" ht="12.75">
      <c r="A3701" s="143" t="s">
        <v>4530</v>
      </c>
      <c r="B3701" s="116" t="s">
        <v>7049</v>
      </c>
      <c r="C3701" s="115">
        <v>2587.5</v>
      </c>
    </row>
    <row r="3702" spans="1:3" s="113" customFormat="1" ht="12.75">
      <c r="A3702" s="143" t="s">
        <v>4531</v>
      </c>
      <c r="B3702" s="116" t="s">
        <v>7049</v>
      </c>
      <c r="C3702" s="115">
        <v>2587.5</v>
      </c>
    </row>
    <row r="3703" spans="1:3" s="113" customFormat="1" ht="12.75">
      <c r="A3703" s="143" t="s">
        <v>4532</v>
      </c>
      <c r="B3703" s="116" t="s">
        <v>7049</v>
      </c>
      <c r="C3703" s="115">
        <v>2587.5</v>
      </c>
    </row>
    <row r="3704" spans="1:3" s="113" customFormat="1" ht="12.75">
      <c r="A3704" s="143" t="s">
        <v>4533</v>
      </c>
      <c r="B3704" s="116" t="s">
        <v>7049</v>
      </c>
      <c r="C3704" s="115">
        <v>2587.5</v>
      </c>
    </row>
    <row r="3705" spans="1:3" s="113" customFormat="1" ht="12.75">
      <c r="A3705" s="143" t="s">
        <v>4534</v>
      </c>
      <c r="B3705" s="116" t="s">
        <v>7049</v>
      </c>
      <c r="C3705" s="115">
        <v>2587.5</v>
      </c>
    </row>
    <row r="3706" spans="1:3" s="113" customFormat="1" ht="12.75">
      <c r="A3706" s="143" t="s">
        <v>4535</v>
      </c>
      <c r="B3706" s="116" t="s">
        <v>7049</v>
      </c>
      <c r="C3706" s="115">
        <v>2587.5</v>
      </c>
    </row>
    <row r="3707" spans="1:3" s="113" customFormat="1" ht="12.75">
      <c r="A3707" s="143" t="s">
        <v>4536</v>
      </c>
      <c r="B3707" s="116" t="s">
        <v>7049</v>
      </c>
      <c r="C3707" s="115">
        <v>2587.5</v>
      </c>
    </row>
    <row r="3708" spans="1:3" s="113" customFormat="1" ht="12.75">
      <c r="A3708" s="143" t="s">
        <v>4537</v>
      </c>
      <c r="B3708" s="116" t="s">
        <v>7049</v>
      </c>
      <c r="C3708" s="115">
        <v>2587.5</v>
      </c>
    </row>
    <row r="3709" spans="1:3" s="113" customFormat="1" ht="12.75">
      <c r="A3709" s="143" t="s">
        <v>4538</v>
      </c>
      <c r="B3709" s="116" t="s">
        <v>7049</v>
      </c>
      <c r="C3709" s="115">
        <v>2587.5</v>
      </c>
    </row>
    <row r="3710" spans="1:3" s="113" customFormat="1" ht="12.75">
      <c r="A3710" s="143" t="s">
        <v>4539</v>
      </c>
      <c r="B3710" s="116" t="s">
        <v>7049</v>
      </c>
      <c r="C3710" s="115">
        <v>2587.5</v>
      </c>
    </row>
    <row r="3711" spans="1:3" s="113" customFormat="1" ht="12.75">
      <c r="A3711" s="143" t="s">
        <v>4540</v>
      </c>
      <c r="B3711" s="116" t="s">
        <v>7049</v>
      </c>
      <c r="C3711" s="115">
        <v>2587.5</v>
      </c>
    </row>
    <row r="3712" spans="1:3" s="113" customFormat="1" ht="12.75">
      <c r="A3712" s="143" t="s">
        <v>4541</v>
      </c>
      <c r="B3712" s="116" t="s">
        <v>7049</v>
      </c>
      <c r="C3712" s="115">
        <v>2587.5</v>
      </c>
    </row>
    <row r="3713" spans="1:3" s="113" customFormat="1" ht="12.75">
      <c r="A3713" s="143" t="s">
        <v>4542</v>
      </c>
      <c r="B3713" s="116" t="s">
        <v>7049</v>
      </c>
      <c r="C3713" s="115">
        <v>2587.5</v>
      </c>
    </row>
    <row r="3714" spans="1:3" s="113" customFormat="1" ht="12.75">
      <c r="A3714" s="143" t="s">
        <v>4543</v>
      </c>
      <c r="B3714" s="116" t="s">
        <v>7049</v>
      </c>
      <c r="C3714" s="115">
        <v>2587.5</v>
      </c>
    </row>
    <row r="3715" spans="1:3" s="113" customFormat="1" ht="12.75">
      <c r="A3715" s="143" t="s">
        <v>4544</v>
      </c>
      <c r="B3715" s="116" t="s">
        <v>7049</v>
      </c>
      <c r="C3715" s="115">
        <v>2587.5</v>
      </c>
    </row>
    <row r="3716" spans="1:3" s="113" customFormat="1" ht="12.75">
      <c r="A3716" s="143" t="s">
        <v>4545</v>
      </c>
      <c r="B3716" s="116" t="s">
        <v>7049</v>
      </c>
      <c r="C3716" s="115">
        <v>2587.5</v>
      </c>
    </row>
    <row r="3717" spans="1:3" s="113" customFormat="1" ht="12.75">
      <c r="A3717" s="143" t="s">
        <v>4546</v>
      </c>
      <c r="B3717" s="116" t="s">
        <v>7049</v>
      </c>
      <c r="C3717" s="115">
        <v>2587.5</v>
      </c>
    </row>
    <row r="3718" spans="1:3" s="113" customFormat="1" ht="12.75">
      <c r="A3718" s="143" t="s">
        <v>4547</v>
      </c>
      <c r="B3718" s="116" t="s">
        <v>7049</v>
      </c>
      <c r="C3718" s="115">
        <v>2587.5</v>
      </c>
    </row>
    <row r="3719" spans="1:3" s="113" customFormat="1" ht="12.75">
      <c r="A3719" s="143" t="s">
        <v>4548</v>
      </c>
      <c r="B3719" s="116" t="s">
        <v>7050</v>
      </c>
      <c r="C3719" s="115">
        <v>3749</v>
      </c>
    </row>
    <row r="3720" spans="1:3" s="113" customFormat="1" ht="12.75">
      <c r="A3720" s="143" t="s">
        <v>4549</v>
      </c>
      <c r="B3720" s="116" t="s">
        <v>7050</v>
      </c>
      <c r="C3720" s="115">
        <v>3749</v>
      </c>
    </row>
    <row r="3721" spans="1:3" s="113" customFormat="1" ht="12.75">
      <c r="A3721" s="143" t="s">
        <v>4550</v>
      </c>
      <c r="B3721" s="116" t="s">
        <v>7051</v>
      </c>
      <c r="C3721" s="115">
        <v>2088</v>
      </c>
    </row>
    <row r="3722" spans="1:3" s="113" customFormat="1" ht="12.75">
      <c r="A3722" s="143" t="s">
        <v>4551</v>
      </c>
      <c r="B3722" s="116" t="s">
        <v>7052</v>
      </c>
      <c r="C3722" s="115">
        <v>5856.84</v>
      </c>
    </row>
    <row r="3723" spans="1:3" s="113" customFormat="1" ht="12.75">
      <c r="A3723" s="143" t="s">
        <v>4552</v>
      </c>
      <c r="B3723" s="116" t="s">
        <v>7053</v>
      </c>
      <c r="C3723" s="115">
        <v>45820</v>
      </c>
    </row>
    <row r="3724" spans="1:3" s="113" customFormat="1" ht="12.75">
      <c r="A3724" s="143" t="s">
        <v>4553</v>
      </c>
      <c r="B3724" s="116" t="s">
        <v>7053</v>
      </c>
      <c r="C3724" s="115">
        <v>45820</v>
      </c>
    </row>
    <row r="3725" spans="1:3" s="113" customFormat="1" ht="12.75">
      <c r="A3725" s="143" t="s">
        <v>4554</v>
      </c>
      <c r="B3725" s="116" t="s">
        <v>7053</v>
      </c>
      <c r="C3725" s="115">
        <v>45820</v>
      </c>
    </row>
    <row r="3726" spans="1:3" s="113" customFormat="1" ht="12.75">
      <c r="A3726" s="143" t="s">
        <v>4555</v>
      </c>
      <c r="B3726" s="116" t="s">
        <v>7053</v>
      </c>
      <c r="C3726" s="115">
        <v>45820</v>
      </c>
    </row>
    <row r="3727" spans="1:3" s="113" customFormat="1" ht="12.75">
      <c r="A3727" s="143" t="s">
        <v>4556</v>
      </c>
      <c r="B3727" s="116" t="s">
        <v>7053</v>
      </c>
      <c r="C3727" s="115">
        <v>45820</v>
      </c>
    </row>
    <row r="3728" spans="1:3" s="113" customFormat="1" ht="12.75">
      <c r="A3728" s="143" t="s">
        <v>4557</v>
      </c>
      <c r="B3728" s="116" t="s">
        <v>7053</v>
      </c>
      <c r="C3728" s="115">
        <v>45820</v>
      </c>
    </row>
    <row r="3729" spans="1:3" s="113" customFormat="1" ht="12.75">
      <c r="A3729" s="143" t="s">
        <v>1813</v>
      </c>
      <c r="B3729" s="116" t="s">
        <v>7054</v>
      </c>
      <c r="C3729" s="115">
        <v>3622.5</v>
      </c>
    </row>
    <row r="3730" spans="1:3" s="113" customFormat="1" ht="12.75">
      <c r="A3730" s="143" t="s">
        <v>1814</v>
      </c>
      <c r="B3730" s="116" t="s">
        <v>7054</v>
      </c>
      <c r="C3730" s="115">
        <v>3622.5</v>
      </c>
    </row>
    <row r="3731" spans="1:3" s="113" customFormat="1" ht="12.75">
      <c r="A3731" s="143" t="s">
        <v>1815</v>
      </c>
      <c r="B3731" s="116" t="s">
        <v>7054</v>
      </c>
      <c r="C3731" s="115">
        <v>3622.5</v>
      </c>
    </row>
    <row r="3732" spans="1:3" s="113" customFormat="1" ht="12.75">
      <c r="A3732" s="143" t="s">
        <v>1816</v>
      </c>
      <c r="B3732" s="116" t="s">
        <v>7054</v>
      </c>
      <c r="C3732" s="115">
        <v>3622.5</v>
      </c>
    </row>
    <row r="3733" spans="1:3" s="113" customFormat="1" ht="12.75">
      <c r="A3733" s="143" t="s">
        <v>1817</v>
      </c>
      <c r="B3733" s="116" t="s">
        <v>7054</v>
      </c>
      <c r="C3733" s="115">
        <v>3622.5</v>
      </c>
    </row>
    <row r="3734" spans="1:3" s="113" customFormat="1" ht="12.75">
      <c r="A3734" s="143" t="s">
        <v>1818</v>
      </c>
      <c r="B3734" s="116" t="s">
        <v>7054</v>
      </c>
      <c r="C3734" s="115">
        <v>3622.5</v>
      </c>
    </row>
    <row r="3735" spans="1:3" s="113" customFormat="1" ht="12.75">
      <c r="A3735" s="143" t="s">
        <v>1819</v>
      </c>
      <c r="B3735" s="116" t="s">
        <v>7054</v>
      </c>
      <c r="C3735" s="115">
        <v>3622.5</v>
      </c>
    </row>
    <row r="3736" spans="1:3" s="113" customFormat="1" ht="12.75">
      <c r="A3736" s="143" t="s">
        <v>1820</v>
      </c>
      <c r="B3736" s="116" t="s">
        <v>7054</v>
      </c>
      <c r="C3736" s="115">
        <v>3622.5</v>
      </c>
    </row>
    <row r="3737" spans="1:3" s="113" customFormat="1" ht="12.75">
      <c r="A3737" s="143" t="s">
        <v>1821</v>
      </c>
      <c r="B3737" s="116" t="s">
        <v>7054</v>
      </c>
      <c r="C3737" s="115">
        <v>3622.5</v>
      </c>
    </row>
    <row r="3738" spans="1:3" s="113" customFormat="1" ht="12.75">
      <c r="A3738" s="143" t="s">
        <v>1822</v>
      </c>
      <c r="B3738" s="116" t="s">
        <v>7054</v>
      </c>
      <c r="C3738" s="115">
        <v>3622.5</v>
      </c>
    </row>
    <row r="3739" spans="1:3" s="113" customFormat="1" ht="12.75">
      <c r="A3739" s="143" t="s">
        <v>1823</v>
      </c>
      <c r="B3739" s="116" t="s">
        <v>7054</v>
      </c>
      <c r="C3739" s="115">
        <v>3622.5</v>
      </c>
    </row>
    <row r="3740" spans="1:3" s="113" customFormat="1" ht="12.75">
      <c r="A3740" s="143" t="s">
        <v>1824</v>
      </c>
      <c r="B3740" s="116" t="s">
        <v>7054</v>
      </c>
      <c r="C3740" s="115">
        <v>3622.5</v>
      </c>
    </row>
    <row r="3741" spans="1:3" s="113" customFormat="1" ht="12.75">
      <c r="A3741" s="143" t="s">
        <v>1825</v>
      </c>
      <c r="B3741" s="116" t="s">
        <v>7054</v>
      </c>
      <c r="C3741" s="115">
        <v>3622.5</v>
      </c>
    </row>
    <row r="3742" spans="1:3" s="113" customFormat="1" ht="12.75">
      <c r="A3742" s="143" t="s">
        <v>1826</v>
      </c>
      <c r="B3742" s="116" t="s">
        <v>7054</v>
      </c>
      <c r="C3742" s="115">
        <v>3622.5</v>
      </c>
    </row>
    <row r="3743" spans="1:3" s="113" customFormat="1" ht="12.75">
      <c r="A3743" s="143" t="s">
        <v>1827</v>
      </c>
      <c r="B3743" s="116" t="s">
        <v>7054</v>
      </c>
      <c r="C3743" s="115">
        <v>3622.5</v>
      </c>
    </row>
    <row r="3744" spans="1:3" s="113" customFormat="1" ht="12.75">
      <c r="A3744" s="143" t="s">
        <v>1828</v>
      </c>
      <c r="B3744" s="116" t="s">
        <v>7055</v>
      </c>
      <c r="C3744" s="115">
        <v>49974.400000000001</v>
      </c>
    </row>
    <row r="3745" spans="1:3" s="113" customFormat="1" ht="12.75">
      <c r="A3745" s="143" t="s">
        <v>1829</v>
      </c>
      <c r="B3745" s="116" t="s">
        <v>7055</v>
      </c>
      <c r="C3745" s="115">
        <v>49974.400000000001</v>
      </c>
    </row>
    <row r="3746" spans="1:3" s="113" customFormat="1" ht="12.75">
      <c r="A3746" s="143" t="s">
        <v>1830</v>
      </c>
      <c r="B3746" s="116" t="s">
        <v>7055</v>
      </c>
      <c r="C3746" s="115">
        <v>49974.400000000001</v>
      </c>
    </row>
    <row r="3747" spans="1:3" s="113" customFormat="1" ht="12.75">
      <c r="A3747" s="143" t="s">
        <v>1831</v>
      </c>
      <c r="B3747" s="116" t="s">
        <v>7055</v>
      </c>
      <c r="C3747" s="115">
        <v>49974.400000000001</v>
      </c>
    </row>
    <row r="3748" spans="1:3" s="113" customFormat="1" ht="12.75">
      <c r="A3748" s="143" t="s">
        <v>1832</v>
      </c>
      <c r="B3748" s="116" t="s">
        <v>7055</v>
      </c>
      <c r="C3748" s="115">
        <v>49974.400000000001</v>
      </c>
    </row>
    <row r="3749" spans="1:3" s="113" customFormat="1" ht="12.75">
      <c r="A3749" s="143" t="s">
        <v>4558</v>
      </c>
      <c r="B3749" s="116" t="s">
        <v>7056</v>
      </c>
      <c r="C3749" s="115">
        <v>317806.65000000002</v>
      </c>
    </row>
    <row r="3750" spans="1:3" s="113" customFormat="1" ht="12.75">
      <c r="A3750" s="143" t="s">
        <v>4559</v>
      </c>
      <c r="B3750" s="116" t="s">
        <v>7057</v>
      </c>
      <c r="C3750" s="115">
        <v>120292</v>
      </c>
    </row>
    <row r="3751" spans="1:3" s="113" customFormat="1" ht="12.75">
      <c r="A3751" s="143" t="s">
        <v>4560</v>
      </c>
      <c r="B3751" s="116" t="s">
        <v>7057</v>
      </c>
      <c r="C3751" s="115">
        <v>120292</v>
      </c>
    </row>
    <row r="3752" spans="1:3" s="113" customFormat="1" ht="12.75">
      <c r="A3752" s="150" t="s">
        <v>4561</v>
      </c>
      <c r="B3752" s="114" t="s">
        <v>4562</v>
      </c>
      <c r="C3752" s="115">
        <v>2308.4</v>
      </c>
    </row>
    <row r="3753" spans="1:3" s="113" customFormat="1" ht="12.75">
      <c r="A3753" s="150" t="s">
        <v>4563</v>
      </c>
      <c r="B3753" s="114" t="s">
        <v>4562</v>
      </c>
      <c r="C3753" s="115">
        <v>2308.4</v>
      </c>
    </row>
    <row r="3754" spans="1:3" s="113" customFormat="1" ht="12.75">
      <c r="A3754" s="143" t="s">
        <v>4564</v>
      </c>
      <c r="B3754" s="114" t="s">
        <v>777</v>
      </c>
      <c r="C3754" s="115">
        <v>69953.39</v>
      </c>
    </row>
    <row r="3755" spans="1:3" s="113" customFormat="1" ht="12.75">
      <c r="A3755" s="143" t="s">
        <v>4565</v>
      </c>
      <c r="B3755" s="116" t="s">
        <v>7058</v>
      </c>
      <c r="C3755" s="115">
        <v>169.67</v>
      </c>
    </row>
    <row r="3756" spans="1:3" s="113" customFormat="1" ht="12.75">
      <c r="A3756" s="147" t="s">
        <v>6595</v>
      </c>
      <c r="B3756" s="116" t="s">
        <v>7058</v>
      </c>
      <c r="C3756" s="115">
        <v>169.67</v>
      </c>
    </row>
    <row r="3757" spans="1:3" s="113" customFormat="1" ht="12.75">
      <c r="A3757" s="147" t="s">
        <v>6596</v>
      </c>
      <c r="B3757" s="116" t="s">
        <v>7058</v>
      </c>
      <c r="C3757" s="115">
        <v>169.67</v>
      </c>
    </row>
    <row r="3758" spans="1:3" s="113" customFormat="1" ht="12.75">
      <c r="A3758" s="143" t="s">
        <v>6597</v>
      </c>
      <c r="B3758" s="116" t="s">
        <v>7058</v>
      </c>
      <c r="C3758" s="115">
        <v>169.67</v>
      </c>
    </row>
    <row r="3759" spans="1:3" s="113" customFormat="1" ht="12.75">
      <c r="A3759" s="143" t="s">
        <v>4566</v>
      </c>
      <c r="B3759" s="116" t="s">
        <v>7058</v>
      </c>
      <c r="C3759" s="115">
        <v>169.67</v>
      </c>
    </row>
    <row r="3760" spans="1:3" s="113" customFormat="1" ht="12.75">
      <c r="A3760" s="143" t="s">
        <v>4567</v>
      </c>
      <c r="B3760" s="116" t="s">
        <v>7058</v>
      </c>
      <c r="C3760" s="115">
        <v>169.67</v>
      </c>
    </row>
    <row r="3761" spans="1:3" s="113" customFormat="1" ht="12.75">
      <c r="A3761" s="143" t="s">
        <v>4568</v>
      </c>
      <c r="B3761" s="116" t="s">
        <v>7058</v>
      </c>
      <c r="C3761" s="115">
        <v>169.67</v>
      </c>
    </row>
    <row r="3762" spans="1:3" s="113" customFormat="1" ht="12.75">
      <c r="A3762" s="143" t="s">
        <v>4569</v>
      </c>
      <c r="B3762" s="116" t="s">
        <v>7058</v>
      </c>
      <c r="C3762" s="115">
        <v>169.67</v>
      </c>
    </row>
    <row r="3763" spans="1:3" s="113" customFormat="1" ht="12.75">
      <c r="A3763" s="143" t="s">
        <v>4570</v>
      </c>
      <c r="B3763" s="116" t="s">
        <v>7058</v>
      </c>
      <c r="C3763" s="115">
        <v>169.67</v>
      </c>
    </row>
    <row r="3764" spans="1:3" s="113" customFormat="1" ht="12.75">
      <c r="A3764" s="143" t="s">
        <v>4571</v>
      </c>
      <c r="B3764" s="116" t="s">
        <v>7058</v>
      </c>
      <c r="C3764" s="115">
        <v>169.67</v>
      </c>
    </row>
    <row r="3765" spans="1:3" s="113" customFormat="1" ht="12.75">
      <c r="A3765" s="143" t="s">
        <v>4572</v>
      </c>
      <c r="B3765" s="116" t="s">
        <v>7058</v>
      </c>
      <c r="C3765" s="115">
        <v>169.67</v>
      </c>
    </row>
    <row r="3766" spans="1:3" s="113" customFormat="1" ht="12.75">
      <c r="A3766" s="143" t="s">
        <v>4573</v>
      </c>
      <c r="B3766" s="116" t="s">
        <v>7058</v>
      </c>
      <c r="C3766" s="115">
        <v>169.67</v>
      </c>
    </row>
    <row r="3767" spans="1:3" s="113" customFormat="1" ht="12.75">
      <c r="A3767" s="143" t="s">
        <v>4574</v>
      </c>
      <c r="B3767" s="116" t="s">
        <v>7059</v>
      </c>
      <c r="C3767" s="115">
        <v>16458</v>
      </c>
    </row>
    <row r="3768" spans="1:3" s="113" customFormat="1" ht="12.75">
      <c r="A3768" s="143" t="s">
        <v>1833</v>
      </c>
      <c r="B3768" s="116" t="s">
        <v>7060</v>
      </c>
      <c r="C3768" s="115">
        <v>37375</v>
      </c>
    </row>
    <row r="3769" spans="1:3" s="113" customFormat="1" ht="12.75">
      <c r="A3769" s="143" t="s">
        <v>1834</v>
      </c>
      <c r="B3769" s="116" t="s">
        <v>7060</v>
      </c>
      <c r="C3769" s="115">
        <v>37375</v>
      </c>
    </row>
    <row r="3770" spans="1:3" s="113" customFormat="1" ht="12.75">
      <c r="A3770" s="143" t="s">
        <v>1835</v>
      </c>
      <c r="B3770" s="116" t="s">
        <v>7061</v>
      </c>
      <c r="C3770" s="115">
        <v>30590</v>
      </c>
    </row>
    <row r="3771" spans="1:3" s="113" customFormat="1" ht="12.75">
      <c r="A3771" s="143" t="s">
        <v>4575</v>
      </c>
      <c r="B3771" s="116" t="s">
        <v>7062</v>
      </c>
      <c r="C3771" s="115">
        <v>34742</v>
      </c>
    </row>
    <row r="3772" spans="1:3" s="113" customFormat="1" ht="12.75">
      <c r="A3772" s="143" t="s">
        <v>4576</v>
      </c>
      <c r="B3772" s="116" t="s">
        <v>7063</v>
      </c>
      <c r="C3772" s="115">
        <v>48499</v>
      </c>
    </row>
    <row r="3773" spans="1:3" s="113" customFormat="1" ht="12.75">
      <c r="A3773" s="143" t="s">
        <v>4577</v>
      </c>
      <c r="B3773" s="116" t="s">
        <v>7063</v>
      </c>
      <c r="C3773" s="115">
        <v>48499</v>
      </c>
    </row>
    <row r="3774" spans="1:3" s="113" customFormat="1" ht="12.75">
      <c r="A3774" s="143" t="s">
        <v>4578</v>
      </c>
      <c r="B3774" s="116" t="s">
        <v>7063</v>
      </c>
      <c r="C3774" s="115">
        <v>48499</v>
      </c>
    </row>
    <row r="3775" spans="1:3" s="113" customFormat="1" ht="12.75">
      <c r="A3775" s="143" t="s">
        <v>4579</v>
      </c>
      <c r="B3775" s="116" t="s">
        <v>7063</v>
      </c>
      <c r="C3775" s="115">
        <v>48499</v>
      </c>
    </row>
    <row r="3776" spans="1:3" s="113" customFormat="1" ht="12.75">
      <c r="A3776" s="143" t="s">
        <v>4580</v>
      </c>
      <c r="B3776" s="116" t="s">
        <v>7063</v>
      </c>
      <c r="C3776" s="115">
        <v>48499</v>
      </c>
    </row>
    <row r="3777" spans="1:3" s="113" customFormat="1" ht="12.75">
      <c r="A3777" s="143" t="s">
        <v>4581</v>
      </c>
      <c r="B3777" s="116" t="s">
        <v>7063</v>
      </c>
      <c r="C3777" s="115">
        <v>48499</v>
      </c>
    </row>
    <row r="3778" spans="1:3" s="113" customFormat="1" ht="12.75">
      <c r="A3778" s="143" t="s">
        <v>4582</v>
      </c>
      <c r="B3778" s="116" t="s">
        <v>7063</v>
      </c>
      <c r="C3778" s="115">
        <v>48499</v>
      </c>
    </row>
    <row r="3779" spans="1:3" s="113" customFormat="1" ht="12.75">
      <c r="A3779" s="143" t="s">
        <v>4583</v>
      </c>
      <c r="B3779" s="116" t="s">
        <v>7063</v>
      </c>
      <c r="C3779" s="115">
        <v>48499</v>
      </c>
    </row>
    <row r="3780" spans="1:3" s="113" customFormat="1" ht="12.75">
      <c r="A3780" s="143" t="s">
        <v>4584</v>
      </c>
      <c r="B3780" s="116" t="s">
        <v>7063</v>
      </c>
      <c r="C3780" s="115">
        <v>48499</v>
      </c>
    </row>
    <row r="3781" spans="1:3" s="113" customFormat="1" ht="12.75">
      <c r="A3781" s="143" t="s">
        <v>4585</v>
      </c>
      <c r="B3781" s="116" t="s">
        <v>7063</v>
      </c>
      <c r="C3781" s="115">
        <v>48499</v>
      </c>
    </row>
    <row r="3782" spans="1:3" s="113" customFormat="1" ht="12.75">
      <c r="A3782" s="143" t="s">
        <v>4586</v>
      </c>
      <c r="B3782" s="114" t="s">
        <v>712</v>
      </c>
      <c r="C3782" s="115">
        <v>65688.479999999996</v>
      </c>
    </row>
    <row r="3783" spans="1:3" s="113" customFormat="1" ht="12.75">
      <c r="A3783" s="143" t="s">
        <v>4587</v>
      </c>
      <c r="B3783" s="114" t="s">
        <v>712</v>
      </c>
      <c r="C3783" s="115">
        <v>65688.479999999996</v>
      </c>
    </row>
    <row r="3784" spans="1:3" s="113" customFormat="1" ht="12.75">
      <c r="A3784" s="143" t="s">
        <v>4588</v>
      </c>
      <c r="B3784" s="114" t="s">
        <v>712</v>
      </c>
      <c r="C3784" s="115">
        <v>65688.479999999996</v>
      </c>
    </row>
    <row r="3785" spans="1:3" s="113" customFormat="1" ht="12.75">
      <c r="A3785" s="143" t="s">
        <v>4589</v>
      </c>
      <c r="B3785" s="114" t="s">
        <v>712</v>
      </c>
      <c r="C3785" s="115">
        <v>65688.479999999996</v>
      </c>
    </row>
    <row r="3786" spans="1:3" s="113" customFormat="1" ht="12.75">
      <c r="A3786" s="143" t="s">
        <v>4590</v>
      </c>
      <c r="B3786" s="114" t="s">
        <v>712</v>
      </c>
      <c r="C3786" s="115">
        <v>65688.479999999996</v>
      </c>
    </row>
    <row r="3787" spans="1:3" s="113" customFormat="1" ht="12.75">
      <c r="A3787" s="143" t="s">
        <v>4591</v>
      </c>
      <c r="B3787" s="114" t="s">
        <v>712</v>
      </c>
      <c r="C3787" s="115">
        <v>65688.479999999996</v>
      </c>
    </row>
    <row r="3788" spans="1:3" s="113" customFormat="1" ht="12.75">
      <c r="A3788" s="143" t="s">
        <v>4592</v>
      </c>
      <c r="B3788" s="114" t="s">
        <v>712</v>
      </c>
      <c r="C3788" s="115">
        <v>65688.479999999996</v>
      </c>
    </row>
    <row r="3789" spans="1:3" s="113" customFormat="1" ht="12.75">
      <c r="A3789" s="143" t="s">
        <v>4593</v>
      </c>
      <c r="B3789" s="114" t="s">
        <v>712</v>
      </c>
      <c r="C3789" s="115">
        <v>65688.479999999996</v>
      </c>
    </row>
    <row r="3790" spans="1:3" s="113" customFormat="1" ht="12.75">
      <c r="A3790" s="143" t="s">
        <v>4594</v>
      </c>
      <c r="B3790" s="114" t="s">
        <v>712</v>
      </c>
      <c r="C3790" s="115">
        <v>65688.479999999996</v>
      </c>
    </row>
    <row r="3791" spans="1:3" s="113" customFormat="1" ht="12.75">
      <c r="A3791" s="143" t="s">
        <v>4595</v>
      </c>
      <c r="B3791" s="114" t="s">
        <v>712</v>
      </c>
      <c r="C3791" s="115">
        <v>65688.479999999996</v>
      </c>
    </row>
    <row r="3792" spans="1:3" s="113" customFormat="1" ht="12.75">
      <c r="A3792" s="143" t="s">
        <v>4596</v>
      </c>
      <c r="B3792" s="114" t="s">
        <v>712</v>
      </c>
      <c r="C3792" s="115">
        <v>65688.479999999996</v>
      </c>
    </row>
    <row r="3793" spans="1:3" s="113" customFormat="1" ht="12.75">
      <c r="A3793" s="143" t="s">
        <v>4597</v>
      </c>
      <c r="B3793" s="114" t="s">
        <v>712</v>
      </c>
      <c r="C3793" s="115">
        <v>65688.479999999996</v>
      </c>
    </row>
    <row r="3794" spans="1:3" s="113" customFormat="1" ht="12.75">
      <c r="A3794" s="143" t="s">
        <v>4598</v>
      </c>
      <c r="B3794" s="114" t="s">
        <v>712</v>
      </c>
      <c r="C3794" s="115">
        <v>65688.479999999996</v>
      </c>
    </row>
    <row r="3795" spans="1:3" s="113" customFormat="1" ht="12.75">
      <c r="A3795" s="143" t="s">
        <v>4599</v>
      </c>
      <c r="B3795" s="114" t="s">
        <v>712</v>
      </c>
      <c r="C3795" s="115">
        <v>65688.479999999996</v>
      </c>
    </row>
    <row r="3796" spans="1:3" s="113" customFormat="1" ht="12.75">
      <c r="A3796" s="143" t="s">
        <v>4600</v>
      </c>
      <c r="B3796" s="114" t="s">
        <v>712</v>
      </c>
      <c r="C3796" s="115">
        <v>65688.479999999996</v>
      </c>
    </row>
    <row r="3797" spans="1:3" s="113" customFormat="1" ht="12.75">
      <c r="A3797" s="143" t="s">
        <v>4601</v>
      </c>
      <c r="B3797" s="114" t="s">
        <v>712</v>
      </c>
      <c r="C3797" s="115">
        <v>65688.479999999996</v>
      </c>
    </row>
    <row r="3798" spans="1:3" s="113" customFormat="1" ht="12.75">
      <c r="A3798" s="143" t="s">
        <v>4602</v>
      </c>
      <c r="B3798" s="114" t="s">
        <v>712</v>
      </c>
      <c r="C3798" s="115">
        <v>65688.479999999996</v>
      </c>
    </row>
    <row r="3799" spans="1:3" s="113" customFormat="1" ht="12.75">
      <c r="A3799" s="143" t="s">
        <v>4603</v>
      </c>
      <c r="B3799" s="114" t="s">
        <v>712</v>
      </c>
      <c r="C3799" s="115">
        <v>65688.479999999996</v>
      </c>
    </row>
    <row r="3800" spans="1:3" s="113" customFormat="1" ht="12.75">
      <c r="A3800" s="143" t="s">
        <v>4604</v>
      </c>
      <c r="B3800" s="114" t="s">
        <v>712</v>
      </c>
      <c r="C3800" s="115">
        <v>65688.479999999996</v>
      </c>
    </row>
    <row r="3801" spans="1:3" s="113" customFormat="1" ht="12.75">
      <c r="A3801" s="143" t="s">
        <v>4605</v>
      </c>
      <c r="B3801" s="114" t="s">
        <v>712</v>
      </c>
      <c r="C3801" s="115">
        <v>65688.479999999996</v>
      </c>
    </row>
    <row r="3802" spans="1:3" s="113" customFormat="1" ht="12.75">
      <c r="A3802" s="143" t="s">
        <v>4606</v>
      </c>
      <c r="B3802" s="114" t="s">
        <v>712</v>
      </c>
      <c r="C3802" s="115">
        <v>65688.479999999996</v>
      </c>
    </row>
    <row r="3803" spans="1:3" s="113" customFormat="1" ht="12.75">
      <c r="A3803" s="143" t="s">
        <v>4607</v>
      </c>
      <c r="B3803" s="114" t="s">
        <v>712</v>
      </c>
      <c r="C3803" s="115">
        <v>65688.479999999996</v>
      </c>
    </row>
    <row r="3804" spans="1:3" s="113" customFormat="1" ht="12.75">
      <c r="A3804" s="143" t="s">
        <v>4608</v>
      </c>
      <c r="B3804" s="114" t="s">
        <v>712</v>
      </c>
      <c r="C3804" s="115">
        <v>65688.479999999996</v>
      </c>
    </row>
    <row r="3805" spans="1:3" s="113" customFormat="1" ht="12.75">
      <c r="A3805" s="143" t="s">
        <v>4609</v>
      </c>
      <c r="B3805" s="114" t="s">
        <v>712</v>
      </c>
      <c r="C3805" s="115">
        <v>65688.479999999996</v>
      </c>
    </row>
    <row r="3806" spans="1:3" s="113" customFormat="1" ht="12.75">
      <c r="A3806" s="143" t="s">
        <v>4610</v>
      </c>
      <c r="B3806" s="114" t="s">
        <v>712</v>
      </c>
      <c r="C3806" s="115">
        <v>65688.479999999996</v>
      </c>
    </row>
    <row r="3807" spans="1:3" s="113" customFormat="1" ht="12.75">
      <c r="A3807" s="143" t="s">
        <v>4611</v>
      </c>
      <c r="B3807" s="114" t="s">
        <v>712</v>
      </c>
      <c r="C3807" s="115">
        <v>65688.479999999996</v>
      </c>
    </row>
    <row r="3808" spans="1:3" s="113" customFormat="1" ht="12.75">
      <c r="A3808" s="143" t="s">
        <v>4612</v>
      </c>
      <c r="B3808" s="114" t="s">
        <v>712</v>
      </c>
      <c r="C3808" s="115">
        <v>65688.479999999996</v>
      </c>
    </row>
    <row r="3809" spans="1:3" s="113" customFormat="1" ht="12.75">
      <c r="A3809" s="143" t="s">
        <v>4613</v>
      </c>
      <c r="B3809" s="114" t="s">
        <v>712</v>
      </c>
      <c r="C3809" s="115">
        <v>65688.479999999996</v>
      </c>
    </row>
    <row r="3810" spans="1:3" s="113" customFormat="1" ht="12.75">
      <c r="A3810" s="143" t="s">
        <v>4614</v>
      </c>
      <c r="B3810" s="114" t="s">
        <v>712</v>
      </c>
      <c r="C3810" s="115">
        <v>65688.479999999996</v>
      </c>
    </row>
    <row r="3811" spans="1:3" s="113" customFormat="1" ht="12.75">
      <c r="A3811" s="143" t="s">
        <v>4615</v>
      </c>
      <c r="B3811" s="114" t="s">
        <v>712</v>
      </c>
      <c r="C3811" s="115">
        <v>65688.479999999996</v>
      </c>
    </row>
    <row r="3812" spans="1:3" s="113" customFormat="1" ht="12.75">
      <c r="A3812" s="143" t="s">
        <v>4616</v>
      </c>
      <c r="B3812" s="114" t="s">
        <v>712</v>
      </c>
      <c r="C3812" s="115">
        <v>65688.479999999996</v>
      </c>
    </row>
    <row r="3813" spans="1:3" s="113" customFormat="1" ht="12.75">
      <c r="A3813" s="143" t="s">
        <v>4617</v>
      </c>
      <c r="B3813" s="114" t="s">
        <v>712</v>
      </c>
      <c r="C3813" s="115">
        <v>65688.479999999996</v>
      </c>
    </row>
    <row r="3814" spans="1:3" s="113" customFormat="1" ht="12.75">
      <c r="A3814" s="143" t="s">
        <v>4618</v>
      </c>
      <c r="B3814" s="114" t="s">
        <v>712</v>
      </c>
      <c r="C3814" s="115">
        <v>65688.479999999996</v>
      </c>
    </row>
    <row r="3815" spans="1:3" s="113" customFormat="1" ht="12.75">
      <c r="A3815" s="143" t="s">
        <v>4619</v>
      </c>
      <c r="B3815" s="114" t="s">
        <v>712</v>
      </c>
      <c r="C3815" s="115">
        <v>65688.479999999996</v>
      </c>
    </row>
    <row r="3816" spans="1:3" s="113" customFormat="1" ht="12.75">
      <c r="A3816" s="143" t="s">
        <v>4620</v>
      </c>
      <c r="B3816" s="114" t="s">
        <v>712</v>
      </c>
      <c r="C3816" s="115">
        <v>65688.479999999996</v>
      </c>
    </row>
    <row r="3817" spans="1:3" s="113" customFormat="1" ht="12.75">
      <c r="A3817" s="143" t="s">
        <v>4621</v>
      </c>
      <c r="B3817" s="114" t="s">
        <v>741</v>
      </c>
      <c r="C3817" s="115">
        <v>90953.279999999999</v>
      </c>
    </row>
    <row r="3818" spans="1:3" s="113" customFormat="1" ht="12.75">
      <c r="A3818" s="143" t="s">
        <v>4622</v>
      </c>
      <c r="B3818" s="114" t="s">
        <v>741</v>
      </c>
      <c r="C3818" s="115">
        <v>90953.279999999999</v>
      </c>
    </row>
    <row r="3819" spans="1:3" s="113" customFormat="1" ht="12.75">
      <c r="A3819" s="143" t="s">
        <v>4623</v>
      </c>
      <c r="B3819" s="114" t="s">
        <v>741</v>
      </c>
      <c r="C3819" s="115">
        <v>90953.279999999999</v>
      </c>
    </row>
    <row r="3820" spans="1:3" s="113" customFormat="1" ht="12.75">
      <c r="A3820" s="143" t="s">
        <v>4624</v>
      </c>
      <c r="B3820" s="114" t="s">
        <v>741</v>
      </c>
      <c r="C3820" s="115">
        <v>90953.279999999999</v>
      </c>
    </row>
    <row r="3821" spans="1:3" s="113" customFormat="1" ht="12.75">
      <c r="A3821" s="143" t="s">
        <v>4625</v>
      </c>
      <c r="B3821" s="114" t="s">
        <v>741</v>
      </c>
      <c r="C3821" s="115">
        <v>90953.279999999999</v>
      </c>
    </row>
    <row r="3822" spans="1:3" s="113" customFormat="1" ht="12.75">
      <c r="A3822" s="143" t="s">
        <v>1836</v>
      </c>
      <c r="B3822" s="116" t="s">
        <v>7064</v>
      </c>
      <c r="C3822" s="115">
        <v>17019.229500000001</v>
      </c>
    </row>
    <row r="3823" spans="1:3" s="113" customFormat="1" ht="12.75">
      <c r="A3823" s="143" t="s">
        <v>1837</v>
      </c>
      <c r="B3823" s="116" t="s">
        <v>7064</v>
      </c>
      <c r="C3823" s="115">
        <v>17019.229500000001</v>
      </c>
    </row>
    <row r="3824" spans="1:3" s="113" customFormat="1" ht="12.75">
      <c r="A3824" s="143" t="s">
        <v>1838</v>
      </c>
      <c r="B3824" s="116" t="s">
        <v>7065</v>
      </c>
      <c r="C3824" s="115">
        <v>30583.537</v>
      </c>
    </row>
    <row r="3825" spans="1:3" s="113" customFormat="1" ht="12.75">
      <c r="A3825" s="143" t="s">
        <v>1839</v>
      </c>
      <c r="B3825" s="116" t="s">
        <v>7065</v>
      </c>
      <c r="C3825" s="115">
        <v>30583.537</v>
      </c>
    </row>
    <row r="3826" spans="1:3" s="113" customFormat="1" ht="12.75">
      <c r="A3826" s="143" t="s">
        <v>1840</v>
      </c>
      <c r="B3826" s="116" t="s">
        <v>7065</v>
      </c>
      <c r="C3826" s="115">
        <v>30583.537</v>
      </c>
    </row>
    <row r="3827" spans="1:3" s="113" customFormat="1" ht="12.75">
      <c r="A3827" s="143" t="s">
        <v>1841</v>
      </c>
      <c r="B3827" s="116" t="s">
        <v>7065</v>
      </c>
      <c r="C3827" s="115">
        <v>30583.537</v>
      </c>
    </row>
    <row r="3828" spans="1:3" s="113" customFormat="1" ht="12.75">
      <c r="A3828" s="143" t="s">
        <v>1842</v>
      </c>
      <c r="B3828" s="116" t="s">
        <v>7065</v>
      </c>
      <c r="C3828" s="115">
        <v>30583.537</v>
      </c>
    </row>
    <row r="3829" spans="1:3" s="113" customFormat="1" ht="12.75">
      <c r="A3829" s="143" t="s">
        <v>1843</v>
      </c>
      <c r="B3829" s="116" t="s">
        <v>7065</v>
      </c>
      <c r="C3829" s="115">
        <v>30583.537</v>
      </c>
    </row>
    <row r="3830" spans="1:3" s="113" customFormat="1" ht="12.75">
      <c r="A3830" s="143" t="s">
        <v>1844</v>
      </c>
      <c r="B3830" s="116" t="s">
        <v>7065</v>
      </c>
      <c r="C3830" s="115">
        <v>30583.537</v>
      </c>
    </row>
    <row r="3831" spans="1:3" s="113" customFormat="1" ht="12.75">
      <c r="A3831" s="143" t="s">
        <v>1845</v>
      </c>
      <c r="B3831" s="116" t="s">
        <v>7065</v>
      </c>
      <c r="C3831" s="115">
        <v>30583.537</v>
      </c>
    </row>
    <row r="3832" spans="1:3" s="113" customFormat="1" ht="12.75">
      <c r="A3832" s="143" t="s">
        <v>1846</v>
      </c>
      <c r="B3832" s="116" t="s">
        <v>7065</v>
      </c>
      <c r="C3832" s="115">
        <v>30583.537</v>
      </c>
    </row>
    <row r="3833" spans="1:3" s="113" customFormat="1" ht="12.75">
      <c r="A3833" s="143" t="s">
        <v>1847</v>
      </c>
      <c r="B3833" s="116" t="s">
        <v>7065</v>
      </c>
      <c r="C3833" s="115">
        <v>30583.537</v>
      </c>
    </row>
    <row r="3834" spans="1:3" s="113" customFormat="1" ht="12.75">
      <c r="A3834" s="143" t="s">
        <v>1848</v>
      </c>
      <c r="B3834" s="116" t="s">
        <v>7065</v>
      </c>
      <c r="C3834" s="115">
        <v>30583.537</v>
      </c>
    </row>
    <row r="3835" spans="1:3" s="113" customFormat="1" ht="12.75">
      <c r="A3835" s="143" t="s">
        <v>1849</v>
      </c>
      <c r="B3835" s="116" t="s">
        <v>7065</v>
      </c>
      <c r="C3835" s="115">
        <v>30583.537</v>
      </c>
    </row>
    <row r="3836" spans="1:3" s="113" customFormat="1" ht="12.75">
      <c r="A3836" s="143" t="s">
        <v>1850</v>
      </c>
      <c r="B3836" s="116" t="s">
        <v>7065</v>
      </c>
      <c r="C3836" s="115">
        <v>30583.537</v>
      </c>
    </row>
    <row r="3837" spans="1:3" s="113" customFormat="1" ht="12.75">
      <c r="A3837" s="143" t="s">
        <v>1851</v>
      </c>
      <c r="B3837" s="116" t="s">
        <v>7065</v>
      </c>
      <c r="C3837" s="115">
        <v>30583.537</v>
      </c>
    </row>
    <row r="3838" spans="1:3" s="113" customFormat="1" ht="12.75">
      <c r="A3838" s="143" t="s">
        <v>1852</v>
      </c>
      <c r="B3838" s="116" t="s">
        <v>7065</v>
      </c>
      <c r="C3838" s="115">
        <v>30583.537</v>
      </c>
    </row>
    <row r="3839" spans="1:3" s="113" customFormat="1" ht="12.75">
      <c r="A3839" s="143" t="s">
        <v>1853</v>
      </c>
      <c r="B3839" s="116" t="s">
        <v>7065</v>
      </c>
      <c r="C3839" s="115">
        <v>30583.537</v>
      </c>
    </row>
    <row r="3840" spans="1:3" s="113" customFormat="1" ht="12.75">
      <c r="A3840" s="143" t="s">
        <v>1854</v>
      </c>
      <c r="B3840" s="116" t="s">
        <v>7065</v>
      </c>
      <c r="C3840" s="115">
        <v>30583.537</v>
      </c>
    </row>
    <row r="3841" spans="1:3" s="113" customFormat="1" ht="12.75">
      <c r="A3841" s="143" t="s">
        <v>1855</v>
      </c>
      <c r="B3841" s="116" t="s">
        <v>7065</v>
      </c>
      <c r="C3841" s="115">
        <v>30583.537</v>
      </c>
    </row>
    <row r="3842" spans="1:3" s="113" customFormat="1" ht="12.75">
      <c r="A3842" s="143" t="s">
        <v>1856</v>
      </c>
      <c r="B3842" s="116" t="s">
        <v>7065</v>
      </c>
      <c r="C3842" s="115">
        <v>30583.537</v>
      </c>
    </row>
    <row r="3843" spans="1:3" s="113" customFormat="1" ht="12.75">
      <c r="A3843" s="143" t="s">
        <v>1857</v>
      </c>
      <c r="B3843" s="116" t="s">
        <v>7065</v>
      </c>
      <c r="C3843" s="115">
        <v>30583.537</v>
      </c>
    </row>
    <row r="3844" spans="1:3" s="113" customFormat="1" ht="12.75">
      <c r="A3844" s="143" t="s">
        <v>4626</v>
      </c>
      <c r="B3844" s="116" t="s">
        <v>7066</v>
      </c>
      <c r="C3844" s="115">
        <v>65688.479999999996</v>
      </c>
    </row>
    <row r="3845" spans="1:3" s="113" customFormat="1" ht="12.75">
      <c r="A3845" s="143" t="s">
        <v>4627</v>
      </c>
      <c r="B3845" s="116" t="s">
        <v>7066</v>
      </c>
      <c r="C3845" s="115">
        <v>65688.479999999996</v>
      </c>
    </row>
    <row r="3846" spans="1:3" s="113" customFormat="1" ht="12.75">
      <c r="A3846" s="143" t="s">
        <v>4628</v>
      </c>
      <c r="B3846" s="116" t="s">
        <v>7066</v>
      </c>
      <c r="C3846" s="115">
        <v>65688.479999999996</v>
      </c>
    </row>
    <row r="3847" spans="1:3" s="113" customFormat="1" ht="12.75">
      <c r="A3847" s="143" t="s">
        <v>4629</v>
      </c>
      <c r="B3847" s="116" t="s">
        <v>7066</v>
      </c>
      <c r="C3847" s="115">
        <v>65688.479999999996</v>
      </c>
    </row>
    <row r="3848" spans="1:3" s="113" customFormat="1" ht="12.75">
      <c r="A3848" s="143" t="s">
        <v>4630</v>
      </c>
      <c r="B3848" s="116" t="s">
        <v>7066</v>
      </c>
      <c r="C3848" s="115">
        <v>65688.479999999996</v>
      </c>
    </row>
    <row r="3849" spans="1:3" s="113" customFormat="1" ht="12.75">
      <c r="A3849" s="143" t="s">
        <v>1858</v>
      </c>
      <c r="B3849" s="116" t="s">
        <v>7067</v>
      </c>
      <c r="C3849" s="115">
        <v>4830</v>
      </c>
    </row>
    <row r="3850" spans="1:3" s="113" customFormat="1" ht="12.75">
      <c r="A3850" s="143" t="s">
        <v>1859</v>
      </c>
      <c r="B3850" s="116" t="s">
        <v>7068</v>
      </c>
      <c r="C3850" s="115">
        <v>4830</v>
      </c>
    </row>
    <row r="3851" spans="1:3" s="113" customFormat="1" ht="12.75">
      <c r="A3851" s="143" t="s">
        <v>4631</v>
      </c>
      <c r="B3851" s="116" t="s">
        <v>7069</v>
      </c>
      <c r="C3851" s="115">
        <v>90953.279999999999</v>
      </c>
    </row>
    <row r="3852" spans="1:3" s="113" customFormat="1" ht="12.75">
      <c r="A3852" s="143" t="s">
        <v>4632</v>
      </c>
      <c r="B3852" s="116" t="s">
        <v>7069</v>
      </c>
      <c r="C3852" s="115">
        <v>90953.279999999999</v>
      </c>
    </row>
    <row r="3853" spans="1:3" s="113" customFormat="1" ht="12.75">
      <c r="A3853" s="143" t="s">
        <v>4633</v>
      </c>
      <c r="B3853" s="116" t="s">
        <v>7069</v>
      </c>
      <c r="C3853" s="115">
        <v>90953.279999999999</v>
      </c>
    </row>
    <row r="3854" spans="1:3" s="113" customFormat="1" ht="12.75">
      <c r="A3854" s="143" t="s">
        <v>4634</v>
      </c>
      <c r="B3854" s="116" t="s">
        <v>7069</v>
      </c>
      <c r="C3854" s="115">
        <v>90953.279999999999</v>
      </c>
    </row>
    <row r="3855" spans="1:3" s="113" customFormat="1" ht="12.75">
      <c r="A3855" s="143" t="s">
        <v>4635</v>
      </c>
      <c r="B3855" s="116" t="s">
        <v>7069</v>
      </c>
      <c r="C3855" s="115">
        <v>90953.279999999999</v>
      </c>
    </row>
    <row r="3856" spans="1:3" s="113" customFormat="1" ht="12.75">
      <c r="A3856" s="143" t="s">
        <v>4636</v>
      </c>
      <c r="B3856" s="116" t="s">
        <v>7069</v>
      </c>
      <c r="C3856" s="115">
        <v>65688.479999999996</v>
      </c>
    </row>
    <row r="3857" spans="1:3" s="113" customFormat="1" ht="12.75">
      <c r="A3857" s="143" t="s">
        <v>4637</v>
      </c>
      <c r="B3857" s="116" t="s">
        <v>7069</v>
      </c>
      <c r="C3857" s="115">
        <v>65688.479999999996</v>
      </c>
    </row>
    <row r="3858" spans="1:3" s="113" customFormat="1" ht="12.75">
      <c r="A3858" s="143" t="s">
        <v>4638</v>
      </c>
      <c r="B3858" s="116" t="s">
        <v>7069</v>
      </c>
      <c r="C3858" s="115">
        <v>65688.479999999996</v>
      </c>
    </row>
    <row r="3859" spans="1:3" s="113" customFormat="1" ht="12.75">
      <c r="A3859" s="143" t="s">
        <v>4639</v>
      </c>
      <c r="B3859" s="116" t="s">
        <v>7069</v>
      </c>
      <c r="C3859" s="115">
        <v>65688.479999999996</v>
      </c>
    </row>
    <row r="3860" spans="1:3" s="113" customFormat="1" ht="12.75">
      <c r="A3860" s="143" t="s">
        <v>4640</v>
      </c>
      <c r="B3860" s="116" t="s">
        <v>7069</v>
      </c>
      <c r="C3860" s="115">
        <v>65688.479999999996</v>
      </c>
    </row>
    <row r="3861" spans="1:3" s="113" customFormat="1" ht="12.75">
      <c r="A3861" s="143" t="s">
        <v>4641</v>
      </c>
      <c r="B3861" s="116" t="s">
        <v>7070</v>
      </c>
      <c r="C3861" s="115">
        <v>11815.63</v>
      </c>
    </row>
    <row r="3862" spans="1:3" s="113" customFormat="1" ht="12.75">
      <c r="A3862" s="143" t="s">
        <v>4642</v>
      </c>
      <c r="B3862" s="116" t="s">
        <v>7071</v>
      </c>
      <c r="C3862" s="115">
        <v>11815.63</v>
      </c>
    </row>
    <row r="3863" spans="1:3" s="113" customFormat="1" ht="12.75">
      <c r="A3863" s="143" t="s">
        <v>4643</v>
      </c>
      <c r="B3863" s="114" t="s">
        <v>4644</v>
      </c>
      <c r="C3863" s="115">
        <v>2452.1999999999998</v>
      </c>
    </row>
    <row r="3864" spans="1:3" s="113" customFormat="1" ht="12.75">
      <c r="A3864" s="143" t="s">
        <v>4645</v>
      </c>
      <c r="B3864" s="114" t="s">
        <v>4644</v>
      </c>
      <c r="C3864" s="115">
        <v>2452.1999999999998</v>
      </c>
    </row>
    <row r="3865" spans="1:3" s="113" customFormat="1" ht="12.75">
      <c r="A3865" s="147" t="s">
        <v>4646</v>
      </c>
      <c r="B3865" s="114" t="s">
        <v>4647</v>
      </c>
      <c r="C3865" s="115">
        <v>1485</v>
      </c>
    </row>
    <row r="3866" spans="1:3" s="113" customFormat="1" ht="12.75">
      <c r="A3866" s="147" t="s">
        <v>4648</v>
      </c>
      <c r="B3866" s="114" t="s">
        <v>4647</v>
      </c>
      <c r="C3866" s="115">
        <v>1485</v>
      </c>
    </row>
    <row r="3867" spans="1:3" s="113" customFormat="1" ht="12.75">
      <c r="A3867" s="147" t="s">
        <v>4649</v>
      </c>
      <c r="B3867" s="114" t="s">
        <v>4647</v>
      </c>
      <c r="C3867" s="115">
        <v>1485</v>
      </c>
    </row>
    <row r="3868" spans="1:3" s="113" customFormat="1" ht="12.75">
      <c r="A3868" s="147" t="s">
        <v>4650</v>
      </c>
      <c r="B3868" s="114" t="s">
        <v>4647</v>
      </c>
      <c r="C3868" s="115">
        <v>1485</v>
      </c>
    </row>
    <row r="3869" spans="1:3" s="113" customFormat="1" ht="12.75">
      <c r="A3869" s="147" t="s">
        <v>4651</v>
      </c>
      <c r="B3869" s="114" t="s">
        <v>4647</v>
      </c>
      <c r="C3869" s="115">
        <v>1485</v>
      </c>
    </row>
    <row r="3870" spans="1:3" s="113" customFormat="1" ht="12.75">
      <c r="A3870" s="147" t="s">
        <v>4652</v>
      </c>
      <c r="B3870" s="114" t="s">
        <v>4647</v>
      </c>
      <c r="C3870" s="115">
        <v>1485</v>
      </c>
    </row>
    <row r="3871" spans="1:3" s="113" customFormat="1" ht="12.75">
      <c r="A3871" s="147" t="s">
        <v>4653</v>
      </c>
      <c r="B3871" s="114" t="s">
        <v>4647</v>
      </c>
      <c r="C3871" s="115">
        <v>1485</v>
      </c>
    </row>
    <row r="3872" spans="1:3" s="113" customFormat="1" ht="12.75">
      <c r="A3872" s="147" t="s">
        <v>4654</v>
      </c>
      <c r="B3872" s="114" t="s">
        <v>4647</v>
      </c>
      <c r="C3872" s="115">
        <v>1485</v>
      </c>
    </row>
    <row r="3873" spans="1:3" s="113" customFormat="1" ht="12.75">
      <c r="A3873" s="147" t="s">
        <v>4655</v>
      </c>
      <c r="B3873" s="114" t="s">
        <v>4647</v>
      </c>
      <c r="C3873" s="115">
        <v>1485</v>
      </c>
    </row>
    <row r="3874" spans="1:3" s="113" customFormat="1" ht="12.75">
      <c r="A3874" s="147" t="s">
        <v>4656</v>
      </c>
      <c r="B3874" s="114" t="s">
        <v>4647</v>
      </c>
      <c r="C3874" s="115">
        <v>1485</v>
      </c>
    </row>
    <row r="3875" spans="1:3" s="113" customFormat="1" ht="12.75">
      <c r="A3875" s="147" t="s">
        <v>4657</v>
      </c>
      <c r="B3875" s="114" t="s">
        <v>4647</v>
      </c>
      <c r="C3875" s="115">
        <v>1485</v>
      </c>
    </row>
    <row r="3876" spans="1:3" s="113" customFormat="1" ht="12.75">
      <c r="A3876" s="147" t="s">
        <v>4658</v>
      </c>
      <c r="B3876" s="114" t="s">
        <v>4647</v>
      </c>
      <c r="C3876" s="115">
        <v>1485</v>
      </c>
    </row>
    <row r="3877" spans="1:3" s="113" customFormat="1" ht="12.75">
      <c r="A3877" s="147" t="s">
        <v>4659</v>
      </c>
      <c r="B3877" s="114" t="s">
        <v>4647</v>
      </c>
      <c r="C3877" s="115">
        <v>1485</v>
      </c>
    </row>
    <row r="3878" spans="1:3" s="113" customFormat="1" ht="12.75">
      <c r="A3878" s="147" t="s">
        <v>4660</v>
      </c>
      <c r="B3878" s="114" t="s">
        <v>4647</v>
      </c>
      <c r="C3878" s="115">
        <v>1485</v>
      </c>
    </row>
    <row r="3879" spans="1:3" s="113" customFormat="1" ht="12.75">
      <c r="A3879" s="147" t="s">
        <v>4661</v>
      </c>
      <c r="B3879" s="114" t="s">
        <v>4647</v>
      </c>
      <c r="C3879" s="115">
        <v>1485</v>
      </c>
    </row>
    <row r="3880" spans="1:3" s="113" customFormat="1" ht="12.75">
      <c r="A3880" s="147" t="s">
        <v>4662</v>
      </c>
      <c r="B3880" s="114" t="s">
        <v>4647</v>
      </c>
      <c r="C3880" s="115">
        <v>1485</v>
      </c>
    </row>
    <row r="3881" spans="1:3" s="113" customFormat="1" ht="12.75">
      <c r="A3881" s="147" t="s">
        <v>4663</v>
      </c>
      <c r="B3881" s="114" t="s">
        <v>4647</v>
      </c>
      <c r="C3881" s="115">
        <v>1485</v>
      </c>
    </row>
    <row r="3882" spans="1:3" s="113" customFormat="1" ht="12.75">
      <c r="A3882" s="147" t="s">
        <v>4664</v>
      </c>
      <c r="B3882" s="114" t="s">
        <v>4647</v>
      </c>
      <c r="C3882" s="115">
        <v>1485</v>
      </c>
    </row>
    <row r="3883" spans="1:3" s="113" customFormat="1" ht="12.75">
      <c r="A3883" s="147" t="s">
        <v>4665</v>
      </c>
      <c r="B3883" s="114" t="s">
        <v>4647</v>
      </c>
      <c r="C3883" s="115">
        <v>1485</v>
      </c>
    </row>
    <row r="3884" spans="1:3" s="113" customFormat="1" ht="12.75">
      <c r="A3884" s="147" t="s">
        <v>4666</v>
      </c>
      <c r="B3884" s="114" t="s">
        <v>4647</v>
      </c>
      <c r="C3884" s="115">
        <v>1485</v>
      </c>
    </row>
    <row r="3885" spans="1:3" s="113" customFormat="1" ht="12.75">
      <c r="A3885" s="147" t="s">
        <v>4667</v>
      </c>
      <c r="B3885" s="114" t="s">
        <v>4647</v>
      </c>
      <c r="C3885" s="115">
        <v>1485</v>
      </c>
    </row>
    <row r="3886" spans="1:3" s="113" customFormat="1" ht="12.75">
      <c r="A3886" s="147" t="s">
        <v>4668</v>
      </c>
      <c r="B3886" s="114" t="s">
        <v>4647</v>
      </c>
      <c r="C3886" s="115">
        <v>1485</v>
      </c>
    </row>
    <row r="3887" spans="1:3" s="113" customFormat="1" ht="12.75">
      <c r="A3887" s="147" t="s">
        <v>4669</v>
      </c>
      <c r="B3887" s="114" t="s">
        <v>4647</v>
      </c>
      <c r="C3887" s="115">
        <v>1485</v>
      </c>
    </row>
    <row r="3888" spans="1:3" s="113" customFormat="1" ht="12.75">
      <c r="A3888" s="147" t="s">
        <v>4670</v>
      </c>
      <c r="B3888" s="114" t="s">
        <v>4647</v>
      </c>
      <c r="C3888" s="115">
        <v>1485</v>
      </c>
    </row>
    <row r="3889" spans="1:3" s="113" customFormat="1" ht="12.75">
      <c r="A3889" s="147" t="s">
        <v>4671</v>
      </c>
      <c r="B3889" s="114" t="s">
        <v>4647</v>
      </c>
      <c r="C3889" s="115">
        <v>1485</v>
      </c>
    </row>
    <row r="3890" spans="1:3" s="113" customFormat="1" ht="12.75">
      <c r="A3890" s="147" t="s">
        <v>4672</v>
      </c>
      <c r="B3890" s="114" t="s">
        <v>4647</v>
      </c>
      <c r="C3890" s="115">
        <v>1485</v>
      </c>
    </row>
    <row r="3891" spans="1:3" s="113" customFormat="1" ht="12.75">
      <c r="A3891" s="147" t="s">
        <v>4673</v>
      </c>
      <c r="B3891" s="114" t="s">
        <v>4647</v>
      </c>
      <c r="C3891" s="115">
        <v>1485</v>
      </c>
    </row>
    <row r="3892" spans="1:3" s="113" customFormat="1" ht="12.75">
      <c r="A3892" s="147" t="s">
        <v>4674</v>
      </c>
      <c r="B3892" s="114" t="s">
        <v>4647</v>
      </c>
      <c r="C3892" s="115">
        <v>1485</v>
      </c>
    </row>
    <row r="3893" spans="1:3" s="113" customFormat="1" ht="12.75">
      <c r="A3893" s="147" t="s">
        <v>4675</v>
      </c>
      <c r="B3893" s="114" t="s">
        <v>4647</v>
      </c>
      <c r="C3893" s="115">
        <v>1485</v>
      </c>
    </row>
    <row r="3894" spans="1:3" s="113" customFormat="1" ht="12.75">
      <c r="A3894" s="147" t="s">
        <v>4676</v>
      </c>
      <c r="B3894" s="114" t="s">
        <v>4647</v>
      </c>
      <c r="C3894" s="115">
        <v>1485</v>
      </c>
    </row>
    <row r="3895" spans="1:3" s="113" customFormat="1" ht="12.75">
      <c r="A3895" s="147" t="s">
        <v>4677</v>
      </c>
      <c r="B3895" s="114" t="s">
        <v>4647</v>
      </c>
      <c r="C3895" s="115">
        <v>1485</v>
      </c>
    </row>
    <row r="3896" spans="1:3" s="113" customFormat="1" ht="12.75">
      <c r="A3896" s="147" t="s">
        <v>4678</v>
      </c>
      <c r="B3896" s="114" t="s">
        <v>4647</v>
      </c>
      <c r="C3896" s="115">
        <v>1485</v>
      </c>
    </row>
    <row r="3897" spans="1:3" s="113" customFormat="1" ht="12.75">
      <c r="A3897" s="147" t="s">
        <v>4679</v>
      </c>
      <c r="B3897" s="114" t="s">
        <v>4647</v>
      </c>
      <c r="C3897" s="115">
        <v>1485</v>
      </c>
    </row>
    <row r="3898" spans="1:3" s="113" customFormat="1" ht="12.75">
      <c r="A3898" s="147" t="s">
        <v>4680</v>
      </c>
      <c r="B3898" s="114" t="s">
        <v>4647</v>
      </c>
      <c r="C3898" s="115">
        <v>1485</v>
      </c>
    </row>
    <row r="3899" spans="1:3" s="113" customFormat="1" ht="12.75">
      <c r="A3899" s="147" t="s">
        <v>4681</v>
      </c>
      <c r="B3899" s="114" t="s">
        <v>4647</v>
      </c>
      <c r="C3899" s="115">
        <v>1485</v>
      </c>
    </row>
    <row r="3900" spans="1:3" s="113" customFormat="1" ht="12.75">
      <c r="A3900" s="147" t="s">
        <v>4682</v>
      </c>
      <c r="B3900" s="114" t="s">
        <v>4647</v>
      </c>
      <c r="C3900" s="115">
        <v>1485</v>
      </c>
    </row>
    <row r="3901" spans="1:3" s="113" customFormat="1" ht="12.75">
      <c r="A3901" s="147" t="s">
        <v>4683</v>
      </c>
      <c r="B3901" s="114" t="s">
        <v>4647</v>
      </c>
      <c r="C3901" s="115">
        <v>1485</v>
      </c>
    </row>
    <row r="3902" spans="1:3" s="113" customFormat="1" ht="12.75">
      <c r="A3902" s="147" t="s">
        <v>4684</v>
      </c>
      <c r="B3902" s="114" t="s">
        <v>4647</v>
      </c>
      <c r="C3902" s="115">
        <v>1485</v>
      </c>
    </row>
    <row r="3903" spans="1:3" s="113" customFormat="1" ht="12.75">
      <c r="A3903" s="147" t="s">
        <v>4685</v>
      </c>
      <c r="B3903" s="114" t="s">
        <v>4647</v>
      </c>
      <c r="C3903" s="115">
        <v>1485</v>
      </c>
    </row>
    <row r="3904" spans="1:3" s="113" customFormat="1" ht="12.75">
      <c r="A3904" s="147" t="s">
        <v>4686</v>
      </c>
      <c r="B3904" s="114" t="s">
        <v>4647</v>
      </c>
      <c r="C3904" s="115">
        <v>1485</v>
      </c>
    </row>
    <row r="3905" spans="1:3" s="113" customFormat="1" ht="12.75">
      <c r="A3905" s="147" t="s">
        <v>4687</v>
      </c>
      <c r="B3905" s="114" t="s">
        <v>4647</v>
      </c>
      <c r="C3905" s="115">
        <v>1485</v>
      </c>
    </row>
    <row r="3906" spans="1:3" s="113" customFormat="1" ht="12.75">
      <c r="A3906" s="147" t="s">
        <v>4688</v>
      </c>
      <c r="B3906" s="114" t="s">
        <v>4647</v>
      </c>
      <c r="C3906" s="115">
        <v>1485</v>
      </c>
    </row>
    <row r="3907" spans="1:3" s="113" customFormat="1" ht="12.75">
      <c r="A3907" s="147" t="s">
        <v>4689</v>
      </c>
      <c r="B3907" s="114" t="s">
        <v>4647</v>
      </c>
      <c r="C3907" s="115">
        <v>1485</v>
      </c>
    </row>
    <row r="3908" spans="1:3" s="113" customFormat="1" ht="12.75">
      <c r="A3908" s="147" t="s">
        <v>4690</v>
      </c>
      <c r="B3908" s="114" t="s">
        <v>4647</v>
      </c>
      <c r="C3908" s="115">
        <v>1485</v>
      </c>
    </row>
    <row r="3909" spans="1:3" s="113" customFormat="1" ht="12.75">
      <c r="A3909" s="147" t="s">
        <v>4691</v>
      </c>
      <c r="B3909" s="114" t="s">
        <v>4647</v>
      </c>
      <c r="C3909" s="115">
        <v>1485</v>
      </c>
    </row>
    <row r="3910" spans="1:3" s="113" customFormat="1" ht="12.75">
      <c r="A3910" s="147" t="s">
        <v>4692</v>
      </c>
      <c r="B3910" s="114" t="s">
        <v>4647</v>
      </c>
      <c r="C3910" s="115">
        <v>1485</v>
      </c>
    </row>
    <row r="3911" spans="1:3" s="113" customFormat="1" ht="12.75">
      <c r="A3911" s="147" t="s">
        <v>4693</v>
      </c>
      <c r="B3911" s="114" t="s">
        <v>4647</v>
      </c>
      <c r="C3911" s="115">
        <v>1485</v>
      </c>
    </row>
    <row r="3912" spans="1:3" s="113" customFormat="1" ht="12.75">
      <c r="A3912" s="147" t="s">
        <v>4694</v>
      </c>
      <c r="B3912" s="114" t="s">
        <v>4647</v>
      </c>
      <c r="C3912" s="115">
        <v>1485</v>
      </c>
    </row>
    <row r="3913" spans="1:3" s="113" customFormat="1" ht="12.75">
      <c r="A3913" s="147" t="s">
        <v>4695</v>
      </c>
      <c r="B3913" s="114" t="s">
        <v>4647</v>
      </c>
      <c r="C3913" s="115">
        <v>1485</v>
      </c>
    </row>
    <row r="3914" spans="1:3" s="113" customFormat="1" ht="12.75">
      <c r="A3914" s="147" t="s">
        <v>4696</v>
      </c>
      <c r="B3914" s="114" t="s">
        <v>4647</v>
      </c>
      <c r="C3914" s="115">
        <v>1485</v>
      </c>
    </row>
    <row r="3915" spans="1:3" s="113" customFormat="1" ht="12.75">
      <c r="A3915" s="147" t="s">
        <v>4697</v>
      </c>
      <c r="B3915" s="114" t="s">
        <v>4647</v>
      </c>
      <c r="C3915" s="115">
        <v>1485</v>
      </c>
    </row>
    <row r="3916" spans="1:3" s="113" customFormat="1" ht="12.75">
      <c r="A3916" s="147" t="s">
        <v>4698</v>
      </c>
      <c r="B3916" s="114" t="s">
        <v>4647</v>
      </c>
      <c r="C3916" s="115">
        <v>1485</v>
      </c>
    </row>
    <row r="3917" spans="1:3" s="113" customFormat="1" ht="12.75">
      <c r="A3917" s="147" t="s">
        <v>4699</v>
      </c>
      <c r="B3917" s="114" t="s">
        <v>4647</v>
      </c>
      <c r="C3917" s="115">
        <v>1485</v>
      </c>
    </row>
    <row r="3918" spans="1:3" s="113" customFormat="1" ht="12.75">
      <c r="A3918" s="147" t="s">
        <v>4700</v>
      </c>
      <c r="B3918" s="114" t="s">
        <v>4647</v>
      </c>
      <c r="C3918" s="115">
        <v>1485</v>
      </c>
    </row>
    <row r="3919" spans="1:3" s="113" customFormat="1" ht="12.75">
      <c r="A3919" s="147" t="s">
        <v>4701</v>
      </c>
      <c r="B3919" s="114" t="s">
        <v>4647</v>
      </c>
      <c r="C3919" s="115">
        <v>1485</v>
      </c>
    </row>
    <row r="3920" spans="1:3" s="113" customFormat="1" ht="12.75">
      <c r="A3920" s="147" t="s">
        <v>4702</v>
      </c>
      <c r="B3920" s="114" t="s">
        <v>4647</v>
      </c>
      <c r="C3920" s="115">
        <v>1485</v>
      </c>
    </row>
    <row r="3921" spans="1:3" s="113" customFormat="1" ht="12.75">
      <c r="A3921" s="147" t="s">
        <v>4703</v>
      </c>
      <c r="B3921" s="114" t="s">
        <v>4647</v>
      </c>
      <c r="C3921" s="115">
        <v>1485</v>
      </c>
    </row>
    <row r="3922" spans="1:3" s="113" customFormat="1" ht="12.75">
      <c r="A3922" s="147" t="s">
        <v>4704</v>
      </c>
      <c r="B3922" s="114" t="s">
        <v>4647</v>
      </c>
      <c r="C3922" s="115">
        <v>1485</v>
      </c>
    </row>
    <row r="3923" spans="1:3" s="113" customFormat="1" ht="12.75">
      <c r="A3923" s="147" t="s">
        <v>4705</v>
      </c>
      <c r="B3923" s="114" t="s">
        <v>4647</v>
      </c>
      <c r="C3923" s="115">
        <v>1485</v>
      </c>
    </row>
    <row r="3924" spans="1:3" s="113" customFormat="1" ht="12.75">
      <c r="A3924" s="147" t="s">
        <v>4706</v>
      </c>
      <c r="B3924" s="114" t="s">
        <v>4647</v>
      </c>
      <c r="C3924" s="115">
        <v>1485</v>
      </c>
    </row>
    <row r="3925" spans="1:3" s="113" customFormat="1" ht="12.75">
      <c r="A3925" s="147" t="s">
        <v>4707</v>
      </c>
      <c r="B3925" s="114" t="s">
        <v>4647</v>
      </c>
      <c r="C3925" s="115">
        <v>1485</v>
      </c>
    </row>
    <row r="3926" spans="1:3" s="113" customFormat="1" ht="12.75">
      <c r="A3926" s="147" t="s">
        <v>4708</v>
      </c>
      <c r="B3926" s="114" t="s">
        <v>4647</v>
      </c>
      <c r="C3926" s="115">
        <v>1485</v>
      </c>
    </row>
    <row r="3927" spans="1:3" s="113" customFormat="1" ht="12.75">
      <c r="A3927" s="147" t="s">
        <v>4709</v>
      </c>
      <c r="B3927" s="114" t="s">
        <v>4647</v>
      </c>
      <c r="C3927" s="115">
        <v>1485</v>
      </c>
    </row>
    <row r="3928" spans="1:3" s="113" customFormat="1" ht="12.75">
      <c r="A3928" s="147" t="s">
        <v>4710</v>
      </c>
      <c r="B3928" s="114" t="s">
        <v>4647</v>
      </c>
      <c r="C3928" s="115">
        <v>1485</v>
      </c>
    </row>
    <row r="3929" spans="1:3" s="113" customFormat="1" ht="12.75">
      <c r="A3929" s="147" t="s">
        <v>4711</v>
      </c>
      <c r="B3929" s="114" t="s">
        <v>4647</v>
      </c>
      <c r="C3929" s="115">
        <v>1485</v>
      </c>
    </row>
    <row r="3930" spans="1:3" s="113" customFormat="1" ht="12.75">
      <c r="A3930" s="147" t="s">
        <v>4712</v>
      </c>
      <c r="B3930" s="114" t="s">
        <v>4647</v>
      </c>
      <c r="C3930" s="115">
        <v>1485</v>
      </c>
    </row>
    <row r="3931" spans="1:3" s="113" customFormat="1" ht="12.75">
      <c r="A3931" s="147" t="s">
        <v>4713</v>
      </c>
      <c r="B3931" s="114" t="s">
        <v>4647</v>
      </c>
      <c r="C3931" s="115">
        <v>1485</v>
      </c>
    </row>
    <row r="3932" spans="1:3" s="113" customFormat="1" ht="12.75">
      <c r="A3932" s="147" t="s">
        <v>4714</v>
      </c>
      <c r="B3932" s="114" t="s">
        <v>4647</v>
      </c>
      <c r="C3932" s="115">
        <v>1485</v>
      </c>
    </row>
    <row r="3933" spans="1:3" s="113" customFormat="1" ht="12.75">
      <c r="A3933" s="147" t="s">
        <v>4715</v>
      </c>
      <c r="B3933" s="114" t="s">
        <v>4647</v>
      </c>
      <c r="C3933" s="115">
        <v>1485</v>
      </c>
    </row>
    <row r="3934" spans="1:3" s="113" customFormat="1" ht="12.75">
      <c r="A3934" s="147" t="s">
        <v>4716</v>
      </c>
      <c r="B3934" s="114" t="s">
        <v>4647</v>
      </c>
      <c r="C3934" s="115">
        <v>1485</v>
      </c>
    </row>
    <row r="3935" spans="1:3" s="113" customFormat="1" ht="12.75">
      <c r="A3935" s="147" t="s">
        <v>4717</v>
      </c>
      <c r="B3935" s="114" t="s">
        <v>4647</v>
      </c>
      <c r="C3935" s="115">
        <v>1485</v>
      </c>
    </row>
    <row r="3936" spans="1:3" s="113" customFormat="1" ht="12.75">
      <c r="A3936" s="147" t="s">
        <v>4718</v>
      </c>
      <c r="B3936" s="114" t="s">
        <v>4647</v>
      </c>
      <c r="C3936" s="115">
        <v>1485</v>
      </c>
    </row>
    <row r="3937" spans="1:3" s="113" customFormat="1" ht="12.75">
      <c r="A3937" s="147" t="s">
        <v>4719</v>
      </c>
      <c r="B3937" s="114" t="s">
        <v>4647</v>
      </c>
      <c r="C3937" s="115">
        <v>1485</v>
      </c>
    </row>
    <row r="3938" spans="1:3" s="113" customFormat="1" ht="12.75">
      <c r="A3938" s="147" t="s">
        <v>4720</v>
      </c>
      <c r="B3938" s="114" t="s">
        <v>4647</v>
      </c>
      <c r="C3938" s="115">
        <v>1485</v>
      </c>
    </row>
    <row r="3939" spans="1:3" s="113" customFormat="1" ht="12.75">
      <c r="A3939" s="147" t="s">
        <v>4721</v>
      </c>
      <c r="B3939" s="114" t="s">
        <v>4647</v>
      </c>
      <c r="C3939" s="115">
        <v>1485</v>
      </c>
    </row>
    <row r="3940" spans="1:3" s="113" customFormat="1" ht="12.75">
      <c r="A3940" s="147" t="s">
        <v>4722</v>
      </c>
      <c r="B3940" s="114" t="s">
        <v>4647</v>
      </c>
      <c r="C3940" s="115">
        <v>1485</v>
      </c>
    </row>
    <row r="3941" spans="1:3" s="113" customFormat="1" ht="12.75">
      <c r="A3941" s="147" t="s">
        <v>4723</v>
      </c>
      <c r="B3941" s="114" t="s">
        <v>4647</v>
      </c>
      <c r="C3941" s="115">
        <v>1485</v>
      </c>
    </row>
    <row r="3942" spans="1:3" s="113" customFormat="1" ht="12.75">
      <c r="A3942" s="147" t="s">
        <v>4724</v>
      </c>
      <c r="B3942" s="114" t="s">
        <v>4647</v>
      </c>
      <c r="C3942" s="115">
        <v>1485</v>
      </c>
    </row>
    <row r="3943" spans="1:3" s="113" customFormat="1" ht="12.75">
      <c r="A3943" s="147" t="s">
        <v>4725</v>
      </c>
      <c r="B3943" s="114" t="s">
        <v>4647</v>
      </c>
      <c r="C3943" s="115">
        <v>1485</v>
      </c>
    </row>
    <row r="3944" spans="1:3" s="113" customFormat="1" ht="12.75">
      <c r="A3944" s="147" t="s">
        <v>4726</v>
      </c>
      <c r="B3944" s="114" t="s">
        <v>4647</v>
      </c>
      <c r="C3944" s="115">
        <v>1485</v>
      </c>
    </row>
    <row r="3945" spans="1:3" s="113" customFormat="1" ht="12.75">
      <c r="A3945" s="147" t="s">
        <v>4727</v>
      </c>
      <c r="B3945" s="114" t="s">
        <v>4647</v>
      </c>
      <c r="C3945" s="115">
        <v>1485</v>
      </c>
    </row>
    <row r="3946" spans="1:3" s="113" customFormat="1" ht="12.75">
      <c r="A3946" s="147" t="s">
        <v>4728</v>
      </c>
      <c r="B3946" s="114" t="s">
        <v>4647</v>
      </c>
      <c r="C3946" s="115">
        <v>1485</v>
      </c>
    </row>
    <row r="3947" spans="1:3" s="113" customFormat="1" ht="12.75">
      <c r="A3947" s="147" t="s">
        <v>4729</v>
      </c>
      <c r="B3947" s="114" t="s">
        <v>4647</v>
      </c>
      <c r="C3947" s="115">
        <v>1485</v>
      </c>
    </row>
    <row r="3948" spans="1:3" s="113" customFormat="1" ht="12.75">
      <c r="A3948" s="147" t="s">
        <v>4730</v>
      </c>
      <c r="B3948" s="114" t="s">
        <v>4647</v>
      </c>
      <c r="C3948" s="115">
        <v>1485</v>
      </c>
    </row>
    <row r="3949" spans="1:3" s="113" customFormat="1" ht="12.75">
      <c r="A3949" s="147" t="s">
        <v>4731</v>
      </c>
      <c r="B3949" s="114" t="s">
        <v>4647</v>
      </c>
      <c r="C3949" s="115">
        <v>1485</v>
      </c>
    </row>
    <row r="3950" spans="1:3" s="113" customFormat="1" ht="12.75">
      <c r="A3950" s="147" t="s">
        <v>4732</v>
      </c>
      <c r="B3950" s="114" t="s">
        <v>4647</v>
      </c>
      <c r="C3950" s="115">
        <v>1485</v>
      </c>
    </row>
    <row r="3951" spans="1:3" s="113" customFormat="1" ht="12.75">
      <c r="A3951" s="147" t="s">
        <v>4733</v>
      </c>
      <c r="B3951" s="114" t="s">
        <v>4647</v>
      </c>
      <c r="C3951" s="115">
        <v>1485</v>
      </c>
    </row>
    <row r="3952" spans="1:3" s="113" customFormat="1" ht="12.75">
      <c r="A3952" s="147" t="s">
        <v>4734</v>
      </c>
      <c r="B3952" s="114" t="s">
        <v>4647</v>
      </c>
      <c r="C3952" s="115">
        <v>1485</v>
      </c>
    </row>
    <row r="3953" spans="1:3" s="113" customFormat="1" ht="12.75">
      <c r="A3953" s="147" t="s">
        <v>4735</v>
      </c>
      <c r="B3953" s="114" t="s">
        <v>4647</v>
      </c>
      <c r="C3953" s="115">
        <v>1485</v>
      </c>
    </row>
    <row r="3954" spans="1:3" s="113" customFormat="1" ht="12.75">
      <c r="A3954" s="147" t="s">
        <v>4736</v>
      </c>
      <c r="B3954" s="114" t="s">
        <v>4647</v>
      </c>
      <c r="C3954" s="115">
        <v>1485</v>
      </c>
    </row>
    <row r="3955" spans="1:3" s="113" customFormat="1" ht="12.75">
      <c r="A3955" s="147" t="s">
        <v>4737</v>
      </c>
      <c r="B3955" s="114" t="s">
        <v>4647</v>
      </c>
      <c r="C3955" s="115">
        <v>1485</v>
      </c>
    </row>
    <row r="3956" spans="1:3" s="113" customFormat="1" ht="12.75">
      <c r="A3956" s="147" t="s">
        <v>4738</v>
      </c>
      <c r="B3956" s="114" t="s">
        <v>4647</v>
      </c>
      <c r="C3956" s="115">
        <v>1485</v>
      </c>
    </row>
    <row r="3957" spans="1:3" s="113" customFormat="1" ht="12.75">
      <c r="A3957" s="147" t="s">
        <v>4739</v>
      </c>
      <c r="B3957" s="114" t="s">
        <v>4647</v>
      </c>
      <c r="C3957" s="115">
        <v>1485</v>
      </c>
    </row>
    <row r="3958" spans="1:3" s="113" customFormat="1" ht="12.75">
      <c r="A3958" s="147" t="s">
        <v>4740</v>
      </c>
      <c r="B3958" s="114" t="s">
        <v>4647</v>
      </c>
      <c r="C3958" s="115">
        <v>1485</v>
      </c>
    </row>
    <row r="3959" spans="1:3" s="113" customFormat="1" ht="12.75">
      <c r="A3959" s="147" t="s">
        <v>4741</v>
      </c>
      <c r="B3959" s="114" t="s">
        <v>4647</v>
      </c>
      <c r="C3959" s="115">
        <v>1485</v>
      </c>
    </row>
    <row r="3960" spans="1:3" s="113" customFormat="1" ht="12.75">
      <c r="A3960" s="147" t="s">
        <v>4742</v>
      </c>
      <c r="B3960" s="114" t="s">
        <v>4647</v>
      </c>
      <c r="C3960" s="115">
        <v>1485</v>
      </c>
    </row>
    <row r="3961" spans="1:3" s="113" customFormat="1" ht="12.75">
      <c r="A3961" s="147" t="s">
        <v>4743</v>
      </c>
      <c r="B3961" s="114" t="s">
        <v>4647</v>
      </c>
      <c r="C3961" s="115">
        <v>1485</v>
      </c>
    </row>
    <row r="3962" spans="1:3" s="113" customFormat="1" ht="12.75">
      <c r="A3962" s="147" t="s">
        <v>4744</v>
      </c>
      <c r="B3962" s="114" t="s">
        <v>4647</v>
      </c>
      <c r="C3962" s="115">
        <v>1485</v>
      </c>
    </row>
    <row r="3963" spans="1:3" s="113" customFormat="1" ht="12.75">
      <c r="A3963" s="147" t="s">
        <v>4745</v>
      </c>
      <c r="B3963" s="114" t="s">
        <v>4647</v>
      </c>
      <c r="C3963" s="115">
        <v>1485</v>
      </c>
    </row>
    <row r="3964" spans="1:3" s="113" customFormat="1" ht="12.75">
      <c r="A3964" s="147" t="s">
        <v>4746</v>
      </c>
      <c r="B3964" s="114" t="s">
        <v>4647</v>
      </c>
      <c r="C3964" s="115">
        <v>1485</v>
      </c>
    </row>
    <row r="3965" spans="1:3" s="113" customFormat="1" ht="12.75">
      <c r="A3965" s="147" t="s">
        <v>4747</v>
      </c>
      <c r="B3965" s="114" t="s">
        <v>4647</v>
      </c>
      <c r="C3965" s="115">
        <v>1485</v>
      </c>
    </row>
    <row r="3966" spans="1:3" s="113" customFormat="1" ht="12.75">
      <c r="A3966" s="147" t="s">
        <v>4748</v>
      </c>
      <c r="B3966" s="114" t="s">
        <v>4647</v>
      </c>
      <c r="C3966" s="115">
        <v>1485</v>
      </c>
    </row>
    <row r="3967" spans="1:3" s="113" customFormat="1" ht="12.75">
      <c r="A3967" s="147" t="s">
        <v>4749</v>
      </c>
      <c r="B3967" s="114" t="s">
        <v>4647</v>
      </c>
      <c r="C3967" s="115">
        <v>1485</v>
      </c>
    </row>
    <row r="3968" spans="1:3" s="113" customFormat="1" ht="12.75">
      <c r="A3968" s="147" t="s">
        <v>4750</v>
      </c>
      <c r="B3968" s="114" t="s">
        <v>4647</v>
      </c>
      <c r="C3968" s="115">
        <v>1485</v>
      </c>
    </row>
    <row r="3969" spans="1:3" s="113" customFormat="1" ht="12.75">
      <c r="A3969" s="147" t="s">
        <v>4751</v>
      </c>
      <c r="B3969" s="114" t="s">
        <v>4647</v>
      </c>
      <c r="C3969" s="115">
        <v>1485</v>
      </c>
    </row>
    <row r="3970" spans="1:3" s="113" customFormat="1" ht="12.75">
      <c r="A3970" s="147" t="s">
        <v>4752</v>
      </c>
      <c r="B3970" s="114" t="s">
        <v>4647</v>
      </c>
      <c r="C3970" s="115">
        <v>1485</v>
      </c>
    </row>
    <row r="3971" spans="1:3" s="113" customFormat="1" ht="12.75">
      <c r="A3971" s="147" t="s">
        <v>4753</v>
      </c>
      <c r="B3971" s="114" t="s">
        <v>4647</v>
      </c>
      <c r="C3971" s="115">
        <v>1485</v>
      </c>
    </row>
    <row r="3972" spans="1:3" s="113" customFormat="1" ht="12.75">
      <c r="A3972" s="147" t="s">
        <v>4754</v>
      </c>
      <c r="B3972" s="114" t="s">
        <v>4647</v>
      </c>
      <c r="C3972" s="115">
        <v>1485</v>
      </c>
    </row>
    <row r="3973" spans="1:3" s="113" customFormat="1" ht="12.75">
      <c r="A3973" s="147" t="s">
        <v>4755</v>
      </c>
      <c r="B3973" s="114" t="s">
        <v>4647</v>
      </c>
      <c r="C3973" s="115">
        <v>1485</v>
      </c>
    </row>
    <row r="3974" spans="1:3" s="113" customFormat="1" ht="12.75">
      <c r="A3974" s="147" t="s">
        <v>4756</v>
      </c>
      <c r="B3974" s="114" t="s">
        <v>4647</v>
      </c>
      <c r="C3974" s="115">
        <v>1485</v>
      </c>
    </row>
    <row r="3975" spans="1:3" s="113" customFormat="1" ht="12.75">
      <c r="A3975" s="147" t="s">
        <v>4757</v>
      </c>
      <c r="B3975" s="114" t="s">
        <v>4647</v>
      </c>
      <c r="C3975" s="115">
        <v>1485</v>
      </c>
    </row>
    <row r="3976" spans="1:3" s="113" customFormat="1" ht="12.75">
      <c r="A3976" s="147" t="s">
        <v>4758</v>
      </c>
      <c r="B3976" s="114" t="s">
        <v>4647</v>
      </c>
      <c r="C3976" s="115">
        <v>1485</v>
      </c>
    </row>
    <row r="3977" spans="1:3" s="113" customFormat="1" ht="12.75">
      <c r="A3977" s="147" t="s">
        <v>4759</v>
      </c>
      <c r="B3977" s="114" t="s">
        <v>4647</v>
      </c>
      <c r="C3977" s="115">
        <v>1485</v>
      </c>
    </row>
    <row r="3978" spans="1:3" s="113" customFormat="1" ht="12.75">
      <c r="A3978" s="147" t="s">
        <v>4760</v>
      </c>
      <c r="B3978" s="114" t="s">
        <v>4647</v>
      </c>
      <c r="C3978" s="115">
        <v>1485</v>
      </c>
    </row>
    <row r="3979" spans="1:3" s="113" customFormat="1" ht="12.75">
      <c r="A3979" s="147" t="s">
        <v>4761</v>
      </c>
      <c r="B3979" s="114" t="s">
        <v>4647</v>
      </c>
      <c r="C3979" s="115">
        <v>1485</v>
      </c>
    </row>
    <row r="3980" spans="1:3" s="113" customFormat="1" ht="12.75">
      <c r="A3980" s="147" t="s">
        <v>4762</v>
      </c>
      <c r="B3980" s="114" t="s">
        <v>4647</v>
      </c>
      <c r="C3980" s="115">
        <v>1485</v>
      </c>
    </row>
    <row r="3981" spans="1:3" s="113" customFormat="1" ht="12.75">
      <c r="A3981" s="147" t="s">
        <v>4763</v>
      </c>
      <c r="B3981" s="114" t="s">
        <v>4647</v>
      </c>
      <c r="C3981" s="115">
        <v>1485</v>
      </c>
    </row>
    <row r="3982" spans="1:3" s="113" customFormat="1" ht="12.75">
      <c r="A3982" s="147" t="s">
        <v>4764</v>
      </c>
      <c r="B3982" s="114" t="s">
        <v>4647</v>
      </c>
      <c r="C3982" s="115">
        <v>1485</v>
      </c>
    </row>
    <row r="3983" spans="1:3" s="113" customFormat="1" ht="12.75">
      <c r="A3983" s="147" t="s">
        <v>4765</v>
      </c>
      <c r="B3983" s="114" t="s">
        <v>4647</v>
      </c>
      <c r="C3983" s="115">
        <v>1485</v>
      </c>
    </row>
    <row r="3984" spans="1:3" s="113" customFormat="1" ht="12.75">
      <c r="A3984" s="147" t="s">
        <v>4766</v>
      </c>
      <c r="B3984" s="114" t="s">
        <v>4647</v>
      </c>
      <c r="C3984" s="115">
        <v>1485</v>
      </c>
    </row>
    <row r="3985" spans="1:3" s="113" customFormat="1" ht="12.75">
      <c r="A3985" s="147" t="s">
        <v>4767</v>
      </c>
      <c r="B3985" s="114" t="s">
        <v>4647</v>
      </c>
      <c r="C3985" s="115">
        <v>1485</v>
      </c>
    </row>
    <row r="3986" spans="1:3" s="113" customFormat="1" ht="12.75">
      <c r="A3986" s="147" t="s">
        <v>4768</v>
      </c>
      <c r="B3986" s="114" t="s">
        <v>4647</v>
      </c>
      <c r="C3986" s="115">
        <v>1485</v>
      </c>
    </row>
    <row r="3987" spans="1:3" s="113" customFormat="1" ht="12.75">
      <c r="A3987" s="147" t="s">
        <v>4769</v>
      </c>
      <c r="B3987" s="114" t="s">
        <v>4647</v>
      </c>
      <c r="C3987" s="115">
        <v>1485</v>
      </c>
    </row>
    <row r="3988" spans="1:3" s="113" customFormat="1" ht="12.75">
      <c r="A3988" s="147" t="s">
        <v>4770</v>
      </c>
      <c r="B3988" s="114" t="s">
        <v>4647</v>
      </c>
      <c r="C3988" s="115">
        <v>1485</v>
      </c>
    </row>
    <row r="3989" spans="1:3" s="113" customFormat="1" ht="12.75">
      <c r="A3989" s="147" t="s">
        <v>4771</v>
      </c>
      <c r="B3989" s="114" t="s">
        <v>4647</v>
      </c>
      <c r="C3989" s="115">
        <v>1485</v>
      </c>
    </row>
    <row r="3990" spans="1:3" s="113" customFormat="1" ht="12.75">
      <c r="A3990" s="147" t="s">
        <v>4772</v>
      </c>
      <c r="B3990" s="114" t="s">
        <v>4647</v>
      </c>
      <c r="C3990" s="115">
        <v>1485</v>
      </c>
    </row>
    <row r="3991" spans="1:3" s="113" customFormat="1" ht="12.75">
      <c r="A3991" s="147" t="s">
        <v>4773</v>
      </c>
      <c r="B3991" s="114" t="s">
        <v>4647</v>
      </c>
      <c r="C3991" s="115">
        <v>1485</v>
      </c>
    </row>
    <row r="3992" spans="1:3" s="113" customFormat="1" ht="12.75">
      <c r="A3992" s="147" t="s">
        <v>4774</v>
      </c>
      <c r="B3992" s="114" t="s">
        <v>4647</v>
      </c>
      <c r="C3992" s="115">
        <v>1485</v>
      </c>
    </row>
    <row r="3993" spans="1:3" s="113" customFormat="1" ht="12.75">
      <c r="A3993" s="147" t="s">
        <v>4775</v>
      </c>
      <c r="B3993" s="114" t="s">
        <v>4647</v>
      </c>
      <c r="C3993" s="115">
        <v>1485</v>
      </c>
    </row>
    <row r="3994" spans="1:3" s="113" customFormat="1" ht="12.75">
      <c r="A3994" s="147" t="s">
        <v>4776</v>
      </c>
      <c r="B3994" s="114" t="s">
        <v>4647</v>
      </c>
      <c r="C3994" s="115">
        <v>1485</v>
      </c>
    </row>
    <row r="3995" spans="1:3" s="113" customFormat="1" ht="12.75">
      <c r="A3995" s="147" t="s">
        <v>4777</v>
      </c>
      <c r="B3995" s="114" t="s">
        <v>4647</v>
      </c>
      <c r="C3995" s="115">
        <v>1485</v>
      </c>
    </row>
    <row r="3996" spans="1:3" s="113" customFormat="1" ht="12.75">
      <c r="A3996" s="147" t="s">
        <v>4778</v>
      </c>
      <c r="B3996" s="114" t="s">
        <v>4647</v>
      </c>
      <c r="C3996" s="115">
        <v>1485</v>
      </c>
    </row>
    <row r="3997" spans="1:3" s="113" customFormat="1" ht="12.75">
      <c r="A3997" s="147" t="s">
        <v>4779</v>
      </c>
      <c r="B3997" s="114" t="s">
        <v>4647</v>
      </c>
      <c r="C3997" s="115">
        <v>1485</v>
      </c>
    </row>
    <row r="3998" spans="1:3" s="113" customFormat="1" ht="12.75">
      <c r="A3998" s="147" t="s">
        <v>4780</v>
      </c>
      <c r="B3998" s="114" t="s">
        <v>4647</v>
      </c>
      <c r="C3998" s="115">
        <v>1485</v>
      </c>
    </row>
    <row r="3999" spans="1:3" s="113" customFormat="1" ht="12.75">
      <c r="A3999" s="147" t="s">
        <v>4781</v>
      </c>
      <c r="B3999" s="114" t="s">
        <v>4647</v>
      </c>
      <c r="C3999" s="115">
        <v>1485</v>
      </c>
    </row>
    <row r="4000" spans="1:3" s="113" customFormat="1" ht="12.75">
      <c r="A4000" s="147" t="s">
        <v>4782</v>
      </c>
      <c r="B4000" s="114" t="s">
        <v>4647</v>
      </c>
      <c r="C4000" s="115">
        <v>1485</v>
      </c>
    </row>
    <row r="4001" spans="1:3" s="113" customFormat="1" ht="12.75">
      <c r="A4001" s="147" t="s">
        <v>4783</v>
      </c>
      <c r="B4001" s="114" t="s">
        <v>4647</v>
      </c>
      <c r="C4001" s="115">
        <v>1485</v>
      </c>
    </row>
    <row r="4002" spans="1:3" s="113" customFormat="1" ht="12.75">
      <c r="A4002" s="147" t="s">
        <v>4784</v>
      </c>
      <c r="B4002" s="114" t="s">
        <v>4647</v>
      </c>
      <c r="C4002" s="115">
        <v>1485</v>
      </c>
    </row>
    <row r="4003" spans="1:3" s="113" customFormat="1" ht="12.75">
      <c r="A4003" s="147" t="s">
        <v>4785</v>
      </c>
      <c r="B4003" s="114" t="s">
        <v>4647</v>
      </c>
      <c r="C4003" s="115">
        <v>1485</v>
      </c>
    </row>
    <row r="4004" spans="1:3" s="113" customFormat="1" ht="12.75">
      <c r="A4004" s="147" t="s">
        <v>4786</v>
      </c>
      <c r="B4004" s="114" t="s">
        <v>4647</v>
      </c>
      <c r="C4004" s="115">
        <v>1485</v>
      </c>
    </row>
    <row r="4005" spans="1:3" s="113" customFormat="1" ht="12.75">
      <c r="A4005" s="147" t="s">
        <v>4787</v>
      </c>
      <c r="B4005" s="114" t="s">
        <v>4647</v>
      </c>
      <c r="C4005" s="115">
        <v>1485</v>
      </c>
    </row>
    <row r="4006" spans="1:3" s="113" customFormat="1" ht="12.75">
      <c r="A4006" s="147" t="s">
        <v>4788</v>
      </c>
      <c r="B4006" s="114" t="s">
        <v>4647</v>
      </c>
      <c r="C4006" s="115">
        <v>1485</v>
      </c>
    </row>
    <row r="4007" spans="1:3" s="113" customFormat="1" ht="12.75">
      <c r="A4007" s="147" t="s">
        <v>4789</v>
      </c>
      <c r="B4007" s="114" t="s">
        <v>4647</v>
      </c>
      <c r="C4007" s="115">
        <v>1485</v>
      </c>
    </row>
    <row r="4008" spans="1:3" s="113" customFormat="1" ht="12.75">
      <c r="A4008" s="147" t="s">
        <v>4790</v>
      </c>
      <c r="B4008" s="114" t="s">
        <v>4647</v>
      </c>
      <c r="C4008" s="115">
        <v>1485</v>
      </c>
    </row>
    <row r="4009" spans="1:3" s="113" customFormat="1" ht="12.75">
      <c r="A4009" s="147" t="s">
        <v>4791</v>
      </c>
      <c r="B4009" s="114" t="s">
        <v>4647</v>
      </c>
      <c r="C4009" s="115">
        <v>1485</v>
      </c>
    </row>
    <row r="4010" spans="1:3" s="113" customFormat="1" ht="12.75">
      <c r="A4010" s="147" t="s">
        <v>4792</v>
      </c>
      <c r="B4010" s="114" t="s">
        <v>4647</v>
      </c>
      <c r="C4010" s="115">
        <v>1485</v>
      </c>
    </row>
    <row r="4011" spans="1:3" s="113" customFormat="1" ht="12.75">
      <c r="A4011" s="147" t="s">
        <v>4793</v>
      </c>
      <c r="B4011" s="114" t="s">
        <v>4647</v>
      </c>
      <c r="C4011" s="115">
        <v>1485</v>
      </c>
    </row>
    <row r="4012" spans="1:3" s="113" customFormat="1" ht="12.75">
      <c r="A4012" s="147" t="s">
        <v>4794</v>
      </c>
      <c r="B4012" s="114" t="s">
        <v>4647</v>
      </c>
      <c r="C4012" s="115">
        <v>1485</v>
      </c>
    </row>
    <row r="4013" spans="1:3" s="113" customFormat="1" ht="12.75">
      <c r="A4013" s="147" t="s">
        <v>4795</v>
      </c>
      <c r="B4013" s="114" t="s">
        <v>4647</v>
      </c>
      <c r="C4013" s="115">
        <v>1485</v>
      </c>
    </row>
    <row r="4014" spans="1:3" s="113" customFormat="1" ht="12.75">
      <c r="A4014" s="147" t="s">
        <v>4796</v>
      </c>
      <c r="B4014" s="114" t="s">
        <v>4647</v>
      </c>
      <c r="C4014" s="115">
        <v>1485</v>
      </c>
    </row>
    <row r="4015" spans="1:3" s="113" customFormat="1" ht="12.75">
      <c r="A4015" s="147" t="s">
        <v>4797</v>
      </c>
      <c r="B4015" s="114" t="s">
        <v>4647</v>
      </c>
      <c r="C4015" s="115">
        <v>1485</v>
      </c>
    </row>
    <row r="4016" spans="1:3" s="113" customFormat="1" ht="12.75">
      <c r="A4016" s="147" t="s">
        <v>4798</v>
      </c>
      <c r="B4016" s="114" t="s">
        <v>4647</v>
      </c>
      <c r="C4016" s="115">
        <v>1485</v>
      </c>
    </row>
    <row r="4017" spans="1:3" s="113" customFormat="1" ht="12.75">
      <c r="A4017" s="147" t="s">
        <v>4799</v>
      </c>
      <c r="B4017" s="114" t="s">
        <v>4647</v>
      </c>
      <c r="C4017" s="115">
        <v>1485</v>
      </c>
    </row>
    <row r="4018" spans="1:3" s="113" customFormat="1" ht="12.75">
      <c r="A4018" s="147" t="s">
        <v>4800</v>
      </c>
      <c r="B4018" s="114" t="s">
        <v>4647</v>
      </c>
      <c r="C4018" s="115">
        <v>1485</v>
      </c>
    </row>
    <row r="4019" spans="1:3" s="113" customFormat="1" ht="12.75">
      <c r="A4019" s="147" t="s">
        <v>4801</v>
      </c>
      <c r="B4019" s="114" t="s">
        <v>4647</v>
      </c>
      <c r="C4019" s="115">
        <v>1485</v>
      </c>
    </row>
    <row r="4020" spans="1:3" s="113" customFormat="1" ht="12.75">
      <c r="A4020" s="147" t="s">
        <v>4802</v>
      </c>
      <c r="B4020" s="114" t="s">
        <v>4647</v>
      </c>
      <c r="C4020" s="115">
        <v>1485</v>
      </c>
    </row>
    <row r="4021" spans="1:3" s="113" customFormat="1" ht="12.75">
      <c r="A4021" s="147" t="s">
        <v>4803</v>
      </c>
      <c r="B4021" s="114" t="s">
        <v>4647</v>
      </c>
      <c r="C4021" s="115">
        <v>1485</v>
      </c>
    </row>
    <row r="4022" spans="1:3" s="113" customFormat="1" ht="12.75">
      <c r="A4022" s="147" t="s">
        <v>4804</v>
      </c>
      <c r="B4022" s="114" t="s">
        <v>4647</v>
      </c>
      <c r="C4022" s="115">
        <v>1485</v>
      </c>
    </row>
    <row r="4023" spans="1:3" s="113" customFormat="1" ht="12.75">
      <c r="A4023" s="147" t="s">
        <v>4805</v>
      </c>
      <c r="B4023" s="114" t="s">
        <v>4647</v>
      </c>
      <c r="C4023" s="115">
        <v>1485</v>
      </c>
    </row>
    <row r="4024" spans="1:3" s="113" customFormat="1" ht="12.75">
      <c r="A4024" s="147" t="s">
        <v>4806</v>
      </c>
      <c r="B4024" s="114" t="s">
        <v>4647</v>
      </c>
      <c r="C4024" s="115">
        <v>1485</v>
      </c>
    </row>
    <row r="4025" spans="1:3" s="113" customFormat="1" ht="12.75">
      <c r="A4025" s="147" t="s">
        <v>4807</v>
      </c>
      <c r="B4025" s="114" t="s">
        <v>4647</v>
      </c>
      <c r="C4025" s="115">
        <v>1485</v>
      </c>
    </row>
    <row r="4026" spans="1:3" s="113" customFormat="1" ht="12.75">
      <c r="A4026" s="147" t="s">
        <v>4808</v>
      </c>
      <c r="B4026" s="114" t="s">
        <v>4647</v>
      </c>
      <c r="C4026" s="115">
        <v>1485</v>
      </c>
    </row>
    <row r="4027" spans="1:3" s="113" customFormat="1" ht="12.75">
      <c r="A4027" s="147" t="s">
        <v>4809</v>
      </c>
      <c r="B4027" s="114" t="s">
        <v>4647</v>
      </c>
      <c r="C4027" s="115">
        <v>1485</v>
      </c>
    </row>
    <row r="4028" spans="1:3" s="113" customFormat="1" ht="12.75">
      <c r="A4028" s="147" t="s">
        <v>4810</v>
      </c>
      <c r="B4028" s="114" t="s">
        <v>4647</v>
      </c>
      <c r="C4028" s="115">
        <v>1485</v>
      </c>
    </row>
    <row r="4029" spans="1:3" s="113" customFormat="1" ht="12.75">
      <c r="A4029" s="147" t="s">
        <v>4811</v>
      </c>
      <c r="B4029" s="114" t="s">
        <v>4647</v>
      </c>
      <c r="C4029" s="115">
        <v>1485</v>
      </c>
    </row>
    <row r="4030" spans="1:3" s="113" customFormat="1" ht="12.75">
      <c r="A4030" s="147" t="s">
        <v>4812</v>
      </c>
      <c r="B4030" s="114" t="s">
        <v>4647</v>
      </c>
      <c r="C4030" s="115">
        <v>1485</v>
      </c>
    </row>
    <row r="4031" spans="1:3" s="113" customFormat="1" ht="12.75">
      <c r="A4031" s="147" t="s">
        <v>4813</v>
      </c>
      <c r="B4031" s="114" t="s">
        <v>4647</v>
      </c>
      <c r="C4031" s="115">
        <v>1485</v>
      </c>
    </row>
    <row r="4032" spans="1:3" s="113" customFormat="1" ht="12.75">
      <c r="A4032" s="147" t="s">
        <v>4814</v>
      </c>
      <c r="B4032" s="114" t="s">
        <v>4647</v>
      </c>
      <c r="C4032" s="115">
        <v>1485</v>
      </c>
    </row>
    <row r="4033" spans="1:3" s="113" customFormat="1" ht="12.75">
      <c r="A4033" s="147" t="s">
        <v>4815</v>
      </c>
      <c r="B4033" s="114" t="s">
        <v>4647</v>
      </c>
      <c r="C4033" s="115">
        <v>1485</v>
      </c>
    </row>
    <row r="4034" spans="1:3" s="113" customFormat="1" ht="12.75">
      <c r="A4034" s="147" t="s">
        <v>4816</v>
      </c>
      <c r="B4034" s="114" t="s">
        <v>4647</v>
      </c>
      <c r="C4034" s="115">
        <v>1485</v>
      </c>
    </row>
    <row r="4035" spans="1:3" s="113" customFormat="1" ht="12.75">
      <c r="A4035" s="147" t="s">
        <v>4817</v>
      </c>
      <c r="B4035" s="114" t="s">
        <v>4647</v>
      </c>
      <c r="C4035" s="115">
        <v>1485</v>
      </c>
    </row>
    <row r="4036" spans="1:3" s="113" customFormat="1" ht="12.75">
      <c r="A4036" s="147" t="s">
        <v>4818</v>
      </c>
      <c r="B4036" s="114" t="s">
        <v>4647</v>
      </c>
      <c r="C4036" s="115">
        <v>1485</v>
      </c>
    </row>
    <row r="4037" spans="1:3" s="113" customFormat="1" ht="12.75">
      <c r="A4037" s="147" t="s">
        <v>4819</v>
      </c>
      <c r="B4037" s="114" t="s">
        <v>4647</v>
      </c>
      <c r="C4037" s="115">
        <v>1485</v>
      </c>
    </row>
    <row r="4038" spans="1:3" s="113" customFormat="1" ht="12.75">
      <c r="A4038" s="147" t="s">
        <v>4820</v>
      </c>
      <c r="B4038" s="114" t="s">
        <v>4647</v>
      </c>
      <c r="C4038" s="115">
        <v>1485</v>
      </c>
    </row>
    <row r="4039" spans="1:3" s="113" customFormat="1" ht="12.75">
      <c r="A4039" s="147" t="s">
        <v>4821</v>
      </c>
      <c r="B4039" s="114" t="s">
        <v>4647</v>
      </c>
      <c r="C4039" s="115">
        <v>1485</v>
      </c>
    </row>
    <row r="4040" spans="1:3" s="113" customFormat="1" ht="12.75">
      <c r="A4040" s="147" t="s">
        <v>4822</v>
      </c>
      <c r="B4040" s="114" t="s">
        <v>4647</v>
      </c>
      <c r="C4040" s="115">
        <v>1485</v>
      </c>
    </row>
    <row r="4041" spans="1:3" s="113" customFormat="1" ht="12.75">
      <c r="A4041" s="147" t="s">
        <v>4823</v>
      </c>
      <c r="B4041" s="114" t="s">
        <v>4647</v>
      </c>
      <c r="C4041" s="115">
        <v>1485</v>
      </c>
    </row>
    <row r="4042" spans="1:3" s="113" customFormat="1" ht="12.75">
      <c r="A4042" s="147" t="s">
        <v>4824</v>
      </c>
      <c r="B4042" s="114" t="s">
        <v>4647</v>
      </c>
      <c r="C4042" s="115">
        <v>1485</v>
      </c>
    </row>
    <row r="4043" spans="1:3" s="113" customFormat="1" ht="12.75">
      <c r="A4043" s="147" t="s">
        <v>4825</v>
      </c>
      <c r="B4043" s="114" t="s">
        <v>4647</v>
      </c>
      <c r="C4043" s="115">
        <v>1485</v>
      </c>
    </row>
    <row r="4044" spans="1:3" s="113" customFormat="1" ht="12.75">
      <c r="A4044" s="147" t="s">
        <v>4826</v>
      </c>
      <c r="B4044" s="114" t="s">
        <v>4647</v>
      </c>
      <c r="C4044" s="115">
        <v>1485</v>
      </c>
    </row>
    <row r="4045" spans="1:3" s="113" customFormat="1" ht="12.75">
      <c r="A4045" s="147" t="s">
        <v>4827</v>
      </c>
      <c r="B4045" s="114" t="s">
        <v>4647</v>
      </c>
      <c r="C4045" s="115">
        <v>1485</v>
      </c>
    </row>
    <row r="4046" spans="1:3" s="113" customFormat="1" ht="12.75">
      <c r="A4046" s="147" t="s">
        <v>4828</v>
      </c>
      <c r="B4046" s="114" t="s">
        <v>4647</v>
      </c>
      <c r="C4046" s="115">
        <v>1485</v>
      </c>
    </row>
    <row r="4047" spans="1:3" s="113" customFormat="1" ht="12.75">
      <c r="A4047" s="147" t="s">
        <v>4829</v>
      </c>
      <c r="B4047" s="114" t="s">
        <v>4647</v>
      </c>
      <c r="C4047" s="115">
        <v>1485</v>
      </c>
    </row>
    <row r="4048" spans="1:3" s="113" customFormat="1" ht="12.75">
      <c r="A4048" s="147" t="s">
        <v>4830</v>
      </c>
      <c r="B4048" s="114" t="s">
        <v>4647</v>
      </c>
      <c r="C4048" s="115">
        <v>1485</v>
      </c>
    </row>
    <row r="4049" spans="1:3" s="113" customFormat="1" ht="12.75">
      <c r="A4049" s="147" t="s">
        <v>4831</v>
      </c>
      <c r="B4049" s="114" t="s">
        <v>4647</v>
      </c>
      <c r="C4049" s="115">
        <v>1485</v>
      </c>
    </row>
    <row r="4050" spans="1:3" s="113" customFormat="1" ht="12.75">
      <c r="A4050" s="147" t="s">
        <v>4832</v>
      </c>
      <c r="B4050" s="114" t="s">
        <v>4647</v>
      </c>
      <c r="C4050" s="115">
        <v>1485</v>
      </c>
    </row>
    <row r="4051" spans="1:3" s="113" customFormat="1" ht="12.75">
      <c r="A4051" s="147" t="s">
        <v>4833</v>
      </c>
      <c r="B4051" s="114" t="s">
        <v>4647</v>
      </c>
      <c r="C4051" s="115">
        <v>1485</v>
      </c>
    </row>
    <row r="4052" spans="1:3" s="113" customFormat="1" ht="12.75">
      <c r="A4052" s="147" t="s">
        <v>4834</v>
      </c>
      <c r="B4052" s="114" t="s">
        <v>4647</v>
      </c>
      <c r="C4052" s="115">
        <v>1485</v>
      </c>
    </row>
    <row r="4053" spans="1:3" s="113" customFormat="1" ht="12.75">
      <c r="A4053" s="147" t="s">
        <v>4835</v>
      </c>
      <c r="B4053" s="114" t="s">
        <v>4647</v>
      </c>
      <c r="C4053" s="115">
        <v>1485</v>
      </c>
    </row>
    <row r="4054" spans="1:3" s="113" customFormat="1" ht="12.75">
      <c r="A4054" s="147" t="s">
        <v>4836</v>
      </c>
      <c r="B4054" s="114" t="s">
        <v>4647</v>
      </c>
      <c r="C4054" s="115">
        <v>1485</v>
      </c>
    </row>
    <row r="4055" spans="1:3" s="113" customFormat="1" ht="12.75">
      <c r="A4055" s="147" t="s">
        <v>4837</v>
      </c>
      <c r="B4055" s="114" t="s">
        <v>4647</v>
      </c>
      <c r="C4055" s="115">
        <v>1485</v>
      </c>
    </row>
    <row r="4056" spans="1:3" s="113" customFormat="1" ht="12.75">
      <c r="A4056" s="147" t="s">
        <v>4838</v>
      </c>
      <c r="B4056" s="114" t="s">
        <v>4647</v>
      </c>
      <c r="C4056" s="115">
        <v>1485</v>
      </c>
    </row>
    <row r="4057" spans="1:3" s="113" customFormat="1" ht="12.75">
      <c r="A4057" s="147" t="s">
        <v>4839</v>
      </c>
      <c r="B4057" s="114" t="s">
        <v>4647</v>
      </c>
      <c r="C4057" s="115">
        <v>1485</v>
      </c>
    </row>
    <row r="4058" spans="1:3" s="113" customFormat="1" ht="12.75">
      <c r="A4058" s="147" t="s">
        <v>4840</v>
      </c>
      <c r="B4058" s="114" t="s">
        <v>4647</v>
      </c>
      <c r="C4058" s="115">
        <v>1485</v>
      </c>
    </row>
    <row r="4059" spans="1:3" s="113" customFormat="1" ht="12.75">
      <c r="A4059" s="147" t="s">
        <v>4841</v>
      </c>
      <c r="B4059" s="114" t="s">
        <v>4647</v>
      </c>
      <c r="C4059" s="115">
        <v>1485</v>
      </c>
    </row>
    <row r="4060" spans="1:3" s="113" customFormat="1" ht="12.75">
      <c r="A4060" s="147" t="s">
        <v>4842</v>
      </c>
      <c r="B4060" s="114" t="s">
        <v>4647</v>
      </c>
      <c r="C4060" s="115">
        <v>1485</v>
      </c>
    </row>
    <row r="4061" spans="1:3" s="113" customFormat="1" ht="12.75">
      <c r="A4061" s="147" t="s">
        <v>4843</v>
      </c>
      <c r="B4061" s="114" t="s">
        <v>4647</v>
      </c>
      <c r="C4061" s="115">
        <v>1485</v>
      </c>
    </row>
    <row r="4062" spans="1:3" s="113" customFormat="1" ht="12.75">
      <c r="A4062" s="147" t="s">
        <v>4844</v>
      </c>
      <c r="B4062" s="114" t="s">
        <v>4647</v>
      </c>
      <c r="C4062" s="115">
        <v>1485</v>
      </c>
    </row>
    <row r="4063" spans="1:3" s="113" customFormat="1" ht="12.75">
      <c r="A4063" s="147" t="s">
        <v>4845</v>
      </c>
      <c r="B4063" s="114" t="s">
        <v>4647</v>
      </c>
      <c r="C4063" s="115">
        <v>1485</v>
      </c>
    </row>
    <row r="4064" spans="1:3" s="113" customFormat="1" ht="12.75">
      <c r="A4064" s="147" t="s">
        <v>4846</v>
      </c>
      <c r="B4064" s="114" t="s">
        <v>4647</v>
      </c>
      <c r="C4064" s="115">
        <v>1485</v>
      </c>
    </row>
    <row r="4065" spans="1:3" s="113" customFormat="1" ht="12.75">
      <c r="A4065" s="147" t="s">
        <v>4847</v>
      </c>
      <c r="B4065" s="114" t="s">
        <v>4647</v>
      </c>
      <c r="C4065" s="115">
        <v>1485</v>
      </c>
    </row>
    <row r="4066" spans="1:3" s="113" customFormat="1" ht="12.75">
      <c r="A4066" s="147" t="s">
        <v>4848</v>
      </c>
      <c r="B4066" s="114" t="s">
        <v>4647</v>
      </c>
      <c r="C4066" s="115">
        <v>1485</v>
      </c>
    </row>
    <row r="4067" spans="1:3" s="113" customFormat="1" ht="12.75">
      <c r="A4067" s="147" t="s">
        <v>4849</v>
      </c>
      <c r="B4067" s="114" t="s">
        <v>4647</v>
      </c>
      <c r="C4067" s="115">
        <v>1485</v>
      </c>
    </row>
    <row r="4068" spans="1:3" s="113" customFormat="1" ht="12.75">
      <c r="A4068" s="143" t="s">
        <v>4850</v>
      </c>
      <c r="B4068" s="114" t="s">
        <v>4647</v>
      </c>
      <c r="C4068" s="115">
        <v>1485</v>
      </c>
    </row>
    <row r="4069" spans="1:3" s="113" customFormat="1" ht="12.75">
      <c r="A4069" s="143" t="s">
        <v>4851</v>
      </c>
      <c r="B4069" s="114" t="s">
        <v>4647</v>
      </c>
      <c r="C4069" s="115">
        <v>1485</v>
      </c>
    </row>
    <row r="4070" spans="1:3" s="113" customFormat="1" ht="12.75">
      <c r="A4070" s="143" t="s">
        <v>3249</v>
      </c>
      <c r="B4070" s="114" t="s">
        <v>4647</v>
      </c>
      <c r="C4070" s="115">
        <v>1485</v>
      </c>
    </row>
    <row r="4071" spans="1:3" s="113" customFormat="1" ht="12.75">
      <c r="A4071" s="143" t="s">
        <v>3250</v>
      </c>
      <c r="B4071" s="114" t="s">
        <v>4647</v>
      </c>
      <c r="C4071" s="115">
        <v>1485</v>
      </c>
    </row>
    <row r="4072" spans="1:3" s="113" customFormat="1" ht="12.75">
      <c r="A4072" s="143" t="s">
        <v>3251</v>
      </c>
      <c r="B4072" s="114" t="s">
        <v>4647</v>
      </c>
      <c r="C4072" s="115">
        <v>1485</v>
      </c>
    </row>
    <row r="4073" spans="1:3" s="113" customFormat="1" ht="12.75">
      <c r="A4073" s="143" t="s">
        <v>3252</v>
      </c>
      <c r="B4073" s="114" t="s">
        <v>4647</v>
      </c>
      <c r="C4073" s="115">
        <v>1096.54</v>
      </c>
    </row>
    <row r="4074" spans="1:3" s="113" customFormat="1" ht="12.75">
      <c r="A4074" s="143" t="s">
        <v>4852</v>
      </c>
      <c r="B4074" s="114" t="s">
        <v>4647</v>
      </c>
      <c r="C4074" s="115">
        <v>1096.54</v>
      </c>
    </row>
    <row r="4075" spans="1:3" s="113" customFormat="1" ht="12.75">
      <c r="A4075" s="143" t="s">
        <v>4853</v>
      </c>
      <c r="B4075" s="114" t="s">
        <v>4647</v>
      </c>
      <c r="C4075" s="115">
        <v>1096.54</v>
      </c>
    </row>
    <row r="4076" spans="1:3" s="113" customFormat="1" ht="12.75">
      <c r="A4076" s="143" t="s">
        <v>4854</v>
      </c>
      <c r="B4076" s="114" t="s">
        <v>4647</v>
      </c>
      <c r="C4076" s="115">
        <v>1096.54</v>
      </c>
    </row>
    <row r="4077" spans="1:3" s="113" customFormat="1" ht="12.75">
      <c r="A4077" s="143" t="s">
        <v>4855</v>
      </c>
      <c r="B4077" s="114" t="s">
        <v>4647</v>
      </c>
      <c r="C4077" s="115">
        <v>1096.54</v>
      </c>
    </row>
    <row r="4078" spans="1:3" s="113" customFormat="1" ht="12.75">
      <c r="A4078" s="143" t="s">
        <v>4856</v>
      </c>
      <c r="B4078" s="114" t="s">
        <v>4647</v>
      </c>
      <c r="C4078" s="115">
        <v>1096.54</v>
      </c>
    </row>
    <row r="4079" spans="1:3" s="113" customFormat="1" ht="12.75">
      <c r="A4079" s="143" t="s">
        <v>4857</v>
      </c>
      <c r="B4079" s="114" t="s">
        <v>4647</v>
      </c>
      <c r="C4079" s="115">
        <v>1096.54</v>
      </c>
    </row>
    <row r="4080" spans="1:3" s="113" customFormat="1" ht="12.75">
      <c r="A4080" s="143" t="s">
        <v>4858</v>
      </c>
      <c r="B4080" s="114" t="s">
        <v>4647</v>
      </c>
      <c r="C4080" s="115">
        <v>1096.54</v>
      </c>
    </row>
    <row r="4081" spans="1:3" s="113" customFormat="1" ht="12.75">
      <c r="A4081" s="143" t="s">
        <v>4859</v>
      </c>
      <c r="B4081" s="114" t="s">
        <v>4647</v>
      </c>
      <c r="C4081" s="115">
        <v>1096.54</v>
      </c>
    </row>
    <row r="4082" spans="1:3" s="113" customFormat="1" ht="12.75">
      <c r="A4082" s="143" t="s">
        <v>4860</v>
      </c>
      <c r="B4082" s="114" t="s">
        <v>4647</v>
      </c>
      <c r="C4082" s="115">
        <v>1096.54</v>
      </c>
    </row>
    <row r="4083" spans="1:3" s="113" customFormat="1" ht="12.75">
      <c r="A4083" s="143" t="s">
        <v>4861</v>
      </c>
      <c r="B4083" s="114" t="s">
        <v>4647</v>
      </c>
      <c r="C4083" s="115">
        <v>1096.54</v>
      </c>
    </row>
    <row r="4084" spans="1:3" s="113" customFormat="1" ht="12.75">
      <c r="A4084" s="143" t="s">
        <v>4862</v>
      </c>
      <c r="B4084" s="114" t="s">
        <v>4647</v>
      </c>
      <c r="C4084" s="115">
        <v>1096.54</v>
      </c>
    </row>
    <row r="4085" spans="1:3" s="113" customFormat="1" ht="12.75">
      <c r="A4085" s="143" t="s">
        <v>4863</v>
      </c>
      <c r="B4085" s="114" t="s">
        <v>4647</v>
      </c>
      <c r="C4085" s="115">
        <v>1096.54</v>
      </c>
    </row>
    <row r="4086" spans="1:3" s="113" customFormat="1" ht="12.75">
      <c r="A4086" s="143" t="s">
        <v>4864</v>
      </c>
      <c r="B4086" s="114" t="s">
        <v>4647</v>
      </c>
      <c r="C4086" s="115">
        <v>1096.54</v>
      </c>
    </row>
    <row r="4087" spans="1:3" s="113" customFormat="1" ht="12.75">
      <c r="A4087" s="143" t="s">
        <v>4865</v>
      </c>
      <c r="B4087" s="114" t="s">
        <v>4647</v>
      </c>
      <c r="C4087" s="115">
        <v>1096.54</v>
      </c>
    </row>
    <row r="4088" spans="1:3" s="113" customFormat="1" ht="12.75">
      <c r="A4088" s="143" t="s">
        <v>4866</v>
      </c>
      <c r="B4088" s="114" t="s">
        <v>4647</v>
      </c>
      <c r="C4088" s="115">
        <v>1096.54</v>
      </c>
    </row>
    <row r="4089" spans="1:3" s="113" customFormat="1" ht="12.75">
      <c r="A4089" s="143" t="s">
        <v>4867</v>
      </c>
      <c r="B4089" s="114" t="s">
        <v>4647</v>
      </c>
      <c r="C4089" s="115">
        <v>1096.54</v>
      </c>
    </row>
    <row r="4090" spans="1:3" s="113" customFormat="1" ht="12.75">
      <c r="A4090" s="143" t="s">
        <v>4868</v>
      </c>
      <c r="B4090" s="114" t="s">
        <v>4647</v>
      </c>
      <c r="C4090" s="115">
        <v>1096.54</v>
      </c>
    </row>
    <row r="4091" spans="1:3" s="113" customFormat="1" ht="12.75">
      <c r="A4091" s="143" t="s">
        <v>4869</v>
      </c>
      <c r="B4091" s="114" t="s">
        <v>4647</v>
      </c>
      <c r="C4091" s="115">
        <v>1096.54</v>
      </c>
    </row>
    <row r="4092" spans="1:3" s="113" customFormat="1" ht="12.75">
      <c r="A4092" s="143" t="s">
        <v>4870</v>
      </c>
      <c r="B4092" s="114" t="s">
        <v>4647</v>
      </c>
      <c r="C4092" s="115">
        <v>1096.54</v>
      </c>
    </row>
    <row r="4093" spans="1:3" s="113" customFormat="1" ht="12.75">
      <c r="A4093" s="143" t="s">
        <v>4871</v>
      </c>
      <c r="B4093" s="114" t="s">
        <v>4647</v>
      </c>
      <c r="C4093" s="115">
        <v>1096.54</v>
      </c>
    </row>
    <row r="4094" spans="1:3" s="113" customFormat="1" ht="12.75">
      <c r="A4094" s="143" t="s">
        <v>4872</v>
      </c>
      <c r="B4094" s="114" t="s">
        <v>4647</v>
      </c>
      <c r="C4094" s="115">
        <v>1096.54</v>
      </c>
    </row>
    <row r="4095" spans="1:3" s="113" customFormat="1" ht="12.75">
      <c r="A4095" s="143" t="s">
        <v>4873</v>
      </c>
      <c r="B4095" s="114" t="s">
        <v>4647</v>
      </c>
      <c r="C4095" s="115">
        <v>1096.54</v>
      </c>
    </row>
    <row r="4096" spans="1:3" s="113" customFormat="1" ht="12.75">
      <c r="A4096" s="143" t="s">
        <v>4874</v>
      </c>
      <c r="B4096" s="114" t="s">
        <v>4647</v>
      </c>
      <c r="C4096" s="115">
        <v>1096.54</v>
      </c>
    </row>
    <row r="4097" spans="1:3" s="113" customFormat="1" ht="12.75">
      <c r="A4097" s="143" t="s">
        <v>4875</v>
      </c>
      <c r="B4097" s="114" t="s">
        <v>4647</v>
      </c>
      <c r="C4097" s="115">
        <v>1096.54</v>
      </c>
    </row>
    <row r="4098" spans="1:3" s="113" customFormat="1" ht="12.75">
      <c r="A4098" s="143" t="s">
        <v>4876</v>
      </c>
      <c r="B4098" s="114" t="s">
        <v>4647</v>
      </c>
      <c r="C4098" s="115">
        <v>1096.54</v>
      </c>
    </row>
    <row r="4099" spans="1:3" s="113" customFormat="1" ht="12.75">
      <c r="A4099" s="143" t="s">
        <v>4877</v>
      </c>
      <c r="B4099" s="114" t="s">
        <v>4647</v>
      </c>
      <c r="C4099" s="115">
        <v>1096.54</v>
      </c>
    </row>
    <row r="4100" spans="1:3" s="113" customFormat="1" ht="12.75">
      <c r="A4100" s="143" t="s">
        <v>4878</v>
      </c>
      <c r="B4100" s="114" t="s">
        <v>4647</v>
      </c>
      <c r="C4100" s="115">
        <v>1096.54</v>
      </c>
    </row>
    <row r="4101" spans="1:3" s="113" customFormat="1" ht="12.75">
      <c r="A4101" s="147" t="s">
        <v>4879</v>
      </c>
      <c r="B4101" s="124" t="s">
        <v>4880</v>
      </c>
      <c r="C4101" s="115">
        <v>1542.8</v>
      </c>
    </row>
    <row r="4102" spans="1:3" s="113" customFormat="1" ht="12.75">
      <c r="A4102" s="147" t="s">
        <v>4881</v>
      </c>
      <c r="B4102" s="124" t="s">
        <v>4880</v>
      </c>
      <c r="C4102" s="115">
        <v>1542.8</v>
      </c>
    </row>
    <row r="4103" spans="1:3" s="113" customFormat="1" ht="12.75">
      <c r="A4103" s="147" t="s">
        <v>4882</v>
      </c>
      <c r="B4103" s="124" t="s">
        <v>4883</v>
      </c>
      <c r="C4103" s="115">
        <v>1542.8</v>
      </c>
    </row>
    <row r="4104" spans="1:3" s="113" customFormat="1" ht="12.75">
      <c r="A4104" s="147" t="s">
        <v>4884</v>
      </c>
      <c r="B4104" s="124" t="s">
        <v>4883</v>
      </c>
      <c r="C4104" s="115">
        <v>1542.8</v>
      </c>
    </row>
    <row r="4105" spans="1:3" s="113" customFormat="1" ht="12.75">
      <c r="A4105" s="147" t="s">
        <v>4885</v>
      </c>
      <c r="B4105" s="124" t="s">
        <v>4883</v>
      </c>
      <c r="C4105" s="115">
        <v>1542.8</v>
      </c>
    </row>
    <row r="4106" spans="1:3" s="113" customFormat="1" ht="12.75">
      <c r="A4106" s="147" t="s">
        <v>4886</v>
      </c>
      <c r="B4106" s="124" t="s">
        <v>4883</v>
      </c>
      <c r="C4106" s="115">
        <v>1542.8</v>
      </c>
    </row>
    <row r="4107" spans="1:3" s="113" customFormat="1" ht="12.75">
      <c r="A4107" s="147" t="s">
        <v>4887</v>
      </c>
      <c r="B4107" s="124" t="s">
        <v>4883</v>
      </c>
      <c r="C4107" s="115">
        <v>1542.8</v>
      </c>
    </row>
    <row r="4108" spans="1:3" s="113" customFormat="1" ht="12.75">
      <c r="A4108" s="147" t="s">
        <v>4888</v>
      </c>
      <c r="B4108" s="124" t="s">
        <v>4883</v>
      </c>
      <c r="C4108" s="115">
        <v>1542.8</v>
      </c>
    </row>
    <row r="4109" spans="1:3" s="113" customFormat="1" ht="12.75">
      <c r="A4109" s="147" t="s">
        <v>3254</v>
      </c>
      <c r="B4109" s="116" t="s">
        <v>7072</v>
      </c>
      <c r="C4109" s="115">
        <v>1850.2</v>
      </c>
    </row>
    <row r="4110" spans="1:3" s="113" customFormat="1" ht="12.75">
      <c r="A4110" s="147" t="s">
        <v>3255</v>
      </c>
      <c r="B4110" s="116" t="s">
        <v>7072</v>
      </c>
      <c r="C4110" s="115">
        <v>1850.2</v>
      </c>
    </row>
    <row r="4111" spans="1:3" s="113" customFormat="1" ht="12.75">
      <c r="A4111" s="147" t="s">
        <v>3256</v>
      </c>
      <c r="B4111" s="116" t="s">
        <v>7072</v>
      </c>
      <c r="C4111" s="115">
        <v>1850.2</v>
      </c>
    </row>
    <row r="4112" spans="1:3" s="113" customFormat="1" ht="12.75">
      <c r="A4112" s="147" t="s">
        <v>3257</v>
      </c>
      <c r="B4112" s="116" t="s">
        <v>7072</v>
      </c>
      <c r="C4112" s="115">
        <v>1850.2</v>
      </c>
    </row>
    <row r="4113" spans="1:3" s="113" customFormat="1" ht="12.75">
      <c r="A4113" s="147" t="s">
        <v>3258</v>
      </c>
      <c r="B4113" s="116" t="s">
        <v>7072</v>
      </c>
      <c r="C4113" s="115">
        <v>1850.2</v>
      </c>
    </row>
    <row r="4114" spans="1:3" s="113" customFormat="1" ht="12.75">
      <c r="A4114" s="147" t="s">
        <v>3259</v>
      </c>
      <c r="B4114" s="116" t="s">
        <v>7072</v>
      </c>
      <c r="C4114" s="115">
        <v>1850.2</v>
      </c>
    </row>
    <row r="4115" spans="1:3" s="113" customFormat="1" ht="12.75">
      <c r="A4115" s="147" t="s">
        <v>3260</v>
      </c>
      <c r="B4115" s="116" t="s">
        <v>7072</v>
      </c>
      <c r="C4115" s="115">
        <v>1850.2</v>
      </c>
    </row>
    <row r="4116" spans="1:3" s="113" customFormat="1" ht="12.75">
      <c r="A4116" s="147" t="s">
        <v>3261</v>
      </c>
      <c r="B4116" s="116" t="s">
        <v>7072</v>
      </c>
      <c r="C4116" s="115">
        <v>1850.2</v>
      </c>
    </row>
    <row r="4117" spans="1:3" s="113" customFormat="1" ht="12.75">
      <c r="A4117" s="147" t="s">
        <v>4889</v>
      </c>
      <c r="B4117" s="116" t="s">
        <v>7072</v>
      </c>
      <c r="C4117" s="115">
        <v>1850.2</v>
      </c>
    </row>
    <row r="4118" spans="1:3" s="113" customFormat="1" ht="12.75">
      <c r="A4118" s="143" t="s">
        <v>4890</v>
      </c>
      <c r="B4118" s="116" t="s">
        <v>7072</v>
      </c>
      <c r="C4118" s="115">
        <v>1850.2</v>
      </c>
    </row>
    <row r="4119" spans="1:3" s="113" customFormat="1" ht="12.75">
      <c r="A4119" s="143" t="s">
        <v>4891</v>
      </c>
      <c r="B4119" s="116" t="s">
        <v>7072</v>
      </c>
      <c r="C4119" s="115">
        <v>1850.2</v>
      </c>
    </row>
    <row r="4120" spans="1:3" s="113" customFormat="1" ht="12.75">
      <c r="A4120" s="143" t="s">
        <v>4892</v>
      </c>
      <c r="B4120" s="116" t="s">
        <v>7072</v>
      </c>
      <c r="C4120" s="115">
        <v>1850.2</v>
      </c>
    </row>
    <row r="4121" spans="1:3" s="113" customFormat="1" ht="12.75">
      <c r="A4121" s="143" t="s">
        <v>4893</v>
      </c>
      <c r="B4121" s="116" t="s">
        <v>7072</v>
      </c>
      <c r="C4121" s="115">
        <v>1850.2</v>
      </c>
    </row>
    <row r="4122" spans="1:3" s="113" customFormat="1" ht="12.75">
      <c r="A4122" s="143" t="s">
        <v>4894</v>
      </c>
      <c r="B4122" s="116" t="s">
        <v>7072</v>
      </c>
      <c r="C4122" s="115">
        <v>1850.2</v>
      </c>
    </row>
    <row r="4123" spans="1:3" s="113" customFormat="1" ht="12.75">
      <c r="A4123" s="143" t="s">
        <v>4895</v>
      </c>
      <c r="B4123" s="116" t="s">
        <v>7072</v>
      </c>
      <c r="C4123" s="115">
        <v>1850.2</v>
      </c>
    </row>
    <row r="4124" spans="1:3" s="113" customFormat="1" ht="12.75">
      <c r="A4124" s="143" t="s">
        <v>4896</v>
      </c>
      <c r="B4124" s="116" t="s">
        <v>7072</v>
      </c>
      <c r="C4124" s="115">
        <v>1850.2</v>
      </c>
    </row>
    <row r="4125" spans="1:3" s="113" customFormat="1" ht="12.75">
      <c r="A4125" s="143" t="s">
        <v>4897</v>
      </c>
      <c r="B4125" s="116" t="s">
        <v>7072</v>
      </c>
      <c r="C4125" s="115">
        <v>1850.2</v>
      </c>
    </row>
    <row r="4126" spans="1:3" s="113" customFormat="1" ht="12.75">
      <c r="A4126" s="143" t="s">
        <v>4898</v>
      </c>
      <c r="B4126" s="116" t="s">
        <v>7072</v>
      </c>
      <c r="C4126" s="115">
        <v>1850.2</v>
      </c>
    </row>
    <row r="4127" spans="1:3" s="113" customFormat="1" ht="12.75">
      <c r="A4127" s="143" t="s">
        <v>4899</v>
      </c>
      <c r="B4127" s="116" t="s">
        <v>7072</v>
      </c>
      <c r="C4127" s="115">
        <v>1850.2</v>
      </c>
    </row>
    <row r="4128" spans="1:3" s="113" customFormat="1" ht="12.75">
      <c r="A4128" s="143" t="s">
        <v>4900</v>
      </c>
      <c r="B4128" s="116" t="s">
        <v>7072</v>
      </c>
      <c r="C4128" s="115">
        <v>1850.2</v>
      </c>
    </row>
    <row r="4129" spans="1:3" s="113" customFormat="1" ht="12.75">
      <c r="A4129" s="143" t="s">
        <v>4901</v>
      </c>
      <c r="B4129" s="116" t="s">
        <v>7072</v>
      </c>
      <c r="C4129" s="115">
        <v>1850.2</v>
      </c>
    </row>
    <row r="4130" spans="1:3" s="113" customFormat="1" ht="12.75">
      <c r="A4130" s="143" t="s">
        <v>4902</v>
      </c>
      <c r="B4130" s="116" t="s">
        <v>7072</v>
      </c>
      <c r="C4130" s="115">
        <v>1850.2</v>
      </c>
    </row>
    <row r="4131" spans="1:3" s="113" customFormat="1" ht="12.75">
      <c r="A4131" s="143" t="s">
        <v>4903</v>
      </c>
      <c r="B4131" s="116" t="s">
        <v>7072</v>
      </c>
      <c r="C4131" s="115">
        <v>1850.2</v>
      </c>
    </row>
    <row r="4132" spans="1:3" s="113" customFormat="1" ht="12.75">
      <c r="A4132" s="143" t="s">
        <v>4904</v>
      </c>
      <c r="B4132" s="116" t="s">
        <v>7072</v>
      </c>
      <c r="C4132" s="115">
        <v>1850.2</v>
      </c>
    </row>
    <row r="4133" spans="1:3" s="113" customFormat="1" ht="12.75">
      <c r="A4133" s="143" t="s">
        <v>4905</v>
      </c>
      <c r="B4133" s="116" t="s">
        <v>7072</v>
      </c>
      <c r="C4133" s="115">
        <v>1850.2</v>
      </c>
    </row>
    <row r="4134" spans="1:3" s="113" customFormat="1" ht="12.75">
      <c r="A4134" s="143" t="s">
        <v>4906</v>
      </c>
      <c r="B4134" s="116" t="s">
        <v>7072</v>
      </c>
      <c r="C4134" s="115">
        <v>1850.2</v>
      </c>
    </row>
    <row r="4135" spans="1:3" s="113" customFormat="1" ht="12.75">
      <c r="A4135" s="143" t="s">
        <v>4907</v>
      </c>
      <c r="B4135" s="116" t="s">
        <v>7072</v>
      </c>
      <c r="C4135" s="115">
        <v>1850.2</v>
      </c>
    </row>
    <row r="4136" spans="1:3" s="113" customFormat="1" ht="12.75">
      <c r="A4136" s="143" t="s">
        <v>4908</v>
      </c>
      <c r="B4136" s="116" t="s">
        <v>7072</v>
      </c>
      <c r="C4136" s="115">
        <v>1850.2</v>
      </c>
    </row>
    <row r="4137" spans="1:3" s="113" customFormat="1" ht="12.75">
      <c r="A4137" s="143" t="s">
        <v>4909</v>
      </c>
      <c r="B4137" s="116" t="s">
        <v>7072</v>
      </c>
      <c r="C4137" s="115">
        <v>1850.2</v>
      </c>
    </row>
    <row r="4138" spans="1:3" s="113" customFormat="1" ht="12.75">
      <c r="A4138" s="143" t="s">
        <v>4910</v>
      </c>
      <c r="B4138" s="116" t="s">
        <v>7072</v>
      </c>
      <c r="C4138" s="115">
        <v>1850.2</v>
      </c>
    </row>
    <row r="4139" spans="1:3" s="113" customFormat="1" ht="12.75">
      <c r="A4139" s="143" t="s">
        <v>4911</v>
      </c>
      <c r="B4139" s="116" t="s">
        <v>7072</v>
      </c>
      <c r="C4139" s="115">
        <v>1850.2</v>
      </c>
    </row>
    <row r="4140" spans="1:3" s="113" customFormat="1" ht="12.75">
      <c r="A4140" s="143" t="s">
        <v>4912</v>
      </c>
      <c r="B4140" s="116" t="s">
        <v>7072</v>
      </c>
      <c r="C4140" s="115">
        <v>1850.2</v>
      </c>
    </row>
    <row r="4141" spans="1:3" s="113" customFormat="1" ht="12.75">
      <c r="A4141" s="143" t="s">
        <v>4913</v>
      </c>
      <c r="B4141" s="116" t="s">
        <v>7072</v>
      </c>
      <c r="C4141" s="115">
        <v>1850.2</v>
      </c>
    </row>
    <row r="4142" spans="1:3" s="113" customFormat="1" ht="12.75">
      <c r="A4142" s="143" t="s">
        <v>4914</v>
      </c>
      <c r="B4142" s="116" t="s">
        <v>7072</v>
      </c>
      <c r="C4142" s="115">
        <v>1850.2</v>
      </c>
    </row>
    <row r="4143" spans="1:3" s="113" customFormat="1" ht="12.75">
      <c r="A4143" s="143" t="s">
        <v>4915</v>
      </c>
      <c r="B4143" s="116" t="s">
        <v>7072</v>
      </c>
      <c r="C4143" s="115">
        <v>1850.2</v>
      </c>
    </row>
    <row r="4144" spans="1:3" s="113" customFormat="1" ht="12.75">
      <c r="A4144" s="143" t="s">
        <v>4916</v>
      </c>
      <c r="B4144" s="116" t="s">
        <v>7072</v>
      </c>
      <c r="C4144" s="115">
        <v>1850.2</v>
      </c>
    </row>
    <row r="4145" spans="1:3" s="113" customFormat="1" ht="12.75">
      <c r="A4145" s="143" t="s">
        <v>4917</v>
      </c>
      <c r="B4145" s="116" t="s">
        <v>7072</v>
      </c>
      <c r="C4145" s="115">
        <v>1850.2</v>
      </c>
    </row>
    <row r="4146" spans="1:3" s="113" customFormat="1" ht="12.75">
      <c r="A4146" s="143" t="s">
        <v>4918</v>
      </c>
      <c r="B4146" s="116" t="s">
        <v>7072</v>
      </c>
      <c r="C4146" s="115">
        <v>1850.2</v>
      </c>
    </row>
    <row r="4147" spans="1:3" s="113" customFormat="1" ht="12.75">
      <c r="A4147" s="143" t="s">
        <v>4919</v>
      </c>
      <c r="B4147" s="116" t="s">
        <v>7072</v>
      </c>
      <c r="C4147" s="115">
        <v>1850.2</v>
      </c>
    </row>
    <row r="4148" spans="1:3" s="113" customFormat="1" ht="12.75">
      <c r="A4148" s="143" t="s">
        <v>4920</v>
      </c>
      <c r="B4148" s="116" t="s">
        <v>7072</v>
      </c>
      <c r="C4148" s="115">
        <v>1850.2</v>
      </c>
    </row>
    <row r="4149" spans="1:3" s="113" customFormat="1" ht="12.75">
      <c r="A4149" s="143" t="s">
        <v>4921</v>
      </c>
      <c r="B4149" s="116" t="s">
        <v>7072</v>
      </c>
      <c r="C4149" s="115">
        <v>1850.2</v>
      </c>
    </row>
    <row r="4150" spans="1:3" s="113" customFormat="1" ht="12.75">
      <c r="A4150" s="143" t="s">
        <v>4922</v>
      </c>
      <c r="B4150" s="116" t="s">
        <v>7072</v>
      </c>
      <c r="C4150" s="115">
        <v>1850.2</v>
      </c>
    </row>
    <row r="4151" spans="1:3" s="113" customFormat="1" ht="12.75">
      <c r="A4151" s="143" t="s">
        <v>4923</v>
      </c>
      <c r="B4151" s="116" t="s">
        <v>7072</v>
      </c>
      <c r="C4151" s="115">
        <v>1850.2</v>
      </c>
    </row>
    <row r="4152" spans="1:3" s="113" customFormat="1" ht="12.75">
      <c r="A4152" s="143" t="s">
        <v>4924</v>
      </c>
      <c r="B4152" s="116" t="s">
        <v>7072</v>
      </c>
      <c r="C4152" s="115">
        <v>1850.2</v>
      </c>
    </row>
    <row r="4153" spans="1:3" s="113" customFormat="1" ht="12.75">
      <c r="A4153" s="143" t="s">
        <v>4925</v>
      </c>
      <c r="B4153" s="116" t="s">
        <v>7072</v>
      </c>
      <c r="C4153" s="115">
        <v>1850.2</v>
      </c>
    </row>
    <row r="4154" spans="1:3" s="113" customFormat="1" ht="12.75">
      <c r="A4154" s="143" t="s">
        <v>4926</v>
      </c>
      <c r="B4154" s="116" t="s">
        <v>7072</v>
      </c>
      <c r="C4154" s="115">
        <v>1850.2</v>
      </c>
    </row>
    <row r="4155" spans="1:3" s="113" customFormat="1" ht="12.75">
      <c r="A4155" s="143" t="s">
        <v>4927</v>
      </c>
      <c r="B4155" s="116" t="s">
        <v>7072</v>
      </c>
      <c r="C4155" s="115">
        <v>1850.2</v>
      </c>
    </row>
    <row r="4156" spans="1:3" s="113" customFormat="1" ht="12.75">
      <c r="A4156" s="143" t="s">
        <v>4928</v>
      </c>
      <c r="B4156" s="116" t="s">
        <v>7072</v>
      </c>
      <c r="C4156" s="115">
        <v>1850.2</v>
      </c>
    </row>
    <row r="4157" spans="1:3" s="113" customFormat="1" ht="12.75">
      <c r="A4157" s="143" t="s">
        <v>4929</v>
      </c>
      <c r="B4157" s="116" t="s">
        <v>7072</v>
      </c>
      <c r="C4157" s="115">
        <v>1850.2</v>
      </c>
    </row>
    <row r="4158" spans="1:3" s="113" customFormat="1" ht="12.75">
      <c r="A4158" s="143" t="s">
        <v>4930</v>
      </c>
      <c r="B4158" s="116" t="s">
        <v>7072</v>
      </c>
      <c r="C4158" s="115">
        <v>1850.2</v>
      </c>
    </row>
    <row r="4159" spans="1:3" s="113" customFormat="1" ht="12.75">
      <c r="A4159" s="143" t="s">
        <v>4931</v>
      </c>
      <c r="B4159" s="116" t="s">
        <v>7072</v>
      </c>
      <c r="C4159" s="115">
        <v>1850.2</v>
      </c>
    </row>
    <row r="4160" spans="1:3" s="113" customFormat="1" ht="12.75">
      <c r="A4160" s="143" t="s">
        <v>4932</v>
      </c>
      <c r="B4160" s="116" t="s">
        <v>7072</v>
      </c>
      <c r="C4160" s="115">
        <v>1850.2</v>
      </c>
    </row>
    <row r="4161" spans="1:3" s="113" customFormat="1" ht="12.75">
      <c r="A4161" s="143" t="s">
        <v>4933</v>
      </c>
      <c r="B4161" s="116" t="s">
        <v>7072</v>
      </c>
      <c r="C4161" s="115">
        <v>1850.2</v>
      </c>
    </row>
    <row r="4162" spans="1:3" s="113" customFormat="1" ht="12.75">
      <c r="A4162" s="143" t="s">
        <v>4934</v>
      </c>
      <c r="B4162" s="116" t="s">
        <v>7072</v>
      </c>
      <c r="C4162" s="115">
        <v>1850.2</v>
      </c>
    </row>
    <row r="4163" spans="1:3" s="113" customFormat="1" ht="12.75">
      <c r="A4163" s="143" t="s">
        <v>4935</v>
      </c>
      <c r="B4163" s="116" t="s">
        <v>7072</v>
      </c>
      <c r="C4163" s="115">
        <v>1850.2</v>
      </c>
    </row>
    <row r="4164" spans="1:3" s="113" customFormat="1" ht="12.75">
      <c r="A4164" s="143" t="s">
        <v>4936</v>
      </c>
      <c r="B4164" s="116" t="s">
        <v>7072</v>
      </c>
      <c r="C4164" s="115">
        <v>1850.2</v>
      </c>
    </row>
    <row r="4165" spans="1:3" s="113" customFormat="1" ht="12.75">
      <c r="A4165" s="143" t="s">
        <v>4937</v>
      </c>
      <c r="B4165" s="116" t="s">
        <v>7072</v>
      </c>
      <c r="C4165" s="115">
        <v>1850.2</v>
      </c>
    </row>
    <row r="4166" spans="1:3" s="113" customFormat="1" ht="12.75">
      <c r="A4166" s="143" t="s">
        <v>4938</v>
      </c>
      <c r="B4166" s="116" t="s">
        <v>7072</v>
      </c>
      <c r="C4166" s="115">
        <v>1850.2</v>
      </c>
    </row>
    <row r="4167" spans="1:3" s="113" customFormat="1" ht="12.75">
      <c r="A4167" s="143" t="s">
        <v>4939</v>
      </c>
      <c r="B4167" s="116" t="s">
        <v>7072</v>
      </c>
      <c r="C4167" s="115">
        <v>1850.2</v>
      </c>
    </row>
    <row r="4168" spans="1:3" s="113" customFormat="1" ht="12.75">
      <c r="A4168" s="143" t="s">
        <v>4940</v>
      </c>
      <c r="B4168" s="116" t="s">
        <v>7072</v>
      </c>
      <c r="C4168" s="115">
        <v>1850.2</v>
      </c>
    </row>
    <row r="4169" spans="1:3" s="113" customFormat="1" ht="12.75">
      <c r="A4169" s="143" t="s">
        <v>4941</v>
      </c>
      <c r="B4169" s="114" t="s">
        <v>4942</v>
      </c>
      <c r="C4169" s="115">
        <v>1548.8</v>
      </c>
    </row>
    <row r="4170" spans="1:3" s="113" customFormat="1" ht="12.75">
      <c r="A4170" s="143" t="s">
        <v>4943</v>
      </c>
      <c r="B4170" s="114" t="s">
        <v>4942</v>
      </c>
      <c r="C4170" s="115">
        <v>1548.8</v>
      </c>
    </row>
    <row r="4171" spans="1:3" s="113" customFormat="1" ht="12.75">
      <c r="A4171" s="143" t="s">
        <v>4944</v>
      </c>
      <c r="B4171" s="114" t="s">
        <v>4942</v>
      </c>
      <c r="C4171" s="115">
        <v>1548.8</v>
      </c>
    </row>
    <row r="4172" spans="1:3" s="113" customFormat="1" ht="12.75">
      <c r="A4172" s="143" t="s">
        <v>4945</v>
      </c>
      <c r="B4172" s="114" t="s">
        <v>4942</v>
      </c>
      <c r="C4172" s="115">
        <v>1548.8</v>
      </c>
    </row>
    <row r="4173" spans="1:3" s="113" customFormat="1" ht="12.75">
      <c r="A4173" s="143" t="s">
        <v>4946</v>
      </c>
      <c r="B4173" s="114" t="s">
        <v>4942</v>
      </c>
      <c r="C4173" s="115">
        <v>1548.8</v>
      </c>
    </row>
    <row r="4174" spans="1:3" s="113" customFormat="1" ht="12.75">
      <c r="A4174" s="143" t="s">
        <v>4947</v>
      </c>
      <c r="B4174" s="114" t="s">
        <v>4948</v>
      </c>
      <c r="C4174" s="115">
        <v>1548.8</v>
      </c>
    </row>
    <row r="4175" spans="1:3" s="113" customFormat="1" ht="12.75">
      <c r="A4175" s="143" t="s">
        <v>4949</v>
      </c>
      <c r="B4175" s="114" t="s">
        <v>4950</v>
      </c>
      <c r="C4175" s="115">
        <v>1542.8</v>
      </c>
    </row>
    <row r="4176" spans="1:3" s="113" customFormat="1" ht="12.75">
      <c r="A4176" s="143" t="s">
        <v>4951</v>
      </c>
      <c r="B4176" s="114" t="s">
        <v>4950</v>
      </c>
      <c r="C4176" s="115">
        <v>1542.8</v>
      </c>
    </row>
    <row r="4177" spans="1:3" s="113" customFormat="1" ht="12.75">
      <c r="A4177" s="143" t="s">
        <v>4952</v>
      </c>
      <c r="B4177" s="114" t="s">
        <v>4953</v>
      </c>
      <c r="C4177" s="115">
        <v>1542.8</v>
      </c>
    </row>
    <row r="4178" spans="1:3" s="113" customFormat="1" ht="12.75">
      <c r="A4178" s="143" t="s">
        <v>4954</v>
      </c>
      <c r="B4178" s="114" t="s">
        <v>4955</v>
      </c>
      <c r="C4178" s="115">
        <v>1542.8</v>
      </c>
    </row>
    <row r="4179" spans="1:3" s="113" customFormat="1" ht="12.75">
      <c r="A4179" s="143" t="s">
        <v>4956</v>
      </c>
      <c r="B4179" s="114" t="s">
        <v>4955</v>
      </c>
      <c r="C4179" s="115">
        <v>1542.8</v>
      </c>
    </row>
    <row r="4180" spans="1:3" s="113" customFormat="1" ht="12.75">
      <c r="A4180" s="143" t="s">
        <v>4957</v>
      </c>
      <c r="B4180" s="114" t="s">
        <v>4955</v>
      </c>
      <c r="C4180" s="115">
        <v>1542.8</v>
      </c>
    </row>
    <row r="4181" spans="1:3" s="113" customFormat="1" ht="12.75">
      <c r="A4181" s="143" t="s">
        <v>4958</v>
      </c>
      <c r="B4181" s="114" t="s">
        <v>4955</v>
      </c>
      <c r="C4181" s="115">
        <v>1542.8</v>
      </c>
    </row>
    <row r="4182" spans="1:3" s="113" customFormat="1" ht="12.75">
      <c r="A4182" s="150" t="s">
        <v>4959</v>
      </c>
      <c r="B4182" s="114" t="s">
        <v>4955</v>
      </c>
      <c r="C4182" s="115">
        <v>1542.8</v>
      </c>
    </row>
    <row r="4183" spans="1:3" s="113" customFormat="1" ht="12.75">
      <c r="A4183" s="150" t="s">
        <v>4960</v>
      </c>
      <c r="B4183" s="114" t="s">
        <v>4955</v>
      </c>
      <c r="C4183" s="115">
        <v>1542.8</v>
      </c>
    </row>
    <row r="4184" spans="1:3" s="113" customFormat="1" ht="12.75">
      <c r="A4184" s="150" t="s">
        <v>4961</v>
      </c>
      <c r="B4184" s="114" t="s">
        <v>4955</v>
      </c>
      <c r="C4184" s="115">
        <v>1542.8</v>
      </c>
    </row>
    <row r="4185" spans="1:3" s="113" customFormat="1" ht="12.75">
      <c r="A4185" s="150" t="s">
        <v>4962</v>
      </c>
      <c r="B4185" s="114" t="s">
        <v>4963</v>
      </c>
      <c r="C4185" s="115">
        <v>1542.8</v>
      </c>
    </row>
    <row r="4186" spans="1:3" s="113" customFormat="1" ht="12.75">
      <c r="A4186" s="150" t="s">
        <v>4964</v>
      </c>
      <c r="B4186" s="114" t="s">
        <v>4963</v>
      </c>
      <c r="C4186" s="115">
        <v>2637.73</v>
      </c>
    </row>
    <row r="4187" spans="1:3" s="113" customFormat="1" ht="12.75">
      <c r="A4187" s="150" t="s">
        <v>4965</v>
      </c>
      <c r="B4187" s="114" t="s">
        <v>4966</v>
      </c>
      <c r="C4187" s="115">
        <v>1542.8</v>
      </c>
    </row>
    <row r="4188" spans="1:3" s="113" customFormat="1" ht="12.75">
      <c r="A4188" s="150" t="s">
        <v>4967</v>
      </c>
      <c r="B4188" s="114" t="s">
        <v>4966</v>
      </c>
      <c r="C4188" s="115">
        <v>1344.12</v>
      </c>
    </row>
    <row r="4189" spans="1:3" s="113" customFormat="1" ht="12.75">
      <c r="A4189" s="150" t="s">
        <v>4968</v>
      </c>
      <c r="B4189" s="114" t="s">
        <v>4966</v>
      </c>
      <c r="C4189" s="115">
        <v>513.36</v>
      </c>
    </row>
    <row r="4190" spans="1:3" s="113" customFormat="1" ht="12.75">
      <c r="A4190" s="150" t="s">
        <v>4969</v>
      </c>
      <c r="B4190" s="114" t="s">
        <v>4970</v>
      </c>
      <c r="C4190" s="115">
        <v>2564.73</v>
      </c>
    </row>
    <row r="4191" spans="1:3" s="113" customFormat="1" ht="12.75">
      <c r="A4191" s="150" t="s">
        <v>4971</v>
      </c>
      <c r="B4191" s="114" t="s">
        <v>4970</v>
      </c>
      <c r="C4191" s="115">
        <v>2564.73</v>
      </c>
    </row>
    <row r="4192" spans="1:3" s="113" customFormat="1" ht="12.75">
      <c r="A4192" s="150" t="s">
        <v>4972</v>
      </c>
      <c r="B4192" s="114" t="s">
        <v>4973</v>
      </c>
      <c r="C4192" s="115">
        <v>2564.73</v>
      </c>
    </row>
    <row r="4193" spans="1:3" s="113" customFormat="1" ht="12.75">
      <c r="A4193" s="150" t="s">
        <v>4974</v>
      </c>
      <c r="B4193" s="114" t="s">
        <v>4973</v>
      </c>
      <c r="C4193" s="115">
        <v>2564.73</v>
      </c>
    </row>
    <row r="4194" spans="1:3" s="113" customFormat="1" ht="12.75">
      <c r="A4194" s="150" t="s">
        <v>4975</v>
      </c>
      <c r="B4194" s="114" t="s">
        <v>4976</v>
      </c>
      <c r="C4194" s="115">
        <v>2564.73</v>
      </c>
    </row>
    <row r="4195" spans="1:3" s="113" customFormat="1" ht="12.75">
      <c r="A4195" s="150" t="s">
        <v>4977</v>
      </c>
      <c r="B4195" s="114" t="s">
        <v>4978</v>
      </c>
      <c r="C4195" s="115">
        <v>2564.73</v>
      </c>
    </row>
    <row r="4196" spans="1:3" s="113" customFormat="1" ht="12.75">
      <c r="A4196" s="150" t="s">
        <v>4979</v>
      </c>
      <c r="B4196" s="114" t="s">
        <v>4980</v>
      </c>
      <c r="C4196" s="115">
        <v>2564.73</v>
      </c>
    </row>
    <row r="4197" spans="1:3" s="113" customFormat="1" ht="12.75">
      <c r="A4197" s="150" t="s">
        <v>4981</v>
      </c>
      <c r="B4197" s="114" t="s">
        <v>4982</v>
      </c>
      <c r="C4197" s="115">
        <v>2564.73</v>
      </c>
    </row>
    <row r="4198" spans="1:3" s="113" customFormat="1" ht="12.75">
      <c r="A4198" s="150" t="s">
        <v>4983</v>
      </c>
      <c r="B4198" s="114" t="s">
        <v>4982</v>
      </c>
      <c r="C4198" s="115">
        <v>2564.73</v>
      </c>
    </row>
    <row r="4199" spans="1:3" s="113" customFormat="1" ht="12.75">
      <c r="A4199" s="150" t="s">
        <v>4984</v>
      </c>
      <c r="B4199" s="114" t="s">
        <v>4985</v>
      </c>
      <c r="C4199" s="115">
        <v>1542.8</v>
      </c>
    </row>
    <row r="4200" spans="1:3" s="113" customFormat="1" ht="12.75">
      <c r="A4200" s="150" t="s">
        <v>4986</v>
      </c>
      <c r="B4200" s="114" t="s">
        <v>4985</v>
      </c>
      <c r="C4200" s="115">
        <v>1542.8</v>
      </c>
    </row>
    <row r="4201" spans="1:3" s="113" customFormat="1" ht="12.75">
      <c r="A4201" s="150" t="s">
        <v>4987</v>
      </c>
      <c r="B4201" s="114" t="s">
        <v>4985</v>
      </c>
      <c r="C4201" s="115">
        <v>1542.8</v>
      </c>
    </row>
    <row r="4202" spans="1:3" s="113" customFormat="1" ht="12.75">
      <c r="A4202" s="150" t="s">
        <v>4988</v>
      </c>
      <c r="B4202" s="114" t="s">
        <v>4985</v>
      </c>
      <c r="C4202" s="115">
        <v>1542.8</v>
      </c>
    </row>
    <row r="4203" spans="1:3" s="113" customFormat="1" ht="12.75">
      <c r="A4203" s="150" t="s">
        <v>4989</v>
      </c>
      <c r="B4203" s="114" t="s">
        <v>4985</v>
      </c>
      <c r="C4203" s="115">
        <v>1542.8</v>
      </c>
    </row>
    <row r="4204" spans="1:3" s="113" customFormat="1" ht="12.75">
      <c r="A4204" s="150" t="s">
        <v>4990</v>
      </c>
      <c r="B4204" s="114" t="s">
        <v>4991</v>
      </c>
      <c r="C4204" s="115">
        <v>2564.73</v>
      </c>
    </row>
    <row r="4205" spans="1:3" s="113" customFormat="1" ht="12.75">
      <c r="A4205" s="143" t="s">
        <v>4992</v>
      </c>
      <c r="B4205" s="116" t="s">
        <v>7073</v>
      </c>
      <c r="C4205" s="115">
        <v>1542.8</v>
      </c>
    </row>
    <row r="4206" spans="1:3" s="113" customFormat="1" ht="12.75">
      <c r="A4206" s="143" t="s">
        <v>4993</v>
      </c>
      <c r="B4206" s="114" t="s">
        <v>4994</v>
      </c>
      <c r="C4206" s="115">
        <v>513.20000000000005</v>
      </c>
    </row>
    <row r="4207" spans="1:3" s="113" customFormat="1" ht="12.75">
      <c r="A4207" s="150" t="s">
        <v>4995</v>
      </c>
      <c r="B4207" s="114" t="s">
        <v>4996</v>
      </c>
      <c r="C4207" s="115">
        <v>530.15</v>
      </c>
    </row>
    <row r="4208" spans="1:3" s="113" customFormat="1" ht="12.75">
      <c r="A4208" s="150" t="s">
        <v>4997</v>
      </c>
      <c r="B4208" s="114" t="s">
        <v>4998</v>
      </c>
      <c r="C4208" s="115">
        <v>530.15</v>
      </c>
    </row>
    <row r="4209" spans="1:3" s="113" customFormat="1" ht="12.75">
      <c r="A4209" s="150" t="s">
        <v>4999</v>
      </c>
      <c r="B4209" s="114" t="s">
        <v>4998</v>
      </c>
      <c r="C4209" s="115">
        <v>530.15</v>
      </c>
    </row>
    <row r="4210" spans="1:3" s="113" customFormat="1" ht="12.75">
      <c r="A4210" s="150" t="s">
        <v>5000</v>
      </c>
      <c r="B4210" s="114" t="s">
        <v>4998</v>
      </c>
      <c r="C4210" s="115">
        <v>530.15</v>
      </c>
    </row>
    <row r="4211" spans="1:3" s="113" customFormat="1" ht="12.75">
      <c r="A4211" s="150" t="s">
        <v>5001</v>
      </c>
      <c r="B4211" s="114" t="s">
        <v>5002</v>
      </c>
      <c r="C4211" s="115">
        <v>530.15</v>
      </c>
    </row>
    <row r="4212" spans="1:3" s="113" customFormat="1" ht="12.75">
      <c r="A4212" s="150" t="s">
        <v>5003</v>
      </c>
      <c r="B4212" s="114" t="s">
        <v>5002</v>
      </c>
      <c r="C4212" s="115">
        <v>530.15</v>
      </c>
    </row>
    <row r="4213" spans="1:3" s="113" customFormat="1" ht="12.75">
      <c r="A4213" s="150" t="s">
        <v>5004</v>
      </c>
      <c r="B4213" s="114" t="s">
        <v>5002</v>
      </c>
      <c r="C4213" s="115">
        <v>530.15</v>
      </c>
    </row>
    <row r="4214" spans="1:3" s="113" customFormat="1" ht="12.75">
      <c r="A4214" s="150" t="s">
        <v>5005</v>
      </c>
      <c r="B4214" s="114" t="s">
        <v>5006</v>
      </c>
      <c r="C4214" s="115">
        <v>530.15</v>
      </c>
    </row>
    <row r="4215" spans="1:3" s="113" customFormat="1" ht="12.75">
      <c r="A4215" s="150" t="s">
        <v>5007</v>
      </c>
      <c r="B4215" s="114" t="s">
        <v>5008</v>
      </c>
      <c r="C4215" s="115">
        <v>530.15</v>
      </c>
    </row>
    <row r="4216" spans="1:3" s="113" customFormat="1" ht="12.75">
      <c r="A4216" s="150" t="s">
        <v>5009</v>
      </c>
      <c r="B4216" s="114" t="s">
        <v>5010</v>
      </c>
      <c r="C4216" s="115">
        <v>530.15</v>
      </c>
    </row>
    <row r="4217" spans="1:3" s="113" customFormat="1" ht="12.75">
      <c r="A4217" s="150" t="s">
        <v>5011</v>
      </c>
      <c r="B4217" s="114" t="s">
        <v>5010</v>
      </c>
      <c r="C4217" s="115">
        <v>530.15</v>
      </c>
    </row>
    <row r="4218" spans="1:3" s="113" customFormat="1" ht="12.75">
      <c r="A4218" s="150" t="s">
        <v>5012</v>
      </c>
      <c r="B4218" s="114" t="s">
        <v>5010</v>
      </c>
      <c r="C4218" s="115">
        <v>530.15</v>
      </c>
    </row>
    <row r="4219" spans="1:3" s="113" customFormat="1" ht="12.75">
      <c r="A4219" s="150" t="s">
        <v>5013</v>
      </c>
      <c r="B4219" s="114" t="s">
        <v>5010</v>
      </c>
      <c r="C4219" s="115">
        <v>530.15</v>
      </c>
    </row>
    <row r="4220" spans="1:3" s="113" customFormat="1" ht="12.75">
      <c r="A4220" s="150" t="s">
        <v>1581</v>
      </c>
      <c r="B4220" s="124" t="s">
        <v>5014</v>
      </c>
      <c r="C4220" s="115">
        <v>530.15</v>
      </c>
    </row>
    <row r="4221" spans="1:3" s="113" customFormat="1" ht="12.75">
      <c r="A4221" s="150" t="s">
        <v>5015</v>
      </c>
      <c r="B4221" s="124" t="s">
        <v>5014</v>
      </c>
      <c r="C4221" s="115">
        <v>530.15</v>
      </c>
    </row>
    <row r="4222" spans="1:3" s="113" customFormat="1" ht="12.75">
      <c r="A4222" s="150" t="s">
        <v>5016</v>
      </c>
      <c r="B4222" s="124" t="s">
        <v>5014</v>
      </c>
      <c r="C4222" s="115">
        <v>530.15</v>
      </c>
    </row>
    <row r="4223" spans="1:3" s="113" customFormat="1" ht="12.75">
      <c r="A4223" s="143" t="s">
        <v>5017</v>
      </c>
      <c r="B4223" s="124" t="s">
        <v>5014</v>
      </c>
      <c r="C4223" s="115">
        <v>530.15</v>
      </c>
    </row>
    <row r="4224" spans="1:3" s="113" customFormat="1" ht="12.75">
      <c r="A4224" s="143" t="s">
        <v>5018</v>
      </c>
      <c r="B4224" s="124" t="s">
        <v>5014</v>
      </c>
      <c r="C4224" s="115">
        <v>530.15</v>
      </c>
    </row>
    <row r="4225" spans="1:3" s="113" customFormat="1" ht="12.75">
      <c r="A4225" s="143" t="s">
        <v>5019</v>
      </c>
      <c r="B4225" s="124" t="s">
        <v>5014</v>
      </c>
      <c r="C4225" s="115">
        <v>530.15</v>
      </c>
    </row>
    <row r="4226" spans="1:3" s="113" customFormat="1" ht="12.75">
      <c r="A4226" s="143" t="s">
        <v>5020</v>
      </c>
      <c r="B4226" s="124" t="s">
        <v>5014</v>
      </c>
      <c r="C4226" s="115">
        <v>530.15</v>
      </c>
    </row>
    <row r="4227" spans="1:3" s="113" customFormat="1" ht="12.75">
      <c r="A4227" s="143" t="s">
        <v>5021</v>
      </c>
      <c r="B4227" s="124" t="s">
        <v>5014</v>
      </c>
      <c r="C4227" s="115">
        <v>530.15</v>
      </c>
    </row>
    <row r="4228" spans="1:3" s="113" customFormat="1" ht="12.75">
      <c r="A4228" s="143" t="s">
        <v>5022</v>
      </c>
      <c r="B4228" s="114" t="s">
        <v>5023</v>
      </c>
      <c r="C4228" s="115">
        <v>530.15</v>
      </c>
    </row>
    <row r="4229" spans="1:3" s="113" customFormat="1" ht="12.75">
      <c r="A4229" s="143" t="s">
        <v>5024</v>
      </c>
      <c r="B4229" s="114" t="s">
        <v>5023</v>
      </c>
      <c r="C4229" s="115">
        <v>530.15</v>
      </c>
    </row>
    <row r="4230" spans="1:3" s="113" customFormat="1" ht="12.75">
      <c r="A4230" s="143" t="s">
        <v>5025</v>
      </c>
      <c r="B4230" s="114" t="s">
        <v>5026</v>
      </c>
      <c r="C4230" s="115">
        <v>530.15</v>
      </c>
    </row>
    <row r="4231" spans="1:3" s="113" customFormat="1" ht="12.75">
      <c r="A4231" s="143" t="s">
        <v>5027</v>
      </c>
      <c r="B4231" s="114" t="s">
        <v>5026</v>
      </c>
      <c r="C4231" s="115">
        <v>530.15</v>
      </c>
    </row>
    <row r="4232" spans="1:3" s="113" customFormat="1" ht="12.75">
      <c r="A4232" s="143" t="s">
        <v>5028</v>
      </c>
      <c r="B4232" s="114" t="s">
        <v>5029</v>
      </c>
      <c r="C4232" s="115">
        <v>530.15</v>
      </c>
    </row>
    <row r="4233" spans="1:3" s="113" customFormat="1" ht="12.75">
      <c r="A4233" s="143" t="s">
        <v>5030</v>
      </c>
      <c r="B4233" s="114" t="s">
        <v>5029</v>
      </c>
      <c r="C4233" s="115">
        <v>530.15</v>
      </c>
    </row>
    <row r="4234" spans="1:3" s="113" customFormat="1" ht="12.75">
      <c r="A4234" s="143" t="s">
        <v>5031</v>
      </c>
      <c r="B4234" s="114" t="s">
        <v>5032</v>
      </c>
      <c r="C4234" s="115">
        <v>530.15</v>
      </c>
    </row>
    <row r="4235" spans="1:3" s="113" customFormat="1" ht="12.75">
      <c r="A4235" s="143" t="s">
        <v>5033</v>
      </c>
      <c r="B4235" s="114" t="s">
        <v>5034</v>
      </c>
      <c r="C4235" s="115">
        <v>530.15</v>
      </c>
    </row>
    <row r="4236" spans="1:3" s="113" customFormat="1" ht="12.75">
      <c r="A4236" s="143" t="s">
        <v>5035</v>
      </c>
      <c r="B4236" s="114" t="s">
        <v>5036</v>
      </c>
      <c r="C4236" s="115">
        <v>530.15</v>
      </c>
    </row>
    <row r="4237" spans="1:3" s="113" customFormat="1" ht="12.75">
      <c r="A4237" s="143" t="s">
        <v>5037</v>
      </c>
      <c r="B4237" s="114" t="s">
        <v>5038</v>
      </c>
      <c r="C4237" s="115">
        <v>530.15</v>
      </c>
    </row>
    <row r="4238" spans="1:3" s="113" customFormat="1" ht="12.75">
      <c r="A4238" s="143" t="s">
        <v>5039</v>
      </c>
      <c r="B4238" s="114" t="s">
        <v>5038</v>
      </c>
      <c r="C4238" s="115">
        <v>530.15</v>
      </c>
    </row>
    <row r="4239" spans="1:3" s="113" customFormat="1" ht="12.75">
      <c r="A4239" s="143" t="s">
        <v>5040</v>
      </c>
      <c r="B4239" s="114" t="s">
        <v>5038</v>
      </c>
      <c r="C4239" s="115">
        <v>530.15</v>
      </c>
    </row>
    <row r="4240" spans="1:3" s="113" customFormat="1" ht="12.75">
      <c r="A4240" s="143" t="s">
        <v>5041</v>
      </c>
      <c r="B4240" s="114" t="s">
        <v>5042</v>
      </c>
      <c r="C4240" s="115">
        <v>530.15</v>
      </c>
    </row>
    <row r="4241" spans="1:3" s="113" customFormat="1" ht="12.75">
      <c r="A4241" s="143" t="s">
        <v>5043</v>
      </c>
      <c r="B4241" s="114" t="s">
        <v>5044</v>
      </c>
      <c r="C4241" s="115">
        <v>1100.55</v>
      </c>
    </row>
    <row r="4242" spans="1:3" s="113" customFormat="1" ht="12.75">
      <c r="A4242" s="143" t="s">
        <v>5045</v>
      </c>
      <c r="B4242" s="114" t="s">
        <v>5044</v>
      </c>
      <c r="C4242" s="115">
        <v>1100.55</v>
      </c>
    </row>
    <row r="4243" spans="1:3" s="113" customFormat="1" ht="12.75">
      <c r="A4243" s="143" t="s">
        <v>5046</v>
      </c>
      <c r="B4243" s="114" t="s">
        <v>5044</v>
      </c>
      <c r="C4243" s="115">
        <v>1100.55</v>
      </c>
    </row>
    <row r="4244" spans="1:3" s="113" customFormat="1" ht="12.75">
      <c r="A4244" s="143" t="s">
        <v>5047</v>
      </c>
      <c r="B4244" s="114" t="s">
        <v>5044</v>
      </c>
      <c r="C4244" s="115">
        <v>1100.55</v>
      </c>
    </row>
    <row r="4245" spans="1:3" s="113" customFormat="1" ht="12.75">
      <c r="A4245" s="143" t="s">
        <v>5048</v>
      </c>
      <c r="B4245" s="114" t="s">
        <v>5044</v>
      </c>
      <c r="C4245" s="115">
        <v>1100.55</v>
      </c>
    </row>
    <row r="4246" spans="1:3" s="113" customFormat="1" ht="12.75">
      <c r="A4246" s="143" t="s">
        <v>5049</v>
      </c>
      <c r="B4246" s="114" t="s">
        <v>5044</v>
      </c>
      <c r="C4246" s="115">
        <v>1100.55</v>
      </c>
    </row>
    <row r="4247" spans="1:3" s="113" customFormat="1" ht="12.75">
      <c r="A4247" s="143" t="s">
        <v>5050</v>
      </c>
      <c r="B4247" s="114" t="s">
        <v>5051</v>
      </c>
      <c r="C4247" s="115">
        <v>1100.55</v>
      </c>
    </row>
    <row r="4248" spans="1:3" s="113" customFormat="1" ht="12.75">
      <c r="A4248" s="143" t="s">
        <v>5052</v>
      </c>
      <c r="B4248" s="114" t="s">
        <v>5051</v>
      </c>
      <c r="C4248" s="115">
        <v>1100.55</v>
      </c>
    </row>
    <row r="4249" spans="1:3" s="113" customFormat="1" ht="12.75">
      <c r="A4249" s="143" t="s">
        <v>5053</v>
      </c>
      <c r="B4249" s="114" t="s">
        <v>5051</v>
      </c>
      <c r="C4249" s="115">
        <v>1100.55</v>
      </c>
    </row>
    <row r="4250" spans="1:3" s="113" customFormat="1" ht="12.75">
      <c r="A4250" s="143" t="s">
        <v>5054</v>
      </c>
      <c r="B4250" s="114" t="s">
        <v>5051</v>
      </c>
      <c r="C4250" s="115">
        <v>1100.55</v>
      </c>
    </row>
    <row r="4251" spans="1:3" s="113" customFormat="1" ht="12.75">
      <c r="A4251" s="143" t="s">
        <v>5055</v>
      </c>
      <c r="B4251" s="114" t="s">
        <v>5056</v>
      </c>
      <c r="C4251" s="115">
        <v>2453.1999999999998</v>
      </c>
    </row>
    <row r="4252" spans="1:3" s="113" customFormat="1" ht="12.75">
      <c r="A4252" s="143" t="s">
        <v>5057</v>
      </c>
      <c r="B4252" s="114" t="s">
        <v>5058</v>
      </c>
      <c r="C4252" s="115">
        <v>1542.8</v>
      </c>
    </row>
    <row r="4253" spans="1:3" s="113" customFormat="1" ht="12.75">
      <c r="A4253" s="143" t="s">
        <v>5059</v>
      </c>
      <c r="B4253" s="114" t="s">
        <v>5060</v>
      </c>
      <c r="C4253" s="115">
        <v>2453</v>
      </c>
    </row>
    <row r="4254" spans="1:3" s="113" customFormat="1" ht="12.75">
      <c r="A4254" s="143" t="s">
        <v>5061</v>
      </c>
      <c r="B4254" s="114" t="s">
        <v>5062</v>
      </c>
      <c r="C4254" s="115">
        <v>1542.8</v>
      </c>
    </row>
    <row r="4255" spans="1:3" s="113" customFormat="1" ht="12.75">
      <c r="A4255" s="143" t="s">
        <v>5063</v>
      </c>
      <c r="B4255" s="114" t="s">
        <v>5064</v>
      </c>
      <c r="C4255" s="115">
        <v>1344.12</v>
      </c>
    </row>
    <row r="4256" spans="1:3" s="113" customFormat="1" ht="12.75">
      <c r="A4256" s="143" t="s">
        <v>5065</v>
      </c>
      <c r="B4256" s="114" t="s">
        <v>5064</v>
      </c>
      <c r="C4256" s="115">
        <v>1344.12</v>
      </c>
    </row>
    <row r="4257" spans="1:3" s="113" customFormat="1" ht="12.75">
      <c r="A4257" s="143" t="s">
        <v>5066</v>
      </c>
      <c r="B4257" s="114" t="s">
        <v>5064</v>
      </c>
      <c r="C4257" s="115">
        <v>1344.12</v>
      </c>
    </row>
    <row r="4258" spans="1:3" s="113" customFormat="1" ht="12.75">
      <c r="A4258" s="143" t="s">
        <v>5067</v>
      </c>
      <c r="B4258" s="114" t="s">
        <v>5064</v>
      </c>
      <c r="C4258" s="115">
        <v>1344.12</v>
      </c>
    </row>
    <row r="4259" spans="1:3" s="113" customFormat="1" ht="12.75">
      <c r="A4259" s="143" t="s">
        <v>5068</v>
      </c>
      <c r="B4259" s="116" t="s">
        <v>7074</v>
      </c>
      <c r="C4259" s="115">
        <v>1722.6</v>
      </c>
    </row>
    <row r="4260" spans="1:3" s="113" customFormat="1" ht="12.75">
      <c r="A4260" s="143" t="s">
        <v>5069</v>
      </c>
      <c r="B4260" s="116" t="s">
        <v>7074</v>
      </c>
      <c r="C4260" s="115">
        <v>1722.6</v>
      </c>
    </row>
    <row r="4261" spans="1:3" s="113" customFormat="1" ht="12.75">
      <c r="A4261" s="143" t="s">
        <v>5070</v>
      </c>
      <c r="B4261" s="116" t="s">
        <v>7074</v>
      </c>
      <c r="C4261" s="115">
        <v>1722.6</v>
      </c>
    </row>
    <row r="4262" spans="1:3" s="113" customFormat="1" ht="12.75">
      <c r="A4262" s="143" t="s">
        <v>5071</v>
      </c>
      <c r="B4262" s="116" t="s">
        <v>7074</v>
      </c>
      <c r="C4262" s="115">
        <v>1722.6</v>
      </c>
    </row>
    <row r="4263" spans="1:3" s="113" customFormat="1" ht="12.75">
      <c r="A4263" s="143" t="s">
        <v>5072</v>
      </c>
      <c r="B4263" s="116" t="s">
        <v>7074</v>
      </c>
      <c r="C4263" s="115">
        <v>1722.6</v>
      </c>
    </row>
    <row r="4264" spans="1:3" s="113" customFormat="1" ht="12.75">
      <c r="A4264" s="143" t="s">
        <v>5073</v>
      </c>
      <c r="B4264" s="116" t="s">
        <v>7074</v>
      </c>
      <c r="C4264" s="115">
        <v>1722.6</v>
      </c>
    </row>
    <row r="4265" spans="1:3" s="113" customFormat="1" ht="12.75">
      <c r="A4265" s="143" t="s">
        <v>5074</v>
      </c>
      <c r="B4265" s="116" t="s">
        <v>7074</v>
      </c>
      <c r="C4265" s="115">
        <v>1722.6</v>
      </c>
    </row>
    <row r="4266" spans="1:3" s="113" customFormat="1" ht="12.75">
      <c r="A4266" s="143" t="s">
        <v>5075</v>
      </c>
      <c r="B4266" s="116" t="s">
        <v>7074</v>
      </c>
      <c r="C4266" s="115">
        <v>1722.6</v>
      </c>
    </row>
    <row r="4267" spans="1:3" s="113" customFormat="1" ht="12.75">
      <c r="A4267" s="143" t="s">
        <v>5076</v>
      </c>
      <c r="B4267" s="116" t="s">
        <v>7074</v>
      </c>
      <c r="C4267" s="115">
        <v>1722.6</v>
      </c>
    </row>
    <row r="4268" spans="1:3" s="113" customFormat="1" ht="12.75">
      <c r="A4268" s="143" t="s">
        <v>5077</v>
      </c>
      <c r="B4268" s="116" t="s">
        <v>7074</v>
      </c>
      <c r="C4268" s="115">
        <v>1722.6</v>
      </c>
    </row>
    <row r="4269" spans="1:3" s="113" customFormat="1" ht="12.75">
      <c r="A4269" s="143" t="s">
        <v>5078</v>
      </c>
      <c r="B4269" s="116" t="s">
        <v>7074</v>
      </c>
      <c r="C4269" s="115">
        <v>1722.6</v>
      </c>
    </row>
    <row r="4270" spans="1:3" s="113" customFormat="1" ht="12.75">
      <c r="A4270" s="143" t="s">
        <v>5079</v>
      </c>
      <c r="B4270" s="116" t="s">
        <v>7074</v>
      </c>
      <c r="C4270" s="115">
        <v>1722.6</v>
      </c>
    </row>
    <row r="4271" spans="1:3" s="113" customFormat="1" ht="12.75">
      <c r="A4271" s="143" t="s">
        <v>5080</v>
      </c>
      <c r="B4271" s="116" t="s">
        <v>7074</v>
      </c>
      <c r="C4271" s="115">
        <v>1722.6</v>
      </c>
    </row>
    <row r="4272" spans="1:3" s="113" customFormat="1" ht="12.75">
      <c r="A4272" s="143" t="s">
        <v>5081</v>
      </c>
      <c r="B4272" s="116" t="s">
        <v>7074</v>
      </c>
      <c r="C4272" s="115">
        <v>1722.6</v>
      </c>
    </row>
    <row r="4273" spans="1:3" s="113" customFormat="1" ht="12.75">
      <c r="A4273" s="143" t="s">
        <v>5082</v>
      </c>
      <c r="B4273" s="116" t="s">
        <v>7074</v>
      </c>
      <c r="C4273" s="115">
        <v>1722.6</v>
      </c>
    </row>
    <row r="4274" spans="1:3" s="113" customFormat="1" ht="12.75">
      <c r="A4274" s="143" t="s">
        <v>5083</v>
      </c>
      <c r="B4274" s="116" t="s">
        <v>7074</v>
      </c>
      <c r="C4274" s="115">
        <v>1722.6</v>
      </c>
    </row>
    <row r="4275" spans="1:3" s="113" customFormat="1" ht="12.75">
      <c r="A4275" s="143" t="s">
        <v>5084</v>
      </c>
      <c r="B4275" s="116" t="s">
        <v>7074</v>
      </c>
      <c r="C4275" s="115">
        <v>1722.6</v>
      </c>
    </row>
    <row r="4276" spans="1:3" s="113" customFormat="1" ht="12.75">
      <c r="A4276" s="143" t="s">
        <v>5085</v>
      </c>
      <c r="B4276" s="116" t="s">
        <v>7074</v>
      </c>
      <c r="C4276" s="115">
        <v>1722.6</v>
      </c>
    </row>
    <row r="4277" spans="1:3" s="113" customFormat="1" ht="12.75">
      <c r="A4277" s="143" t="s">
        <v>5086</v>
      </c>
      <c r="B4277" s="116" t="s">
        <v>7074</v>
      </c>
      <c r="C4277" s="115">
        <v>1722.6</v>
      </c>
    </row>
    <row r="4278" spans="1:3" s="113" customFormat="1" ht="12.75">
      <c r="A4278" s="143" t="s">
        <v>5087</v>
      </c>
      <c r="B4278" s="116" t="s">
        <v>7074</v>
      </c>
      <c r="C4278" s="115">
        <v>1722.6</v>
      </c>
    </row>
    <row r="4279" spans="1:3" s="113" customFormat="1" ht="12.75">
      <c r="A4279" s="143" t="s">
        <v>5088</v>
      </c>
      <c r="B4279" s="116" t="s">
        <v>7074</v>
      </c>
      <c r="C4279" s="115">
        <v>1722.6</v>
      </c>
    </row>
    <row r="4280" spans="1:3" s="113" customFormat="1" ht="12.75">
      <c r="A4280" s="143" t="s">
        <v>5089</v>
      </c>
      <c r="B4280" s="116" t="s">
        <v>7074</v>
      </c>
      <c r="C4280" s="115">
        <v>1722.6</v>
      </c>
    </row>
    <row r="4281" spans="1:3" s="113" customFormat="1" ht="12.75">
      <c r="A4281" s="143" t="s">
        <v>5090</v>
      </c>
      <c r="B4281" s="116" t="s">
        <v>7074</v>
      </c>
      <c r="C4281" s="115">
        <v>1722.6</v>
      </c>
    </row>
    <row r="4282" spans="1:3" s="113" customFormat="1" ht="12.75">
      <c r="A4282" s="143" t="s">
        <v>5091</v>
      </c>
      <c r="B4282" s="116" t="s">
        <v>7074</v>
      </c>
      <c r="C4282" s="115">
        <v>1722.6</v>
      </c>
    </row>
    <row r="4283" spans="1:3" s="113" customFormat="1" ht="12.75">
      <c r="A4283" s="143" t="s">
        <v>5092</v>
      </c>
      <c r="B4283" s="116" t="s">
        <v>7074</v>
      </c>
      <c r="C4283" s="115">
        <v>1722.6</v>
      </c>
    </row>
    <row r="4284" spans="1:3" s="113" customFormat="1" ht="12.75">
      <c r="A4284" s="143" t="s">
        <v>5093</v>
      </c>
      <c r="B4284" s="116" t="s">
        <v>7074</v>
      </c>
      <c r="C4284" s="115">
        <v>1722.6</v>
      </c>
    </row>
    <row r="4285" spans="1:3" s="113" customFormat="1" ht="12.75">
      <c r="A4285" s="143" t="s">
        <v>5094</v>
      </c>
      <c r="B4285" s="116" t="s">
        <v>7074</v>
      </c>
      <c r="C4285" s="115">
        <v>1722.6</v>
      </c>
    </row>
    <row r="4286" spans="1:3" s="113" customFormat="1" ht="12.75">
      <c r="A4286" s="143" t="s">
        <v>5095</v>
      </c>
      <c r="B4286" s="116" t="s">
        <v>7074</v>
      </c>
      <c r="C4286" s="115">
        <v>1722.6</v>
      </c>
    </row>
    <row r="4287" spans="1:3" s="113" customFormat="1" ht="12.75">
      <c r="A4287" s="143" t="s">
        <v>5096</v>
      </c>
      <c r="B4287" s="116" t="s">
        <v>7074</v>
      </c>
      <c r="C4287" s="115">
        <v>1722.6</v>
      </c>
    </row>
    <row r="4288" spans="1:3" s="113" customFormat="1" ht="12.75">
      <c r="A4288" s="143" t="s">
        <v>5097</v>
      </c>
      <c r="B4288" s="116" t="s">
        <v>7074</v>
      </c>
      <c r="C4288" s="115">
        <v>1722.6</v>
      </c>
    </row>
    <row r="4289" spans="1:3" s="113" customFormat="1" ht="12.75">
      <c r="A4289" s="143" t="s">
        <v>5098</v>
      </c>
      <c r="B4289" s="116" t="s">
        <v>7074</v>
      </c>
      <c r="C4289" s="115">
        <v>1722.6</v>
      </c>
    </row>
    <row r="4290" spans="1:3" s="113" customFormat="1" ht="12.75">
      <c r="A4290" s="143" t="s">
        <v>5099</v>
      </c>
      <c r="B4290" s="116" t="s">
        <v>7074</v>
      </c>
      <c r="C4290" s="115">
        <v>1722.6</v>
      </c>
    </row>
    <row r="4291" spans="1:3" s="113" customFormat="1" ht="12.75">
      <c r="A4291" s="143" t="s">
        <v>5100</v>
      </c>
      <c r="B4291" s="116" t="s">
        <v>7074</v>
      </c>
      <c r="C4291" s="115">
        <v>1722.6</v>
      </c>
    </row>
    <row r="4292" spans="1:3" s="113" customFormat="1" ht="12.75">
      <c r="A4292" s="143" t="s">
        <v>5101</v>
      </c>
      <c r="B4292" s="116" t="s">
        <v>7074</v>
      </c>
      <c r="C4292" s="115">
        <v>1722.6</v>
      </c>
    </row>
    <row r="4293" spans="1:3" s="113" customFormat="1" ht="12.75">
      <c r="A4293" s="143" t="s">
        <v>5102</v>
      </c>
      <c r="B4293" s="116" t="s">
        <v>7074</v>
      </c>
      <c r="C4293" s="115">
        <v>1722.6</v>
      </c>
    </row>
    <row r="4294" spans="1:3" s="113" customFormat="1" ht="12.75">
      <c r="A4294" s="143" t="s">
        <v>5103</v>
      </c>
      <c r="B4294" s="116" t="s">
        <v>7074</v>
      </c>
      <c r="C4294" s="115">
        <v>1722.6</v>
      </c>
    </row>
    <row r="4295" spans="1:3" s="113" customFormat="1" ht="12.75">
      <c r="A4295" s="143" t="s">
        <v>5104</v>
      </c>
      <c r="B4295" s="116" t="s">
        <v>7074</v>
      </c>
      <c r="C4295" s="115">
        <v>1722.6</v>
      </c>
    </row>
    <row r="4296" spans="1:3" s="113" customFormat="1" ht="12.75">
      <c r="A4296" s="143" t="s">
        <v>5105</v>
      </c>
      <c r="B4296" s="116" t="s">
        <v>7074</v>
      </c>
      <c r="C4296" s="115">
        <v>1722.6</v>
      </c>
    </row>
    <row r="4297" spans="1:3" s="113" customFormat="1" ht="12.75">
      <c r="A4297" s="143" t="s">
        <v>5106</v>
      </c>
      <c r="B4297" s="116" t="s">
        <v>7074</v>
      </c>
      <c r="C4297" s="115">
        <v>1722.6</v>
      </c>
    </row>
    <row r="4298" spans="1:3" s="113" customFormat="1" ht="12.75">
      <c r="A4298" s="143" t="s">
        <v>5107</v>
      </c>
      <c r="B4298" s="116" t="s">
        <v>7074</v>
      </c>
      <c r="C4298" s="115">
        <v>1722.6</v>
      </c>
    </row>
    <row r="4299" spans="1:3" s="113" customFormat="1" ht="12.75">
      <c r="A4299" s="143" t="s">
        <v>5108</v>
      </c>
      <c r="B4299" s="116" t="s">
        <v>7074</v>
      </c>
      <c r="C4299" s="115">
        <v>1722.6</v>
      </c>
    </row>
    <row r="4300" spans="1:3" s="113" customFormat="1" ht="12.75">
      <c r="A4300" s="143" t="s">
        <v>5109</v>
      </c>
      <c r="B4300" s="116" t="s">
        <v>7074</v>
      </c>
      <c r="C4300" s="115">
        <v>1722.6</v>
      </c>
    </row>
    <row r="4301" spans="1:3" s="113" customFormat="1" ht="12.75">
      <c r="A4301" s="143" t="s">
        <v>5110</v>
      </c>
      <c r="B4301" s="116" t="s">
        <v>7074</v>
      </c>
      <c r="C4301" s="115">
        <v>1722.6</v>
      </c>
    </row>
    <row r="4302" spans="1:3" s="113" customFormat="1" ht="12.75">
      <c r="A4302" s="143" t="s">
        <v>5111</v>
      </c>
      <c r="B4302" s="116" t="s">
        <v>7074</v>
      </c>
      <c r="C4302" s="115">
        <v>1722.6</v>
      </c>
    </row>
    <row r="4303" spans="1:3" s="113" customFormat="1" ht="12.75">
      <c r="A4303" s="143" t="s">
        <v>5112</v>
      </c>
      <c r="B4303" s="116" t="s">
        <v>7074</v>
      </c>
      <c r="C4303" s="115">
        <v>1722.6</v>
      </c>
    </row>
    <row r="4304" spans="1:3" s="113" customFormat="1" ht="12.75">
      <c r="A4304" s="143" t="s">
        <v>5113</v>
      </c>
      <c r="B4304" s="116" t="s">
        <v>7074</v>
      </c>
      <c r="C4304" s="115">
        <v>1722.6</v>
      </c>
    </row>
    <row r="4305" spans="1:3" s="113" customFormat="1" ht="12.75">
      <c r="A4305" s="143" t="s">
        <v>5114</v>
      </c>
      <c r="B4305" s="116" t="s">
        <v>7074</v>
      </c>
      <c r="C4305" s="115">
        <v>1722.6</v>
      </c>
    </row>
    <row r="4306" spans="1:3" s="113" customFormat="1" ht="12.75">
      <c r="A4306" s="143" t="s">
        <v>5115</v>
      </c>
      <c r="B4306" s="116" t="s">
        <v>7074</v>
      </c>
      <c r="C4306" s="115">
        <v>1722.6</v>
      </c>
    </row>
    <row r="4307" spans="1:3" s="113" customFormat="1" ht="12.75">
      <c r="A4307" s="143" t="s">
        <v>5116</v>
      </c>
      <c r="B4307" s="116" t="s">
        <v>7074</v>
      </c>
      <c r="C4307" s="115">
        <v>1722.6</v>
      </c>
    </row>
    <row r="4308" spans="1:3" s="113" customFormat="1" ht="12.75">
      <c r="A4308" s="143" t="s">
        <v>5117</v>
      </c>
      <c r="B4308" s="116" t="s">
        <v>7074</v>
      </c>
      <c r="C4308" s="115">
        <v>1722.6</v>
      </c>
    </row>
    <row r="4309" spans="1:3" s="113" customFormat="1" ht="12.75">
      <c r="A4309" s="143" t="s">
        <v>5118</v>
      </c>
      <c r="B4309" s="116" t="s">
        <v>7074</v>
      </c>
      <c r="C4309" s="115">
        <v>1722.6</v>
      </c>
    </row>
    <row r="4310" spans="1:3" s="113" customFormat="1" ht="12.75">
      <c r="A4310" s="143" t="s">
        <v>5119</v>
      </c>
      <c r="B4310" s="116" t="s">
        <v>7074</v>
      </c>
      <c r="C4310" s="115">
        <v>1722.6</v>
      </c>
    </row>
    <row r="4311" spans="1:3" s="113" customFormat="1" ht="12.75">
      <c r="A4311" s="143" t="s">
        <v>5120</v>
      </c>
      <c r="B4311" s="116" t="s">
        <v>7074</v>
      </c>
      <c r="C4311" s="115">
        <v>1722.6</v>
      </c>
    </row>
    <row r="4312" spans="1:3" s="113" customFormat="1" ht="12.75">
      <c r="A4312" s="143" t="s">
        <v>5121</v>
      </c>
      <c r="B4312" s="116" t="s">
        <v>7074</v>
      </c>
      <c r="C4312" s="115">
        <v>1722.6</v>
      </c>
    </row>
    <row r="4313" spans="1:3" s="113" customFormat="1" ht="12.75">
      <c r="A4313" s="143" t="s">
        <v>5122</v>
      </c>
      <c r="B4313" s="116" t="s">
        <v>7074</v>
      </c>
      <c r="C4313" s="115">
        <v>1722.6</v>
      </c>
    </row>
    <row r="4314" spans="1:3" s="113" customFormat="1" ht="12.75">
      <c r="A4314" s="143" t="s">
        <v>5123</v>
      </c>
      <c r="B4314" s="116" t="s">
        <v>7074</v>
      </c>
      <c r="C4314" s="115">
        <v>1722.6</v>
      </c>
    </row>
    <row r="4315" spans="1:3" s="113" customFormat="1" ht="12.75">
      <c r="A4315" s="143" t="s">
        <v>5124</v>
      </c>
      <c r="B4315" s="116" t="s">
        <v>7074</v>
      </c>
      <c r="C4315" s="115">
        <v>1722.6</v>
      </c>
    </row>
    <row r="4316" spans="1:3" s="113" customFormat="1" ht="12.75">
      <c r="A4316" s="143" t="s">
        <v>5125</v>
      </c>
      <c r="B4316" s="116" t="s">
        <v>7074</v>
      </c>
      <c r="C4316" s="115">
        <v>1722.6</v>
      </c>
    </row>
    <row r="4317" spans="1:3" s="113" customFormat="1" ht="12.75">
      <c r="A4317" s="143" t="s">
        <v>5126</v>
      </c>
      <c r="B4317" s="116" t="s">
        <v>7074</v>
      </c>
      <c r="C4317" s="115">
        <v>1722.6</v>
      </c>
    </row>
    <row r="4318" spans="1:3" s="113" customFormat="1" ht="12.75">
      <c r="A4318" s="143" t="s">
        <v>5127</v>
      </c>
      <c r="B4318" s="116" t="s">
        <v>7074</v>
      </c>
      <c r="C4318" s="115">
        <v>1722.6</v>
      </c>
    </row>
    <row r="4319" spans="1:3" s="113" customFormat="1" ht="12.75">
      <c r="A4319" s="143" t="s">
        <v>5128</v>
      </c>
      <c r="B4319" s="116" t="s">
        <v>7074</v>
      </c>
      <c r="C4319" s="115">
        <v>1722.6</v>
      </c>
    </row>
    <row r="4320" spans="1:3" s="113" customFormat="1" ht="12.75">
      <c r="A4320" s="143" t="s">
        <v>5129</v>
      </c>
      <c r="B4320" s="116" t="s">
        <v>7074</v>
      </c>
      <c r="C4320" s="115">
        <v>1722.6</v>
      </c>
    </row>
    <row r="4321" spans="1:3" s="113" customFormat="1" ht="12.75">
      <c r="A4321" s="143" t="s">
        <v>5130</v>
      </c>
      <c r="B4321" s="116" t="s">
        <v>7074</v>
      </c>
      <c r="C4321" s="115">
        <v>1722.6</v>
      </c>
    </row>
    <row r="4322" spans="1:3" s="113" customFormat="1" ht="12.75">
      <c r="A4322" s="143" t="s">
        <v>5131</v>
      </c>
      <c r="B4322" s="116" t="s">
        <v>7074</v>
      </c>
      <c r="C4322" s="115">
        <v>1722.6</v>
      </c>
    </row>
    <row r="4323" spans="1:3" s="113" customFormat="1" ht="12.75">
      <c r="A4323" s="143" t="s">
        <v>5132</v>
      </c>
      <c r="B4323" s="116" t="s">
        <v>7074</v>
      </c>
      <c r="C4323" s="115">
        <v>1722.6</v>
      </c>
    </row>
    <row r="4324" spans="1:3" s="113" customFormat="1" ht="12.75">
      <c r="A4324" s="143" t="s">
        <v>5133</v>
      </c>
      <c r="B4324" s="116" t="s">
        <v>7074</v>
      </c>
      <c r="C4324" s="115">
        <v>1722.6</v>
      </c>
    </row>
    <row r="4325" spans="1:3" s="113" customFormat="1" ht="12.75">
      <c r="A4325" s="143" t="s">
        <v>5134</v>
      </c>
      <c r="B4325" s="116" t="s">
        <v>7074</v>
      </c>
      <c r="C4325" s="115">
        <v>1722.6</v>
      </c>
    </row>
    <row r="4326" spans="1:3" s="113" customFormat="1" ht="12.75">
      <c r="A4326" s="143" t="s">
        <v>5135</v>
      </c>
      <c r="B4326" s="116" t="s">
        <v>7074</v>
      </c>
      <c r="C4326" s="115">
        <v>1722.6</v>
      </c>
    </row>
    <row r="4327" spans="1:3" s="113" customFormat="1" ht="12.75">
      <c r="A4327" s="143" t="s">
        <v>5136</v>
      </c>
      <c r="B4327" s="116" t="s">
        <v>7074</v>
      </c>
      <c r="C4327" s="115">
        <v>1722.6</v>
      </c>
    </row>
    <row r="4328" spans="1:3" s="113" customFormat="1" ht="12.75">
      <c r="A4328" s="143" t="s">
        <v>5137</v>
      </c>
      <c r="B4328" s="116" t="s">
        <v>7074</v>
      </c>
      <c r="C4328" s="115">
        <v>1722.6</v>
      </c>
    </row>
    <row r="4329" spans="1:3" s="113" customFormat="1" ht="12.75">
      <c r="A4329" s="143" t="s">
        <v>5138</v>
      </c>
      <c r="B4329" s="116" t="s">
        <v>7074</v>
      </c>
      <c r="C4329" s="115">
        <v>1722.6</v>
      </c>
    </row>
    <row r="4330" spans="1:3" s="113" customFormat="1" ht="12.75">
      <c r="A4330" s="143" t="s">
        <v>5139</v>
      </c>
      <c r="B4330" s="116" t="s">
        <v>7074</v>
      </c>
      <c r="C4330" s="115">
        <v>1722.6</v>
      </c>
    </row>
    <row r="4331" spans="1:3" s="113" customFormat="1" ht="12.75">
      <c r="A4331" s="143" t="s">
        <v>5140</v>
      </c>
      <c r="B4331" s="116" t="s">
        <v>7074</v>
      </c>
      <c r="C4331" s="115">
        <v>1722.6</v>
      </c>
    </row>
    <row r="4332" spans="1:3" s="113" customFormat="1" ht="12.75">
      <c r="A4332" s="143" t="s">
        <v>5141</v>
      </c>
      <c r="B4332" s="116" t="s">
        <v>7074</v>
      </c>
      <c r="C4332" s="115">
        <v>1722.6</v>
      </c>
    </row>
    <row r="4333" spans="1:3" s="113" customFormat="1" ht="12.75">
      <c r="A4333" s="143" t="s">
        <v>5142</v>
      </c>
      <c r="B4333" s="116" t="s">
        <v>7074</v>
      </c>
      <c r="C4333" s="115">
        <v>1722.6</v>
      </c>
    </row>
    <row r="4334" spans="1:3" s="113" customFormat="1" ht="12.75">
      <c r="A4334" s="143" t="s">
        <v>5143</v>
      </c>
      <c r="B4334" s="116" t="s">
        <v>7074</v>
      </c>
      <c r="C4334" s="115">
        <v>1722.6</v>
      </c>
    </row>
    <row r="4335" spans="1:3" s="113" customFormat="1" ht="12.75">
      <c r="A4335" s="143" t="s">
        <v>5144</v>
      </c>
      <c r="B4335" s="116" t="s">
        <v>7074</v>
      </c>
      <c r="C4335" s="115">
        <v>1722.6</v>
      </c>
    </row>
    <row r="4336" spans="1:3" s="113" customFormat="1" ht="12.75">
      <c r="A4336" s="143" t="s">
        <v>5145</v>
      </c>
      <c r="B4336" s="116" t="s">
        <v>7074</v>
      </c>
      <c r="C4336" s="115">
        <v>1722.6</v>
      </c>
    </row>
    <row r="4337" spans="1:3" s="113" customFormat="1" ht="12.75">
      <c r="A4337" s="143" t="s">
        <v>5146</v>
      </c>
      <c r="B4337" s="116" t="s">
        <v>7074</v>
      </c>
      <c r="C4337" s="115">
        <v>1722.6</v>
      </c>
    </row>
    <row r="4338" spans="1:3" s="113" customFormat="1" ht="12.75">
      <c r="A4338" s="143" t="s">
        <v>5147</v>
      </c>
      <c r="B4338" s="116" t="s">
        <v>7074</v>
      </c>
      <c r="C4338" s="115">
        <v>1722.6</v>
      </c>
    </row>
    <row r="4339" spans="1:3" s="113" customFormat="1" ht="12.75">
      <c r="A4339" s="143" t="s">
        <v>5148</v>
      </c>
      <c r="B4339" s="116" t="s">
        <v>7074</v>
      </c>
      <c r="C4339" s="115">
        <v>1722.6</v>
      </c>
    </row>
    <row r="4340" spans="1:3" s="113" customFormat="1" ht="12.75">
      <c r="A4340" s="143" t="s">
        <v>5149</v>
      </c>
      <c r="B4340" s="116" t="s">
        <v>7074</v>
      </c>
      <c r="C4340" s="115">
        <v>1722.6</v>
      </c>
    </row>
    <row r="4341" spans="1:3" s="113" customFormat="1" ht="12.75">
      <c r="A4341" s="143" t="s">
        <v>5150</v>
      </c>
      <c r="B4341" s="116" t="s">
        <v>7074</v>
      </c>
      <c r="C4341" s="115">
        <v>1722.6</v>
      </c>
    </row>
    <row r="4342" spans="1:3" s="113" customFormat="1" ht="12.75">
      <c r="A4342" s="143" t="s">
        <v>5151</v>
      </c>
      <c r="B4342" s="116" t="s">
        <v>7074</v>
      </c>
      <c r="C4342" s="115">
        <v>1722.6</v>
      </c>
    </row>
    <row r="4343" spans="1:3" s="113" customFormat="1" ht="12.75">
      <c r="A4343" s="143" t="s">
        <v>5152</v>
      </c>
      <c r="B4343" s="116" t="s">
        <v>7074</v>
      </c>
      <c r="C4343" s="115">
        <v>1722.6</v>
      </c>
    </row>
    <row r="4344" spans="1:3" s="113" customFormat="1" ht="12.75">
      <c r="A4344" s="143" t="s">
        <v>5153</v>
      </c>
      <c r="B4344" s="116" t="s">
        <v>7074</v>
      </c>
      <c r="C4344" s="115">
        <v>1722.6</v>
      </c>
    </row>
    <row r="4345" spans="1:3" s="113" customFormat="1" ht="12.75">
      <c r="A4345" s="143" t="s">
        <v>5154</v>
      </c>
      <c r="B4345" s="116" t="s">
        <v>7074</v>
      </c>
      <c r="C4345" s="115">
        <v>1722.6</v>
      </c>
    </row>
    <row r="4346" spans="1:3" s="113" customFormat="1" ht="12.75">
      <c r="A4346" s="143" t="s">
        <v>5155</v>
      </c>
      <c r="B4346" s="116" t="s">
        <v>7074</v>
      </c>
      <c r="C4346" s="115">
        <v>1722.6</v>
      </c>
    </row>
    <row r="4347" spans="1:3" s="113" customFormat="1" ht="12.75">
      <c r="A4347" s="143" t="s">
        <v>5156</v>
      </c>
      <c r="B4347" s="116" t="s">
        <v>7074</v>
      </c>
      <c r="C4347" s="115">
        <v>1722.6</v>
      </c>
    </row>
    <row r="4348" spans="1:3" s="113" customFormat="1" ht="12.75">
      <c r="A4348" s="143" t="s">
        <v>5157</v>
      </c>
      <c r="B4348" s="116" t="s">
        <v>7074</v>
      </c>
      <c r="C4348" s="115">
        <v>1722.6</v>
      </c>
    </row>
    <row r="4349" spans="1:3" s="113" customFormat="1" ht="12.75">
      <c r="A4349" s="143" t="s">
        <v>5158</v>
      </c>
      <c r="B4349" s="116" t="s">
        <v>7074</v>
      </c>
      <c r="C4349" s="115">
        <v>1722.6</v>
      </c>
    </row>
    <row r="4350" spans="1:3" s="113" customFormat="1" ht="12.75">
      <c r="A4350" s="143" t="s">
        <v>5159</v>
      </c>
      <c r="B4350" s="116" t="s">
        <v>7074</v>
      </c>
      <c r="C4350" s="115">
        <v>1722.6</v>
      </c>
    </row>
    <row r="4351" spans="1:3" s="113" customFormat="1" ht="12.75">
      <c r="A4351" s="143" t="s">
        <v>5160</v>
      </c>
      <c r="B4351" s="116" t="s">
        <v>7074</v>
      </c>
      <c r="C4351" s="115">
        <v>1722.6</v>
      </c>
    </row>
    <row r="4352" spans="1:3" s="113" customFormat="1" ht="12.75">
      <c r="A4352" s="143" t="s">
        <v>5161</v>
      </c>
      <c r="B4352" s="116" t="s">
        <v>7074</v>
      </c>
      <c r="C4352" s="115">
        <v>1722.6</v>
      </c>
    </row>
    <row r="4353" spans="1:3" s="113" customFormat="1" ht="12.75">
      <c r="A4353" s="143" t="s">
        <v>5162</v>
      </c>
      <c r="B4353" s="116" t="s">
        <v>7074</v>
      </c>
      <c r="C4353" s="115">
        <v>1722.6</v>
      </c>
    </row>
    <row r="4354" spans="1:3" s="113" customFormat="1" ht="12.75">
      <c r="A4354" s="143" t="s">
        <v>5163</v>
      </c>
      <c r="B4354" s="116" t="s">
        <v>7074</v>
      </c>
      <c r="C4354" s="115">
        <v>1722.6</v>
      </c>
    </row>
    <row r="4355" spans="1:3" s="113" customFormat="1" ht="12.75">
      <c r="A4355" s="143" t="s">
        <v>5164</v>
      </c>
      <c r="B4355" s="116" t="s">
        <v>7074</v>
      </c>
      <c r="C4355" s="115">
        <v>1722.6</v>
      </c>
    </row>
    <row r="4356" spans="1:3" s="113" customFormat="1" ht="12.75">
      <c r="A4356" s="143" t="s">
        <v>5165</v>
      </c>
      <c r="B4356" s="116" t="s">
        <v>7074</v>
      </c>
      <c r="C4356" s="115">
        <v>1722.6</v>
      </c>
    </row>
    <row r="4357" spans="1:3" s="113" customFormat="1" ht="12.75">
      <c r="A4357" s="143" t="s">
        <v>5166</v>
      </c>
      <c r="B4357" s="116" t="s">
        <v>7074</v>
      </c>
      <c r="C4357" s="115">
        <v>1722.6</v>
      </c>
    </row>
    <row r="4358" spans="1:3" s="113" customFormat="1" ht="12.75">
      <c r="A4358" s="143" t="s">
        <v>5167</v>
      </c>
      <c r="B4358" s="116" t="s">
        <v>7074</v>
      </c>
      <c r="C4358" s="115">
        <v>1722.6</v>
      </c>
    </row>
    <row r="4359" spans="1:3" s="113" customFormat="1" ht="12.75">
      <c r="A4359" s="143" t="s">
        <v>5168</v>
      </c>
      <c r="B4359" s="116" t="s">
        <v>7074</v>
      </c>
      <c r="C4359" s="115">
        <v>1722.6</v>
      </c>
    </row>
    <row r="4360" spans="1:3" s="113" customFormat="1" ht="12.75">
      <c r="A4360" s="143" t="s">
        <v>5169</v>
      </c>
      <c r="B4360" s="116" t="s">
        <v>7074</v>
      </c>
      <c r="C4360" s="115">
        <v>1722.6</v>
      </c>
    </row>
    <row r="4361" spans="1:3" s="113" customFormat="1" ht="12.75">
      <c r="A4361" s="143" t="s">
        <v>5170</v>
      </c>
      <c r="B4361" s="116" t="s">
        <v>7074</v>
      </c>
      <c r="C4361" s="115">
        <v>1722.6</v>
      </c>
    </row>
    <row r="4362" spans="1:3" s="113" customFormat="1" ht="12.75">
      <c r="A4362" s="143" t="s">
        <v>5171</v>
      </c>
      <c r="B4362" s="116" t="s">
        <v>7074</v>
      </c>
      <c r="C4362" s="115">
        <v>1722.6</v>
      </c>
    </row>
    <row r="4363" spans="1:3" s="113" customFormat="1" ht="12.75">
      <c r="A4363" s="143" t="s">
        <v>5172</v>
      </c>
      <c r="B4363" s="116" t="s">
        <v>7074</v>
      </c>
      <c r="C4363" s="115">
        <v>1722.6</v>
      </c>
    </row>
    <row r="4364" spans="1:3" s="113" customFormat="1" ht="12.75">
      <c r="A4364" s="143" t="s">
        <v>5173</v>
      </c>
      <c r="B4364" s="116" t="s">
        <v>7074</v>
      </c>
      <c r="C4364" s="115">
        <v>1722.6</v>
      </c>
    </row>
    <row r="4365" spans="1:3" s="113" customFormat="1" ht="12.75">
      <c r="A4365" s="143" t="s">
        <v>5174</v>
      </c>
      <c r="B4365" s="116" t="s">
        <v>7074</v>
      </c>
      <c r="C4365" s="115">
        <v>1722.6</v>
      </c>
    </row>
    <row r="4366" spans="1:3" s="113" customFormat="1" ht="12.75">
      <c r="A4366" s="143" t="s">
        <v>5175</v>
      </c>
      <c r="B4366" s="116" t="s">
        <v>7074</v>
      </c>
      <c r="C4366" s="115">
        <v>1722.6</v>
      </c>
    </row>
    <row r="4367" spans="1:3" s="113" customFormat="1" ht="12.75">
      <c r="A4367" s="143" t="s">
        <v>5176</v>
      </c>
      <c r="B4367" s="116" t="s">
        <v>7074</v>
      </c>
      <c r="C4367" s="115">
        <v>1722.6</v>
      </c>
    </row>
    <row r="4368" spans="1:3" s="113" customFormat="1" ht="12.75">
      <c r="A4368" s="143" t="s">
        <v>5177</v>
      </c>
      <c r="B4368" s="116" t="s">
        <v>7074</v>
      </c>
      <c r="C4368" s="115">
        <v>1722.6</v>
      </c>
    </row>
    <row r="4369" spans="1:3" s="113" customFormat="1" ht="12.75">
      <c r="A4369" s="143" t="s">
        <v>5178</v>
      </c>
      <c r="B4369" s="116" t="s">
        <v>7074</v>
      </c>
      <c r="C4369" s="115">
        <v>1722.6</v>
      </c>
    </row>
    <row r="4370" spans="1:3" s="113" customFormat="1" ht="12.75">
      <c r="A4370" s="143" t="s">
        <v>5179</v>
      </c>
      <c r="B4370" s="116" t="s">
        <v>7074</v>
      </c>
      <c r="C4370" s="115">
        <v>1722.6</v>
      </c>
    </row>
    <row r="4371" spans="1:3" s="113" customFormat="1" ht="12.75">
      <c r="A4371" s="143" t="s">
        <v>5180</v>
      </c>
      <c r="B4371" s="116" t="s">
        <v>7074</v>
      </c>
      <c r="C4371" s="115">
        <v>1722.6</v>
      </c>
    </row>
    <row r="4372" spans="1:3" s="113" customFormat="1" ht="12.75">
      <c r="A4372" s="143" t="s">
        <v>5181</v>
      </c>
      <c r="B4372" s="116" t="s">
        <v>7074</v>
      </c>
      <c r="C4372" s="115">
        <v>1722.6</v>
      </c>
    </row>
    <row r="4373" spans="1:3" s="113" customFormat="1" ht="12.75">
      <c r="A4373" s="143" t="s">
        <v>5182</v>
      </c>
      <c r="B4373" s="116" t="s">
        <v>7074</v>
      </c>
      <c r="C4373" s="115">
        <v>1722.6</v>
      </c>
    </row>
    <row r="4374" spans="1:3" s="113" customFormat="1" ht="12.75">
      <c r="A4374" s="143" t="s">
        <v>5183</v>
      </c>
      <c r="B4374" s="116" t="s">
        <v>7074</v>
      </c>
      <c r="C4374" s="115">
        <v>1722.6</v>
      </c>
    </row>
    <row r="4375" spans="1:3" s="113" customFormat="1" ht="12.75">
      <c r="A4375" s="143" t="s">
        <v>5184</v>
      </c>
      <c r="B4375" s="116" t="s">
        <v>7074</v>
      </c>
      <c r="C4375" s="115">
        <v>1722.6</v>
      </c>
    </row>
    <row r="4376" spans="1:3" s="113" customFormat="1" ht="12.75">
      <c r="A4376" s="143" t="s">
        <v>5185</v>
      </c>
      <c r="B4376" s="116" t="s">
        <v>7074</v>
      </c>
      <c r="C4376" s="115">
        <v>1722.6</v>
      </c>
    </row>
    <row r="4377" spans="1:3" s="113" customFormat="1" ht="12.75">
      <c r="A4377" s="143" t="s">
        <v>5186</v>
      </c>
      <c r="B4377" s="116" t="s">
        <v>7074</v>
      </c>
      <c r="C4377" s="115">
        <v>1722.6</v>
      </c>
    </row>
    <row r="4378" spans="1:3" s="113" customFormat="1" ht="12.75">
      <c r="A4378" s="143" t="s">
        <v>5187</v>
      </c>
      <c r="B4378" s="116" t="s">
        <v>7074</v>
      </c>
      <c r="C4378" s="115">
        <v>1722.6</v>
      </c>
    </row>
    <row r="4379" spans="1:3" s="113" customFormat="1" ht="12.75">
      <c r="A4379" s="143" t="s">
        <v>5188</v>
      </c>
      <c r="B4379" s="116" t="s">
        <v>7074</v>
      </c>
      <c r="C4379" s="115">
        <v>1722.6</v>
      </c>
    </row>
    <row r="4380" spans="1:3" s="113" customFormat="1" ht="12.75">
      <c r="A4380" s="143" t="s">
        <v>5189</v>
      </c>
      <c r="B4380" s="116" t="s">
        <v>7074</v>
      </c>
      <c r="C4380" s="115">
        <v>1722.6</v>
      </c>
    </row>
    <row r="4381" spans="1:3" s="113" customFormat="1" ht="12.75">
      <c r="A4381" s="143" t="s">
        <v>5190</v>
      </c>
      <c r="B4381" s="116" t="s">
        <v>7074</v>
      </c>
      <c r="C4381" s="115">
        <v>1722.6</v>
      </c>
    </row>
    <row r="4382" spans="1:3" s="113" customFormat="1" ht="12.75">
      <c r="A4382" s="143" t="s">
        <v>5191</v>
      </c>
      <c r="B4382" s="116" t="s">
        <v>7074</v>
      </c>
      <c r="C4382" s="115">
        <v>1722.6</v>
      </c>
    </row>
    <row r="4383" spans="1:3" s="113" customFormat="1" ht="12.75">
      <c r="A4383" s="143" t="s">
        <v>5192</v>
      </c>
      <c r="B4383" s="116" t="s">
        <v>7074</v>
      </c>
      <c r="C4383" s="115">
        <v>1722.6</v>
      </c>
    </row>
    <row r="4384" spans="1:3" s="113" customFormat="1" ht="12.75">
      <c r="A4384" s="143" t="s">
        <v>5193</v>
      </c>
      <c r="B4384" s="116" t="s">
        <v>7074</v>
      </c>
      <c r="C4384" s="115">
        <v>1722.6</v>
      </c>
    </row>
    <row r="4385" spans="1:3" s="113" customFormat="1" ht="12.75">
      <c r="A4385" s="143" t="s">
        <v>5194</v>
      </c>
      <c r="B4385" s="116" t="s">
        <v>7074</v>
      </c>
      <c r="C4385" s="115">
        <v>1722.6</v>
      </c>
    </row>
    <row r="4386" spans="1:3" s="113" customFormat="1" ht="12.75">
      <c r="A4386" s="143" t="s">
        <v>5195</v>
      </c>
      <c r="B4386" s="116" t="s">
        <v>7074</v>
      </c>
      <c r="C4386" s="115">
        <v>1722.6</v>
      </c>
    </row>
    <row r="4387" spans="1:3" s="113" customFormat="1" ht="12.75">
      <c r="A4387" s="143" t="s">
        <v>5196</v>
      </c>
      <c r="B4387" s="116" t="s">
        <v>7074</v>
      </c>
      <c r="C4387" s="115">
        <v>1722.6</v>
      </c>
    </row>
    <row r="4388" spans="1:3" s="113" customFormat="1" ht="12.75">
      <c r="A4388" s="143" t="s">
        <v>5197</v>
      </c>
      <c r="B4388" s="116" t="s">
        <v>7074</v>
      </c>
      <c r="C4388" s="115">
        <v>1722.6</v>
      </c>
    </row>
    <row r="4389" spans="1:3" s="113" customFormat="1" ht="12.75">
      <c r="A4389" s="143" t="s">
        <v>5198</v>
      </c>
      <c r="B4389" s="116" t="s">
        <v>7074</v>
      </c>
      <c r="C4389" s="115">
        <v>1722.6</v>
      </c>
    </row>
    <row r="4390" spans="1:3" s="113" customFormat="1" ht="12.75">
      <c r="A4390" s="143" t="s">
        <v>5199</v>
      </c>
      <c r="B4390" s="116" t="s">
        <v>7074</v>
      </c>
      <c r="C4390" s="115">
        <v>1722.6</v>
      </c>
    </row>
    <row r="4391" spans="1:3" s="113" customFormat="1" ht="12.75">
      <c r="A4391" s="143" t="s">
        <v>5200</v>
      </c>
      <c r="B4391" s="116" t="s">
        <v>7074</v>
      </c>
      <c r="C4391" s="115">
        <v>1722.6</v>
      </c>
    </row>
    <row r="4392" spans="1:3" s="113" customFormat="1" ht="12.75">
      <c r="A4392" s="143" t="s">
        <v>5201</v>
      </c>
      <c r="B4392" s="116" t="s">
        <v>7074</v>
      </c>
      <c r="C4392" s="115">
        <v>1722.6</v>
      </c>
    </row>
    <row r="4393" spans="1:3" s="113" customFormat="1" ht="12.75">
      <c r="A4393" s="143" t="s">
        <v>5202</v>
      </c>
      <c r="B4393" s="116" t="s">
        <v>7074</v>
      </c>
      <c r="C4393" s="115">
        <v>1722.6</v>
      </c>
    </row>
    <row r="4394" spans="1:3" s="113" customFormat="1" ht="12.75">
      <c r="A4394" s="143" t="s">
        <v>5203</v>
      </c>
      <c r="B4394" s="116" t="s">
        <v>7074</v>
      </c>
      <c r="C4394" s="115">
        <v>1722.6</v>
      </c>
    </row>
    <row r="4395" spans="1:3" s="113" customFormat="1" ht="12.75">
      <c r="A4395" s="143" t="s">
        <v>5204</v>
      </c>
      <c r="B4395" s="116" t="s">
        <v>7074</v>
      </c>
      <c r="C4395" s="115">
        <v>1722.6</v>
      </c>
    </row>
    <row r="4396" spans="1:3" s="113" customFormat="1" ht="12.75">
      <c r="A4396" s="143" t="s">
        <v>5205</v>
      </c>
      <c r="B4396" s="116" t="s">
        <v>7074</v>
      </c>
      <c r="C4396" s="115">
        <v>1722.6</v>
      </c>
    </row>
    <row r="4397" spans="1:3" s="113" customFormat="1" ht="12.75">
      <c r="A4397" s="143" t="s">
        <v>5206</v>
      </c>
      <c r="B4397" s="116" t="s">
        <v>7074</v>
      </c>
      <c r="C4397" s="115">
        <v>1722.6</v>
      </c>
    </row>
    <row r="4398" spans="1:3" s="113" customFormat="1" ht="12.75">
      <c r="A4398" s="143" t="s">
        <v>5207</v>
      </c>
      <c r="B4398" s="116" t="s">
        <v>7074</v>
      </c>
      <c r="C4398" s="115">
        <v>1722.6</v>
      </c>
    </row>
    <row r="4399" spans="1:3" s="113" customFormat="1" ht="12.75">
      <c r="A4399" s="143" t="s">
        <v>5208</v>
      </c>
      <c r="B4399" s="116" t="s">
        <v>7074</v>
      </c>
      <c r="C4399" s="115">
        <v>1722.6</v>
      </c>
    </row>
    <row r="4400" spans="1:3" s="113" customFormat="1" ht="12.75">
      <c r="A4400" s="143" t="s">
        <v>5209</v>
      </c>
      <c r="B4400" s="116" t="s">
        <v>7074</v>
      </c>
      <c r="C4400" s="115">
        <v>1722.6</v>
      </c>
    </row>
    <row r="4401" spans="1:3" s="113" customFormat="1" ht="12.75">
      <c r="A4401" s="143" t="s">
        <v>5210</v>
      </c>
      <c r="B4401" s="116" t="s">
        <v>7074</v>
      </c>
      <c r="C4401" s="115">
        <v>1722.6</v>
      </c>
    </row>
    <row r="4402" spans="1:3" s="113" customFormat="1" ht="12.75">
      <c r="A4402" s="143" t="s">
        <v>5211</v>
      </c>
      <c r="B4402" s="116" t="s">
        <v>7074</v>
      </c>
      <c r="C4402" s="115">
        <v>1722.6</v>
      </c>
    </row>
    <row r="4403" spans="1:3" s="113" customFormat="1" ht="12.75">
      <c r="A4403" s="143" t="s">
        <v>5212</v>
      </c>
      <c r="B4403" s="116" t="s">
        <v>7074</v>
      </c>
      <c r="C4403" s="115">
        <v>1722.6</v>
      </c>
    </row>
    <row r="4404" spans="1:3" s="113" customFormat="1" ht="12.75">
      <c r="A4404" s="143" t="s">
        <v>5213</v>
      </c>
      <c r="B4404" s="116" t="s">
        <v>7074</v>
      </c>
      <c r="C4404" s="115">
        <v>1722.6</v>
      </c>
    </row>
    <row r="4405" spans="1:3" s="113" customFormat="1" ht="12.75">
      <c r="A4405" s="143" t="s">
        <v>5214</v>
      </c>
      <c r="B4405" s="116" t="s">
        <v>7074</v>
      </c>
      <c r="C4405" s="115">
        <v>1722.6</v>
      </c>
    </row>
    <row r="4406" spans="1:3" s="113" customFormat="1" ht="12.75">
      <c r="A4406" s="143" t="s">
        <v>5215</v>
      </c>
      <c r="B4406" s="116" t="s">
        <v>7074</v>
      </c>
      <c r="C4406" s="115">
        <v>1722.6</v>
      </c>
    </row>
    <row r="4407" spans="1:3" s="113" customFormat="1" ht="12.75">
      <c r="A4407" s="143" t="s">
        <v>5216</v>
      </c>
      <c r="B4407" s="116" t="s">
        <v>7074</v>
      </c>
      <c r="C4407" s="115">
        <v>1722.6</v>
      </c>
    </row>
    <row r="4408" spans="1:3" s="113" customFormat="1" ht="12.75">
      <c r="A4408" s="143" t="s">
        <v>5217</v>
      </c>
      <c r="B4408" s="116" t="s">
        <v>7074</v>
      </c>
      <c r="C4408" s="115">
        <v>1722.6</v>
      </c>
    </row>
    <row r="4409" spans="1:3" s="113" customFormat="1" ht="12.75">
      <c r="A4409" s="143" t="s">
        <v>5218</v>
      </c>
      <c r="B4409" s="116" t="s">
        <v>7074</v>
      </c>
      <c r="C4409" s="115">
        <v>1722.6</v>
      </c>
    </row>
    <row r="4410" spans="1:3" s="113" customFormat="1" ht="12.75">
      <c r="A4410" s="143" t="s">
        <v>5219</v>
      </c>
      <c r="B4410" s="116" t="s">
        <v>7074</v>
      </c>
      <c r="C4410" s="115">
        <v>1722.6</v>
      </c>
    </row>
    <row r="4411" spans="1:3" s="113" customFormat="1" ht="12.75">
      <c r="A4411" s="143" t="s">
        <v>5220</v>
      </c>
      <c r="B4411" s="116" t="s">
        <v>7074</v>
      </c>
      <c r="C4411" s="115">
        <v>1722.6</v>
      </c>
    </row>
    <row r="4412" spans="1:3" s="113" customFormat="1" ht="12.75">
      <c r="A4412" s="143" t="s">
        <v>5221</v>
      </c>
      <c r="B4412" s="116" t="s">
        <v>7074</v>
      </c>
      <c r="C4412" s="115">
        <v>1722.6</v>
      </c>
    </row>
    <row r="4413" spans="1:3" s="113" customFormat="1" ht="12.75">
      <c r="A4413" s="143" t="s">
        <v>5222</v>
      </c>
      <c r="B4413" s="116" t="s">
        <v>7074</v>
      </c>
      <c r="C4413" s="115">
        <v>1722.6</v>
      </c>
    </row>
    <row r="4414" spans="1:3" s="113" customFormat="1" ht="12.75">
      <c r="A4414" s="143" t="s">
        <v>5223</v>
      </c>
      <c r="B4414" s="116" t="s">
        <v>7074</v>
      </c>
      <c r="C4414" s="115">
        <v>1722.6</v>
      </c>
    </row>
    <row r="4415" spans="1:3" s="113" customFormat="1" ht="12.75">
      <c r="A4415" s="143" t="s">
        <v>5224</v>
      </c>
      <c r="B4415" s="116" t="s">
        <v>7074</v>
      </c>
      <c r="C4415" s="115">
        <v>1722.6</v>
      </c>
    </row>
    <row r="4416" spans="1:3" s="113" customFormat="1" ht="12.75">
      <c r="A4416" s="143" t="s">
        <v>2641</v>
      </c>
      <c r="B4416" s="116" t="s">
        <v>7074</v>
      </c>
      <c r="C4416" s="115">
        <v>1722.6</v>
      </c>
    </row>
    <row r="4417" spans="1:3" s="113" customFormat="1" ht="12.75">
      <c r="A4417" s="143" t="s">
        <v>2642</v>
      </c>
      <c r="B4417" s="116" t="s">
        <v>7074</v>
      </c>
      <c r="C4417" s="115">
        <v>1722.6</v>
      </c>
    </row>
    <row r="4418" spans="1:3" s="113" customFormat="1" ht="12.75">
      <c r="A4418" s="143" t="s">
        <v>5225</v>
      </c>
      <c r="B4418" s="116" t="s">
        <v>7074</v>
      </c>
      <c r="C4418" s="115">
        <v>1722.6</v>
      </c>
    </row>
    <row r="4419" spans="1:3" s="113" customFormat="1" ht="12.75">
      <c r="A4419" s="143" t="s">
        <v>5226</v>
      </c>
      <c r="B4419" s="116" t="s">
        <v>7074</v>
      </c>
      <c r="C4419" s="115">
        <v>1722.6</v>
      </c>
    </row>
    <row r="4420" spans="1:3" s="113" customFormat="1" ht="12.75">
      <c r="A4420" s="143" t="s">
        <v>5227</v>
      </c>
      <c r="B4420" s="116" t="s">
        <v>7074</v>
      </c>
      <c r="C4420" s="115">
        <v>1722.6</v>
      </c>
    </row>
    <row r="4421" spans="1:3" s="113" customFormat="1" ht="12.75">
      <c r="A4421" s="143" t="s">
        <v>5228</v>
      </c>
      <c r="B4421" s="116" t="s">
        <v>7074</v>
      </c>
      <c r="C4421" s="115">
        <v>1722.6</v>
      </c>
    </row>
    <row r="4422" spans="1:3" s="113" customFormat="1" ht="12.75">
      <c r="A4422" s="143" t="s">
        <v>5229</v>
      </c>
      <c r="B4422" s="116" t="s">
        <v>7074</v>
      </c>
      <c r="C4422" s="115">
        <v>1722.6</v>
      </c>
    </row>
    <row r="4423" spans="1:3" s="113" customFormat="1" ht="12.75">
      <c r="A4423" s="143" t="s">
        <v>5230</v>
      </c>
      <c r="B4423" s="116" t="s">
        <v>7074</v>
      </c>
      <c r="C4423" s="115">
        <v>1722.6</v>
      </c>
    </row>
    <row r="4424" spans="1:3" s="113" customFormat="1" ht="12.75">
      <c r="A4424" s="143" t="s">
        <v>5231</v>
      </c>
      <c r="B4424" s="116" t="s">
        <v>7074</v>
      </c>
      <c r="C4424" s="115">
        <v>1722.6</v>
      </c>
    </row>
    <row r="4425" spans="1:3" s="113" customFormat="1" ht="12.75">
      <c r="A4425" s="143" t="s">
        <v>5232</v>
      </c>
      <c r="B4425" s="116" t="s">
        <v>7074</v>
      </c>
      <c r="C4425" s="115">
        <v>1722.6</v>
      </c>
    </row>
    <row r="4426" spans="1:3" s="113" customFormat="1" ht="12.75">
      <c r="A4426" s="143" t="s">
        <v>5233</v>
      </c>
      <c r="B4426" s="116" t="s">
        <v>7074</v>
      </c>
      <c r="C4426" s="115">
        <v>1722.6</v>
      </c>
    </row>
    <row r="4427" spans="1:3" s="113" customFormat="1" ht="12.75">
      <c r="A4427" s="143" t="s">
        <v>5234</v>
      </c>
      <c r="B4427" s="116" t="s">
        <v>7074</v>
      </c>
      <c r="C4427" s="115">
        <v>1722.6</v>
      </c>
    </row>
    <row r="4428" spans="1:3" s="113" customFormat="1" ht="12.75">
      <c r="A4428" s="143" t="s">
        <v>5235</v>
      </c>
      <c r="B4428" s="116" t="s">
        <v>7074</v>
      </c>
      <c r="C4428" s="115">
        <v>1722.6</v>
      </c>
    </row>
    <row r="4429" spans="1:3" s="113" customFormat="1" ht="12.75">
      <c r="A4429" s="143" t="s">
        <v>5236</v>
      </c>
      <c r="B4429" s="116" t="s">
        <v>7074</v>
      </c>
      <c r="C4429" s="115">
        <v>1722.6</v>
      </c>
    </row>
    <row r="4430" spans="1:3" s="113" customFormat="1" ht="12.75">
      <c r="A4430" s="143" t="s">
        <v>2276</v>
      </c>
      <c r="B4430" s="116" t="s">
        <v>7074</v>
      </c>
      <c r="C4430" s="115">
        <v>1722.6</v>
      </c>
    </row>
    <row r="4431" spans="1:3" s="113" customFormat="1" ht="12.75">
      <c r="A4431" s="143" t="s">
        <v>2277</v>
      </c>
      <c r="B4431" s="116" t="s">
        <v>7074</v>
      </c>
      <c r="C4431" s="115">
        <v>1722.6</v>
      </c>
    </row>
    <row r="4432" spans="1:3" s="113" customFormat="1" ht="12.75">
      <c r="A4432" s="143" t="s">
        <v>2278</v>
      </c>
      <c r="B4432" s="116" t="s">
        <v>7074</v>
      </c>
      <c r="C4432" s="115">
        <v>1722.6</v>
      </c>
    </row>
    <row r="4433" spans="1:3" s="113" customFormat="1" ht="12.75">
      <c r="A4433" s="143" t="s">
        <v>5237</v>
      </c>
      <c r="B4433" s="116" t="s">
        <v>7074</v>
      </c>
      <c r="C4433" s="115">
        <v>1722.6</v>
      </c>
    </row>
    <row r="4434" spans="1:3" s="113" customFormat="1" ht="12.75">
      <c r="A4434" s="143" t="s">
        <v>2280</v>
      </c>
      <c r="B4434" s="116" t="s">
        <v>7074</v>
      </c>
      <c r="C4434" s="115">
        <v>1722.6</v>
      </c>
    </row>
    <row r="4435" spans="1:3" s="113" customFormat="1" ht="12.75">
      <c r="A4435" s="143" t="s">
        <v>5238</v>
      </c>
      <c r="B4435" s="116" t="s">
        <v>7074</v>
      </c>
      <c r="C4435" s="115">
        <v>1722.6</v>
      </c>
    </row>
    <row r="4436" spans="1:3" s="113" customFormat="1" ht="12.75">
      <c r="A4436" s="143" t="s">
        <v>5239</v>
      </c>
      <c r="B4436" s="116" t="s">
        <v>7074</v>
      </c>
      <c r="C4436" s="115">
        <v>1722.6</v>
      </c>
    </row>
    <row r="4437" spans="1:3" s="113" customFormat="1" ht="12.75">
      <c r="A4437" s="143" t="s">
        <v>5240</v>
      </c>
      <c r="B4437" s="116" t="s">
        <v>7074</v>
      </c>
      <c r="C4437" s="115">
        <v>1722.6</v>
      </c>
    </row>
    <row r="4438" spans="1:3" s="113" customFormat="1" ht="12.75">
      <c r="A4438" s="143" t="s">
        <v>5241</v>
      </c>
      <c r="B4438" s="116" t="s">
        <v>7074</v>
      </c>
      <c r="C4438" s="115">
        <v>1722.6</v>
      </c>
    </row>
    <row r="4439" spans="1:3" s="113" customFormat="1" ht="12.75">
      <c r="A4439" s="143" t="s">
        <v>5242</v>
      </c>
      <c r="B4439" s="116" t="s">
        <v>7074</v>
      </c>
      <c r="C4439" s="115">
        <v>1722.6</v>
      </c>
    </row>
    <row r="4440" spans="1:3" s="113" customFormat="1" ht="12.75">
      <c r="A4440" s="143" t="s">
        <v>5243</v>
      </c>
      <c r="B4440" s="116" t="s">
        <v>7074</v>
      </c>
      <c r="C4440" s="115">
        <v>1722.6</v>
      </c>
    </row>
    <row r="4441" spans="1:3" s="113" customFormat="1" ht="12.75">
      <c r="A4441" s="143" t="s">
        <v>5244</v>
      </c>
      <c r="B4441" s="116" t="s">
        <v>7074</v>
      </c>
      <c r="C4441" s="115">
        <v>1722.6</v>
      </c>
    </row>
    <row r="4442" spans="1:3" s="113" customFormat="1" ht="12.75">
      <c r="A4442" s="143" t="s">
        <v>5245</v>
      </c>
      <c r="B4442" s="116" t="s">
        <v>7074</v>
      </c>
      <c r="C4442" s="115">
        <v>1722.6</v>
      </c>
    </row>
    <row r="4443" spans="1:3" s="113" customFormat="1" ht="12.75">
      <c r="A4443" s="143" t="s">
        <v>5246</v>
      </c>
      <c r="B4443" s="116" t="s">
        <v>7074</v>
      </c>
      <c r="C4443" s="115">
        <v>1722.6</v>
      </c>
    </row>
    <row r="4444" spans="1:3" s="113" customFormat="1" ht="12.75">
      <c r="A4444" s="143" t="s">
        <v>2343</v>
      </c>
      <c r="B4444" s="116" t="s">
        <v>7074</v>
      </c>
      <c r="C4444" s="115">
        <v>1722.6</v>
      </c>
    </row>
    <row r="4445" spans="1:3" s="113" customFormat="1" ht="12.75">
      <c r="A4445" s="143" t="s">
        <v>5247</v>
      </c>
      <c r="B4445" s="116" t="s">
        <v>7074</v>
      </c>
      <c r="C4445" s="115">
        <v>1722.6</v>
      </c>
    </row>
    <row r="4446" spans="1:3" s="113" customFormat="1" ht="12.75">
      <c r="A4446" s="143" t="s">
        <v>5248</v>
      </c>
      <c r="B4446" s="116" t="s">
        <v>7074</v>
      </c>
      <c r="C4446" s="115">
        <v>1722.6</v>
      </c>
    </row>
    <row r="4447" spans="1:3" s="113" customFormat="1" ht="12.75">
      <c r="A4447" s="143" t="s">
        <v>5249</v>
      </c>
      <c r="B4447" s="116" t="s">
        <v>7074</v>
      </c>
      <c r="C4447" s="115">
        <v>1722.6</v>
      </c>
    </row>
    <row r="4448" spans="1:3" s="113" customFormat="1" ht="12.75">
      <c r="A4448" s="143" t="s">
        <v>5250</v>
      </c>
      <c r="B4448" s="116" t="s">
        <v>7074</v>
      </c>
      <c r="C4448" s="115">
        <v>1722.6</v>
      </c>
    </row>
    <row r="4449" spans="1:3" s="113" customFormat="1" ht="12.75">
      <c r="A4449" s="143" t="s">
        <v>5251</v>
      </c>
      <c r="B4449" s="116" t="s">
        <v>7074</v>
      </c>
      <c r="C4449" s="115">
        <v>1722.6</v>
      </c>
    </row>
    <row r="4450" spans="1:3" s="113" customFormat="1" ht="12.75">
      <c r="A4450" s="143" t="s">
        <v>5252</v>
      </c>
      <c r="B4450" s="116" t="s">
        <v>7074</v>
      </c>
      <c r="C4450" s="115">
        <v>1722.6</v>
      </c>
    </row>
    <row r="4451" spans="1:3" s="113" customFormat="1" ht="12.75">
      <c r="A4451" s="143" t="s">
        <v>5253</v>
      </c>
      <c r="B4451" s="116" t="s">
        <v>7074</v>
      </c>
      <c r="C4451" s="115">
        <v>1722.6</v>
      </c>
    </row>
    <row r="4452" spans="1:3" s="113" customFormat="1" ht="12.75">
      <c r="A4452" s="143" t="s">
        <v>5254</v>
      </c>
      <c r="B4452" s="116" t="s">
        <v>7074</v>
      </c>
      <c r="C4452" s="115">
        <v>1722.6</v>
      </c>
    </row>
    <row r="4453" spans="1:3" s="113" customFormat="1" ht="12.75">
      <c r="A4453" s="143" t="s">
        <v>5255</v>
      </c>
      <c r="B4453" s="116" t="s">
        <v>7074</v>
      </c>
      <c r="C4453" s="115">
        <v>1722.6</v>
      </c>
    </row>
    <row r="4454" spans="1:3" s="113" customFormat="1" ht="12.75">
      <c r="A4454" s="143" t="s">
        <v>5256</v>
      </c>
      <c r="B4454" s="116" t="s">
        <v>7074</v>
      </c>
      <c r="C4454" s="115">
        <v>1722.6</v>
      </c>
    </row>
    <row r="4455" spans="1:3" s="113" customFormat="1" ht="12.75">
      <c r="A4455" s="143" t="s">
        <v>5257</v>
      </c>
      <c r="B4455" s="116" t="s">
        <v>7074</v>
      </c>
      <c r="C4455" s="115">
        <v>1722.6</v>
      </c>
    </row>
    <row r="4456" spans="1:3" s="113" customFormat="1" ht="12.75">
      <c r="A4456" s="143" t="s">
        <v>5258</v>
      </c>
      <c r="B4456" s="116" t="s">
        <v>7074</v>
      </c>
      <c r="C4456" s="115">
        <v>1722.6</v>
      </c>
    </row>
    <row r="4457" spans="1:3" s="113" customFormat="1" ht="12.75">
      <c r="A4457" s="143" t="s">
        <v>5259</v>
      </c>
      <c r="B4457" s="116" t="s">
        <v>7074</v>
      </c>
      <c r="C4457" s="115">
        <v>1722.6</v>
      </c>
    </row>
    <row r="4458" spans="1:3" s="113" customFormat="1" ht="12.75">
      <c r="A4458" s="143" t="s">
        <v>5260</v>
      </c>
      <c r="B4458" s="116" t="s">
        <v>7074</v>
      </c>
      <c r="C4458" s="115">
        <v>1722.6</v>
      </c>
    </row>
    <row r="4459" spans="1:3" s="113" customFormat="1" ht="12.75">
      <c r="A4459" s="143" t="s">
        <v>5261</v>
      </c>
      <c r="B4459" s="116" t="s">
        <v>7074</v>
      </c>
      <c r="C4459" s="115">
        <v>1722.6</v>
      </c>
    </row>
    <row r="4460" spans="1:3" s="113" customFormat="1" ht="12.75">
      <c r="A4460" s="143" t="s">
        <v>5262</v>
      </c>
      <c r="B4460" s="116" t="s">
        <v>7074</v>
      </c>
      <c r="C4460" s="115">
        <v>1722.6</v>
      </c>
    </row>
    <row r="4461" spans="1:3" s="113" customFormat="1" ht="12.75">
      <c r="A4461" s="143" t="s">
        <v>5263</v>
      </c>
      <c r="B4461" s="116" t="s">
        <v>7074</v>
      </c>
      <c r="C4461" s="115">
        <v>1722.6</v>
      </c>
    </row>
    <row r="4462" spans="1:3" s="113" customFormat="1" ht="12.75">
      <c r="A4462" s="143" t="s">
        <v>5264</v>
      </c>
      <c r="B4462" s="116" t="s">
        <v>7074</v>
      </c>
      <c r="C4462" s="115">
        <v>1722.6</v>
      </c>
    </row>
    <row r="4463" spans="1:3" s="113" customFormat="1" ht="12.75">
      <c r="A4463" s="143" t="s">
        <v>5265</v>
      </c>
      <c r="B4463" s="116" t="s">
        <v>7074</v>
      </c>
      <c r="C4463" s="115">
        <v>1722.6</v>
      </c>
    </row>
    <row r="4464" spans="1:3" s="113" customFormat="1" ht="12.75">
      <c r="A4464" s="143" t="s">
        <v>3523</v>
      </c>
      <c r="B4464" s="116" t="s">
        <v>7074</v>
      </c>
      <c r="C4464" s="115">
        <v>1722.6</v>
      </c>
    </row>
    <row r="4465" spans="1:3" s="113" customFormat="1" ht="12.75">
      <c r="A4465" s="143" t="s">
        <v>3524</v>
      </c>
      <c r="B4465" s="116" t="s">
        <v>7074</v>
      </c>
      <c r="C4465" s="115">
        <v>1722.6</v>
      </c>
    </row>
    <row r="4466" spans="1:3" s="113" customFormat="1" ht="12.75">
      <c r="A4466" s="143" t="s">
        <v>3525</v>
      </c>
      <c r="B4466" s="116" t="s">
        <v>7074</v>
      </c>
      <c r="C4466" s="115">
        <v>1722.6</v>
      </c>
    </row>
    <row r="4467" spans="1:3" s="113" customFormat="1" ht="12.75">
      <c r="A4467" s="143" t="s">
        <v>5266</v>
      </c>
      <c r="B4467" s="116" t="s">
        <v>7075</v>
      </c>
      <c r="C4467" s="115">
        <v>26999.7</v>
      </c>
    </row>
    <row r="4468" spans="1:3" s="113" customFormat="1" ht="12.75">
      <c r="A4468" s="143" t="s">
        <v>5267</v>
      </c>
      <c r="B4468" s="116" t="s">
        <v>7075</v>
      </c>
      <c r="C4468" s="115">
        <v>26999.7</v>
      </c>
    </row>
    <row r="4469" spans="1:3" s="113" customFormat="1" ht="12.75">
      <c r="A4469" s="143" t="s">
        <v>5268</v>
      </c>
      <c r="B4469" s="116" t="s">
        <v>7075</v>
      </c>
      <c r="C4469" s="115">
        <v>26999.7</v>
      </c>
    </row>
    <row r="4470" spans="1:3" s="113" customFormat="1" ht="12.75">
      <c r="A4470" s="143" t="s">
        <v>5269</v>
      </c>
      <c r="B4470" s="114" t="s">
        <v>5270</v>
      </c>
      <c r="C4470" s="115">
        <v>2453.1999999999998</v>
      </c>
    </row>
    <row r="4471" spans="1:3" s="113" customFormat="1" ht="12.75">
      <c r="A4471" s="143" t="s">
        <v>5271</v>
      </c>
      <c r="B4471" s="114" t="s">
        <v>5272</v>
      </c>
      <c r="C4471" s="115">
        <v>1542.8</v>
      </c>
    </row>
    <row r="4472" spans="1:3" s="113" customFormat="1" ht="12.75">
      <c r="A4472" s="143" t="s">
        <v>5273</v>
      </c>
      <c r="B4472" s="114" t="s">
        <v>5274</v>
      </c>
      <c r="C4472" s="115">
        <v>2450</v>
      </c>
    </row>
    <row r="4473" spans="1:3" s="113" customFormat="1" ht="12.75">
      <c r="A4473" s="143" t="s">
        <v>5275</v>
      </c>
      <c r="B4473" s="114" t="s">
        <v>5276</v>
      </c>
      <c r="C4473" s="115">
        <v>2327.25</v>
      </c>
    </row>
    <row r="4474" spans="1:3" s="113" customFormat="1" ht="12.75">
      <c r="A4474" s="143" t="s">
        <v>5277</v>
      </c>
      <c r="B4474" s="114" t="s">
        <v>5278</v>
      </c>
      <c r="C4474" s="115">
        <v>1542.8</v>
      </c>
    </row>
    <row r="4475" spans="1:3" s="113" customFormat="1" ht="12.75">
      <c r="A4475" s="143" t="s">
        <v>5279</v>
      </c>
      <c r="B4475" s="114" t="s">
        <v>5280</v>
      </c>
      <c r="C4475" s="115">
        <v>1542.8</v>
      </c>
    </row>
    <row r="4476" spans="1:3" s="113" customFormat="1" ht="12.75">
      <c r="A4476" s="143" t="s">
        <v>5281</v>
      </c>
      <c r="B4476" s="114" t="s">
        <v>5282</v>
      </c>
      <c r="C4476" s="115">
        <v>1542.8</v>
      </c>
    </row>
    <row r="4477" spans="1:3" s="113" customFormat="1" ht="12.75">
      <c r="A4477" s="143" t="s">
        <v>5283</v>
      </c>
      <c r="B4477" s="114" t="s">
        <v>5284</v>
      </c>
      <c r="C4477" s="115">
        <v>1542.8</v>
      </c>
    </row>
    <row r="4478" spans="1:3" s="113" customFormat="1" ht="12.75">
      <c r="A4478" s="143" t="s">
        <v>5285</v>
      </c>
      <c r="B4478" s="114" t="s">
        <v>5284</v>
      </c>
      <c r="C4478" s="115">
        <v>1542.8</v>
      </c>
    </row>
    <row r="4479" spans="1:3" s="113" customFormat="1" ht="12.75">
      <c r="A4479" s="143" t="s">
        <v>5286</v>
      </c>
      <c r="B4479" s="114" t="s">
        <v>5284</v>
      </c>
      <c r="C4479" s="115">
        <v>1542.8</v>
      </c>
    </row>
    <row r="4480" spans="1:3" s="113" customFormat="1" ht="12.75">
      <c r="A4480" s="143" t="s">
        <v>5287</v>
      </c>
      <c r="B4480" s="114" t="s">
        <v>5284</v>
      </c>
      <c r="C4480" s="115">
        <v>1542.8</v>
      </c>
    </row>
    <row r="4481" spans="1:3" s="113" customFormat="1" ht="12.75">
      <c r="A4481" s="143" t="s">
        <v>5288</v>
      </c>
      <c r="B4481" s="114" t="s">
        <v>5284</v>
      </c>
      <c r="C4481" s="115">
        <v>1542.8</v>
      </c>
    </row>
    <row r="4482" spans="1:3" s="113" customFormat="1" ht="12.75">
      <c r="A4482" s="143" t="s">
        <v>5289</v>
      </c>
      <c r="B4482" s="114" t="s">
        <v>5290</v>
      </c>
      <c r="C4482" s="115">
        <v>1542.8</v>
      </c>
    </row>
    <row r="4483" spans="1:3" s="113" customFormat="1" ht="12.75">
      <c r="A4483" s="143" t="s">
        <v>5291</v>
      </c>
      <c r="B4483" s="114" t="s">
        <v>5292</v>
      </c>
      <c r="C4483" s="115">
        <v>500</v>
      </c>
    </row>
    <row r="4484" spans="1:3" s="113" customFormat="1" ht="12.75">
      <c r="A4484" s="143" t="s">
        <v>5293</v>
      </c>
      <c r="B4484" s="114" t="s">
        <v>766</v>
      </c>
      <c r="C4484" s="115">
        <v>13792.4</v>
      </c>
    </row>
    <row r="4485" spans="1:3" s="113" customFormat="1" ht="12.75">
      <c r="A4485" s="143" t="s">
        <v>5294</v>
      </c>
      <c r="B4485" s="114" t="s">
        <v>766</v>
      </c>
      <c r="C4485" s="115">
        <v>13792.4</v>
      </c>
    </row>
    <row r="4486" spans="1:3" s="113" customFormat="1" ht="12.75">
      <c r="A4486" s="143" t="s">
        <v>5295</v>
      </c>
      <c r="B4486" s="114" t="s">
        <v>766</v>
      </c>
      <c r="C4486" s="115">
        <v>13792.4</v>
      </c>
    </row>
    <row r="4487" spans="1:3" s="113" customFormat="1" ht="12.75">
      <c r="A4487" s="143" t="s">
        <v>5296</v>
      </c>
      <c r="B4487" s="114" t="s">
        <v>766</v>
      </c>
      <c r="C4487" s="115">
        <v>13792.4</v>
      </c>
    </row>
    <row r="4488" spans="1:3" s="113" customFormat="1" ht="12.75">
      <c r="A4488" s="143" t="s">
        <v>5297</v>
      </c>
      <c r="B4488" s="114" t="s">
        <v>766</v>
      </c>
      <c r="C4488" s="115">
        <v>13792.4</v>
      </c>
    </row>
    <row r="4489" spans="1:3" s="113" customFormat="1" ht="12.75">
      <c r="A4489" s="143" t="s">
        <v>5298</v>
      </c>
      <c r="B4489" s="114" t="s">
        <v>766</v>
      </c>
      <c r="C4489" s="115">
        <v>13792.4</v>
      </c>
    </row>
    <row r="4490" spans="1:3" s="113" customFormat="1" ht="12.75">
      <c r="A4490" s="143" t="s">
        <v>5299</v>
      </c>
      <c r="B4490" s="114" t="s">
        <v>5300</v>
      </c>
      <c r="C4490" s="115">
        <v>802.14</v>
      </c>
    </row>
    <row r="4491" spans="1:3" s="113" customFormat="1" ht="12.75">
      <c r="A4491" s="143" t="s">
        <v>5301</v>
      </c>
      <c r="B4491" s="114" t="s">
        <v>5300</v>
      </c>
      <c r="C4491" s="115">
        <v>802.14</v>
      </c>
    </row>
    <row r="4492" spans="1:3" s="113" customFormat="1" ht="12.75">
      <c r="A4492" s="143" t="s">
        <v>5302</v>
      </c>
      <c r="B4492" s="114" t="s">
        <v>5303</v>
      </c>
      <c r="C4492" s="115">
        <v>513.20000000000005</v>
      </c>
    </row>
    <row r="4493" spans="1:3" s="113" customFormat="1" ht="12.75">
      <c r="A4493" s="143" t="s">
        <v>5304</v>
      </c>
      <c r="B4493" s="114" t="s">
        <v>5303</v>
      </c>
      <c r="C4493" s="115">
        <v>513.20000000000005</v>
      </c>
    </row>
    <row r="4494" spans="1:3" s="113" customFormat="1" ht="12.75">
      <c r="A4494" s="143" t="s">
        <v>5305</v>
      </c>
      <c r="B4494" s="114" t="s">
        <v>5303</v>
      </c>
      <c r="C4494" s="115">
        <v>513.20000000000005</v>
      </c>
    </row>
    <row r="4495" spans="1:3" s="113" customFormat="1" ht="12.75">
      <c r="A4495" s="143" t="s">
        <v>5306</v>
      </c>
      <c r="B4495" s="114" t="s">
        <v>5303</v>
      </c>
      <c r="C4495" s="115">
        <v>513.20000000000005</v>
      </c>
    </row>
    <row r="4496" spans="1:3" s="113" customFormat="1" ht="12.75">
      <c r="A4496" s="143" t="s">
        <v>5307</v>
      </c>
      <c r="B4496" s="114" t="s">
        <v>5303</v>
      </c>
      <c r="C4496" s="115">
        <v>513.20000000000005</v>
      </c>
    </row>
    <row r="4497" spans="1:3" s="113" customFormat="1" ht="12.75">
      <c r="A4497" s="143" t="s">
        <v>5308</v>
      </c>
      <c r="B4497" s="114" t="s">
        <v>5303</v>
      </c>
      <c r="C4497" s="115">
        <v>513.20000000000005</v>
      </c>
    </row>
    <row r="4498" spans="1:3" s="113" customFormat="1" ht="12.75">
      <c r="A4498" s="143" t="s">
        <v>5309</v>
      </c>
      <c r="B4498" s="114" t="s">
        <v>5303</v>
      </c>
      <c r="C4498" s="115">
        <v>513.20000000000005</v>
      </c>
    </row>
    <row r="4499" spans="1:3" s="113" customFormat="1" ht="12.75">
      <c r="A4499" s="143" t="s">
        <v>5310</v>
      </c>
      <c r="B4499" s="114" t="s">
        <v>5303</v>
      </c>
      <c r="C4499" s="115">
        <v>513.20000000000005</v>
      </c>
    </row>
    <row r="4500" spans="1:3" s="113" customFormat="1" ht="12.75">
      <c r="A4500" s="143" t="s">
        <v>5311</v>
      </c>
      <c r="B4500" s="114" t="s">
        <v>5303</v>
      </c>
      <c r="C4500" s="115">
        <v>513.20000000000005</v>
      </c>
    </row>
    <row r="4501" spans="1:3" s="113" customFormat="1" ht="12.75">
      <c r="A4501" s="143" t="s">
        <v>5312</v>
      </c>
      <c r="B4501" s="114" t="s">
        <v>5303</v>
      </c>
      <c r="C4501" s="115">
        <v>513.20000000000005</v>
      </c>
    </row>
    <row r="4502" spans="1:3" s="113" customFormat="1" ht="12.75">
      <c r="A4502" s="143" t="s">
        <v>5313</v>
      </c>
      <c r="B4502" s="114" t="s">
        <v>5303</v>
      </c>
      <c r="C4502" s="115">
        <v>513.20000000000005</v>
      </c>
    </row>
    <row r="4503" spans="1:3" s="113" customFormat="1" ht="12.75">
      <c r="A4503" s="143" t="s">
        <v>5314</v>
      </c>
      <c r="B4503" s="114" t="s">
        <v>5303</v>
      </c>
      <c r="C4503" s="115">
        <v>513.20000000000005</v>
      </c>
    </row>
    <row r="4504" spans="1:3" s="113" customFormat="1" ht="12.75">
      <c r="A4504" s="143" t="s">
        <v>5315</v>
      </c>
      <c r="B4504" s="114" t="s">
        <v>5303</v>
      </c>
      <c r="C4504" s="115">
        <v>513.20000000000005</v>
      </c>
    </row>
    <row r="4505" spans="1:3" s="113" customFormat="1" ht="12.75">
      <c r="A4505" s="143" t="s">
        <v>5316</v>
      </c>
      <c r="B4505" s="114" t="s">
        <v>5303</v>
      </c>
      <c r="C4505" s="115">
        <v>513.20000000000005</v>
      </c>
    </row>
    <row r="4506" spans="1:3" s="113" customFormat="1" ht="12.75">
      <c r="A4506" s="143" t="s">
        <v>5317</v>
      </c>
      <c r="B4506" s="114" t="s">
        <v>5303</v>
      </c>
      <c r="C4506" s="115">
        <v>513.20000000000005</v>
      </c>
    </row>
    <row r="4507" spans="1:3" s="113" customFormat="1" ht="12.75">
      <c r="A4507" s="143" t="s">
        <v>5318</v>
      </c>
      <c r="B4507" s="114" t="s">
        <v>5303</v>
      </c>
      <c r="C4507" s="115">
        <v>513.20000000000005</v>
      </c>
    </row>
    <row r="4508" spans="1:3" s="113" customFormat="1" ht="12.75">
      <c r="A4508" s="143" t="s">
        <v>5319</v>
      </c>
      <c r="B4508" s="114" t="s">
        <v>5303</v>
      </c>
      <c r="C4508" s="115">
        <v>513.20000000000005</v>
      </c>
    </row>
    <row r="4509" spans="1:3" s="113" customFormat="1" ht="12.75">
      <c r="A4509" s="143" t="s">
        <v>5320</v>
      </c>
      <c r="B4509" s="114" t="s">
        <v>5303</v>
      </c>
      <c r="C4509" s="115">
        <v>513.20000000000005</v>
      </c>
    </row>
    <row r="4510" spans="1:3" s="113" customFormat="1" ht="12.75">
      <c r="A4510" s="143" t="s">
        <v>5321</v>
      </c>
      <c r="B4510" s="114" t="s">
        <v>5303</v>
      </c>
      <c r="C4510" s="115">
        <v>513.20000000000005</v>
      </c>
    </row>
    <row r="4511" spans="1:3" s="113" customFormat="1" ht="12.75">
      <c r="A4511" s="143" t="s">
        <v>5322</v>
      </c>
      <c r="B4511" s="114" t="s">
        <v>5303</v>
      </c>
      <c r="C4511" s="115">
        <v>513.20000000000005</v>
      </c>
    </row>
    <row r="4512" spans="1:3" s="113" customFormat="1" ht="12.75">
      <c r="A4512" s="143" t="s">
        <v>5323</v>
      </c>
      <c r="B4512" s="114" t="s">
        <v>5303</v>
      </c>
      <c r="C4512" s="115">
        <v>513.20000000000005</v>
      </c>
    </row>
    <row r="4513" spans="1:3" s="113" customFormat="1" ht="12.75">
      <c r="A4513" s="143" t="s">
        <v>5324</v>
      </c>
      <c r="B4513" s="114" t="s">
        <v>5303</v>
      </c>
      <c r="C4513" s="115">
        <v>513.20000000000005</v>
      </c>
    </row>
    <row r="4514" spans="1:3" s="113" customFormat="1" ht="12.75">
      <c r="A4514" s="143" t="s">
        <v>5325</v>
      </c>
      <c r="B4514" s="114" t="s">
        <v>5303</v>
      </c>
      <c r="C4514" s="115">
        <v>513.20000000000005</v>
      </c>
    </row>
    <row r="4515" spans="1:3" s="113" customFormat="1" ht="12.75">
      <c r="A4515" s="143" t="s">
        <v>5326</v>
      </c>
      <c r="B4515" s="114" t="s">
        <v>5303</v>
      </c>
      <c r="C4515" s="115">
        <v>513.20000000000005</v>
      </c>
    </row>
    <row r="4516" spans="1:3" s="113" customFormat="1" ht="12.75">
      <c r="A4516" s="143" t="s">
        <v>5327</v>
      </c>
      <c r="B4516" s="114" t="s">
        <v>5303</v>
      </c>
      <c r="C4516" s="115">
        <v>513.20000000000005</v>
      </c>
    </row>
    <row r="4517" spans="1:3" s="113" customFormat="1" ht="12.75">
      <c r="A4517" s="143" t="s">
        <v>5328</v>
      </c>
      <c r="B4517" s="114" t="s">
        <v>5303</v>
      </c>
      <c r="C4517" s="115">
        <v>513.20000000000005</v>
      </c>
    </row>
    <row r="4518" spans="1:3" s="113" customFormat="1" ht="12.75">
      <c r="A4518" s="143" t="s">
        <v>5329</v>
      </c>
      <c r="B4518" s="114" t="s">
        <v>5303</v>
      </c>
      <c r="C4518" s="115">
        <v>513.20000000000005</v>
      </c>
    </row>
    <row r="4519" spans="1:3" s="113" customFormat="1" ht="12.75">
      <c r="A4519" s="143" t="s">
        <v>5330</v>
      </c>
      <c r="B4519" s="114" t="s">
        <v>5303</v>
      </c>
      <c r="C4519" s="115">
        <v>513.20000000000005</v>
      </c>
    </row>
    <row r="4520" spans="1:3" s="113" customFormat="1" ht="12.75">
      <c r="A4520" s="143" t="s">
        <v>5331</v>
      </c>
      <c r="B4520" s="114" t="s">
        <v>5303</v>
      </c>
      <c r="C4520" s="115">
        <v>513.20000000000005</v>
      </c>
    </row>
    <row r="4521" spans="1:3" s="113" customFormat="1" ht="12.75">
      <c r="A4521" s="143" t="s">
        <v>5332</v>
      </c>
      <c r="B4521" s="114" t="s">
        <v>5303</v>
      </c>
      <c r="C4521" s="115">
        <v>513.20000000000005</v>
      </c>
    </row>
    <row r="4522" spans="1:3" s="113" customFormat="1" ht="12.75">
      <c r="A4522" s="143" t="s">
        <v>5333</v>
      </c>
      <c r="B4522" s="114" t="s">
        <v>5303</v>
      </c>
      <c r="C4522" s="115">
        <v>513.20000000000005</v>
      </c>
    </row>
    <row r="4523" spans="1:3" s="113" customFormat="1" ht="12.75">
      <c r="A4523" s="143" t="s">
        <v>5334</v>
      </c>
      <c r="B4523" s="114" t="s">
        <v>5303</v>
      </c>
      <c r="C4523" s="115">
        <v>513.20000000000005</v>
      </c>
    </row>
    <row r="4524" spans="1:3" s="113" customFormat="1" ht="12.75">
      <c r="A4524" s="143" t="s">
        <v>5335</v>
      </c>
      <c r="B4524" s="114" t="s">
        <v>5303</v>
      </c>
      <c r="C4524" s="115">
        <v>513.20000000000005</v>
      </c>
    </row>
    <row r="4525" spans="1:3" s="113" customFormat="1" ht="12.75">
      <c r="A4525" s="143" t="s">
        <v>5336</v>
      </c>
      <c r="B4525" s="114" t="s">
        <v>5303</v>
      </c>
      <c r="C4525" s="115">
        <v>513.20000000000005</v>
      </c>
    </row>
    <row r="4526" spans="1:3" s="113" customFormat="1" ht="12.75">
      <c r="A4526" s="143" t="s">
        <v>5337</v>
      </c>
      <c r="B4526" s="114" t="s">
        <v>5303</v>
      </c>
      <c r="C4526" s="115">
        <v>513.20000000000005</v>
      </c>
    </row>
    <row r="4527" spans="1:3" s="113" customFormat="1" ht="12.75">
      <c r="A4527" s="143" t="s">
        <v>5338</v>
      </c>
      <c r="B4527" s="114" t="s">
        <v>5303</v>
      </c>
      <c r="C4527" s="115">
        <v>513.20000000000005</v>
      </c>
    </row>
    <row r="4528" spans="1:3" s="113" customFormat="1" ht="12.75">
      <c r="A4528" s="143" t="s">
        <v>5339</v>
      </c>
      <c r="B4528" s="114" t="s">
        <v>5303</v>
      </c>
      <c r="C4528" s="115">
        <v>513.20000000000005</v>
      </c>
    </row>
    <row r="4529" spans="1:3" s="113" customFormat="1" ht="12.75">
      <c r="A4529" s="143" t="s">
        <v>5340</v>
      </c>
      <c r="B4529" s="114" t="s">
        <v>5303</v>
      </c>
      <c r="C4529" s="115">
        <v>513.20000000000005</v>
      </c>
    </row>
    <row r="4530" spans="1:3" s="113" customFormat="1" ht="12.75">
      <c r="A4530" s="143" t="s">
        <v>5341</v>
      </c>
      <c r="B4530" s="114" t="s">
        <v>5303</v>
      </c>
      <c r="C4530" s="115">
        <v>513.20000000000005</v>
      </c>
    </row>
    <row r="4531" spans="1:3" s="113" customFormat="1" ht="12.75">
      <c r="A4531" s="143" t="s">
        <v>5342</v>
      </c>
      <c r="B4531" s="114" t="s">
        <v>5303</v>
      </c>
      <c r="C4531" s="115">
        <v>513.20000000000005</v>
      </c>
    </row>
    <row r="4532" spans="1:3" s="113" customFormat="1" ht="12.75">
      <c r="A4532" s="143" t="s">
        <v>5343</v>
      </c>
      <c r="B4532" s="114" t="s">
        <v>5303</v>
      </c>
      <c r="C4532" s="115">
        <v>513.20000000000005</v>
      </c>
    </row>
    <row r="4533" spans="1:3" s="113" customFormat="1" ht="12.75">
      <c r="A4533" s="143" t="s">
        <v>5344</v>
      </c>
      <c r="B4533" s="114" t="s">
        <v>5303</v>
      </c>
      <c r="C4533" s="115">
        <v>513.20000000000005</v>
      </c>
    </row>
    <row r="4534" spans="1:3" s="113" customFormat="1" ht="12.75">
      <c r="A4534" s="143" t="s">
        <v>5345</v>
      </c>
      <c r="B4534" s="114" t="s">
        <v>5303</v>
      </c>
      <c r="C4534" s="115">
        <v>513.20000000000005</v>
      </c>
    </row>
    <row r="4535" spans="1:3" s="113" customFormat="1" ht="12.75">
      <c r="A4535" s="143" t="s">
        <v>5346</v>
      </c>
      <c r="B4535" s="114" t="s">
        <v>5303</v>
      </c>
      <c r="C4535" s="115">
        <v>513.20000000000005</v>
      </c>
    </row>
    <row r="4536" spans="1:3" s="113" customFormat="1" ht="12.75">
      <c r="A4536" s="143" t="s">
        <v>5347</v>
      </c>
      <c r="B4536" s="114" t="s">
        <v>5303</v>
      </c>
      <c r="C4536" s="115">
        <v>513.20000000000005</v>
      </c>
    </row>
    <row r="4537" spans="1:3" s="113" customFormat="1" ht="12.75">
      <c r="A4537" s="143" t="s">
        <v>5348</v>
      </c>
      <c r="B4537" s="114" t="s">
        <v>5303</v>
      </c>
      <c r="C4537" s="115">
        <v>513.20000000000005</v>
      </c>
    </row>
    <row r="4538" spans="1:3" s="113" customFormat="1" ht="12.75">
      <c r="A4538" s="143" t="s">
        <v>5349</v>
      </c>
      <c r="B4538" s="114" t="s">
        <v>5303</v>
      </c>
      <c r="C4538" s="115">
        <v>513.20000000000005</v>
      </c>
    </row>
    <row r="4539" spans="1:3" s="113" customFormat="1" ht="12.75">
      <c r="A4539" s="143" t="s">
        <v>5350</v>
      </c>
      <c r="B4539" s="114" t="s">
        <v>5303</v>
      </c>
      <c r="C4539" s="115">
        <v>513.20000000000005</v>
      </c>
    </row>
    <row r="4540" spans="1:3" s="113" customFormat="1" ht="12.75">
      <c r="A4540" s="143" t="s">
        <v>5351</v>
      </c>
      <c r="B4540" s="114" t="s">
        <v>5303</v>
      </c>
      <c r="C4540" s="115">
        <v>513.20000000000005</v>
      </c>
    </row>
    <row r="4541" spans="1:3" s="113" customFormat="1" ht="12.75">
      <c r="A4541" s="143" t="s">
        <v>5352</v>
      </c>
      <c r="B4541" s="114" t="s">
        <v>5303</v>
      </c>
      <c r="C4541" s="115">
        <v>513.20000000000005</v>
      </c>
    </row>
    <row r="4542" spans="1:3" s="113" customFormat="1" ht="12.75">
      <c r="A4542" s="143" t="s">
        <v>5353</v>
      </c>
      <c r="B4542" s="114" t="s">
        <v>5303</v>
      </c>
      <c r="C4542" s="115">
        <v>513.20000000000005</v>
      </c>
    </row>
    <row r="4543" spans="1:3" s="113" customFormat="1" ht="12.75">
      <c r="A4543" s="143" t="s">
        <v>5354</v>
      </c>
      <c r="B4543" s="114" t="s">
        <v>5303</v>
      </c>
      <c r="C4543" s="115">
        <v>513.20000000000005</v>
      </c>
    </row>
    <row r="4544" spans="1:3" s="113" customFormat="1" ht="12.75">
      <c r="A4544" s="143" t="s">
        <v>5355</v>
      </c>
      <c r="B4544" s="114" t="s">
        <v>5303</v>
      </c>
      <c r="C4544" s="115">
        <v>513.20000000000005</v>
      </c>
    </row>
    <row r="4545" spans="1:3" s="113" customFormat="1" ht="12.75">
      <c r="A4545" s="143" t="s">
        <v>5356</v>
      </c>
      <c r="B4545" s="114" t="s">
        <v>5303</v>
      </c>
      <c r="C4545" s="115">
        <v>513.20000000000005</v>
      </c>
    </row>
    <row r="4546" spans="1:3" s="113" customFormat="1" ht="12.75">
      <c r="A4546" s="143" t="s">
        <v>5357</v>
      </c>
      <c r="B4546" s="114" t="s">
        <v>5303</v>
      </c>
      <c r="C4546" s="115">
        <v>513.20000000000005</v>
      </c>
    </row>
    <row r="4547" spans="1:3" s="113" customFormat="1" ht="12.75">
      <c r="A4547" s="143" t="s">
        <v>5358</v>
      </c>
      <c r="B4547" s="114" t="s">
        <v>5303</v>
      </c>
      <c r="C4547" s="115">
        <v>513.20000000000005</v>
      </c>
    </row>
    <row r="4548" spans="1:3" s="113" customFormat="1" ht="12.75">
      <c r="A4548" s="143" t="s">
        <v>5359</v>
      </c>
      <c r="B4548" s="114" t="s">
        <v>5303</v>
      </c>
      <c r="C4548" s="115">
        <v>513.20000000000005</v>
      </c>
    </row>
    <row r="4549" spans="1:3" s="113" customFormat="1" ht="12.75">
      <c r="A4549" s="143" t="s">
        <v>5360</v>
      </c>
      <c r="B4549" s="114" t="s">
        <v>5303</v>
      </c>
      <c r="C4549" s="115">
        <v>513.20000000000005</v>
      </c>
    </row>
    <row r="4550" spans="1:3" s="113" customFormat="1" ht="12.75">
      <c r="A4550" s="143" t="s">
        <v>5361</v>
      </c>
      <c r="B4550" s="114" t="s">
        <v>5303</v>
      </c>
      <c r="C4550" s="115">
        <v>513.20000000000005</v>
      </c>
    </row>
    <row r="4551" spans="1:3" s="113" customFormat="1" ht="12.75">
      <c r="A4551" s="143" t="s">
        <v>5362</v>
      </c>
      <c r="B4551" s="114" t="s">
        <v>5303</v>
      </c>
      <c r="C4551" s="115">
        <v>513.20000000000005</v>
      </c>
    </row>
    <row r="4552" spans="1:3" s="113" customFormat="1" ht="12.75">
      <c r="A4552" s="143" t="s">
        <v>5363</v>
      </c>
      <c r="B4552" s="114" t="s">
        <v>5303</v>
      </c>
      <c r="C4552" s="115">
        <v>513.20000000000005</v>
      </c>
    </row>
    <row r="4553" spans="1:3" s="113" customFormat="1" ht="12.75">
      <c r="A4553" s="143" t="s">
        <v>5364</v>
      </c>
      <c r="B4553" s="114" t="s">
        <v>5303</v>
      </c>
      <c r="C4553" s="115">
        <v>513.20000000000005</v>
      </c>
    </row>
    <row r="4554" spans="1:3" s="113" customFormat="1" ht="12.75">
      <c r="A4554" s="143" t="s">
        <v>5365</v>
      </c>
      <c r="B4554" s="114" t="s">
        <v>5303</v>
      </c>
      <c r="C4554" s="115">
        <v>513.20000000000005</v>
      </c>
    </row>
    <row r="4555" spans="1:3" s="113" customFormat="1" ht="12.75">
      <c r="A4555" s="143" t="s">
        <v>5366</v>
      </c>
      <c r="B4555" s="114" t="s">
        <v>5303</v>
      </c>
      <c r="C4555" s="115">
        <v>513.20000000000005</v>
      </c>
    </row>
    <row r="4556" spans="1:3" s="113" customFormat="1" ht="12.75">
      <c r="A4556" s="143" t="s">
        <v>5367</v>
      </c>
      <c r="B4556" s="114" t="s">
        <v>5303</v>
      </c>
      <c r="C4556" s="115">
        <v>513.20000000000005</v>
      </c>
    </row>
    <row r="4557" spans="1:3" s="113" customFormat="1" ht="12.75">
      <c r="A4557" s="143" t="s">
        <v>5368</v>
      </c>
      <c r="B4557" s="114" t="s">
        <v>5303</v>
      </c>
      <c r="C4557" s="115">
        <v>513.20000000000005</v>
      </c>
    </row>
    <row r="4558" spans="1:3" s="113" customFormat="1" ht="12.75">
      <c r="A4558" s="143" t="s">
        <v>5369</v>
      </c>
      <c r="B4558" s="114" t="s">
        <v>5303</v>
      </c>
      <c r="C4558" s="115">
        <v>513.20000000000005</v>
      </c>
    </row>
    <row r="4559" spans="1:3" s="113" customFormat="1" ht="12.75">
      <c r="A4559" s="143" t="s">
        <v>5370</v>
      </c>
      <c r="B4559" s="114" t="s">
        <v>5303</v>
      </c>
      <c r="C4559" s="115">
        <v>513.20000000000005</v>
      </c>
    </row>
    <row r="4560" spans="1:3" s="113" customFormat="1" ht="12.75">
      <c r="A4560" s="143" t="s">
        <v>5371</v>
      </c>
      <c r="B4560" s="114" t="s">
        <v>5303</v>
      </c>
      <c r="C4560" s="115">
        <v>513.20000000000005</v>
      </c>
    </row>
    <row r="4561" spans="1:3" s="113" customFormat="1" ht="12.75">
      <c r="A4561" s="143" t="s">
        <v>5372</v>
      </c>
      <c r="B4561" s="114" t="s">
        <v>5303</v>
      </c>
      <c r="C4561" s="115">
        <v>513.20000000000005</v>
      </c>
    </row>
    <row r="4562" spans="1:3" s="113" customFormat="1" ht="12.75">
      <c r="A4562" s="143" t="s">
        <v>5373</v>
      </c>
      <c r="B4562" s="114" t="s">
        <v>5303</v>
      </c>
      <c r="C4562" s="115">
        <v>513.20000000000005</v>
      </c>
    </row>
    <row r="4563" spans="1:3" s="113" customFormat="1" ht="12.75">
      <c r="A4563" s="143" t="s">
        <v>5374</v>
      </c>
      <c r="B4563" s="114" t="s">
        <v>5303</v>
      </c>
      <c r="C4563" s="115">
        <v>513.20000000000005</v>
      </c>
    </row>
    <row r="4564" spans="1:3" s="113" customFormat="1" ht="12.75">
      <c r="A4564" s="143" t="s">
        <v>5375</v>
      </c>
      <c r="B4564" s="114" t="s">
        <v>5303</v>
      </c>
      <c r="C4564" s="115">
        <v>513.20000000000005</v>
      </c>
    </row>
    <row r="4565" spans="1:3" s="113" customFormat="1" ht="12.75">
      <c r="A4565" s="143" t="s">
        <v>5376</v>
      </c>
      <c r="B4565" s="114" t="s">
        <v>5303</v>
      </c>
      <c r="C4565" s="115">
        <v>513.20000000000005</v>
      </c>
    </row>
    <row r="4566" spans="1:3" s="113" customFormat="1" ht="12.75">
      <c r="A4566" s="143" t="s">
        <v>5377</v>
      </c>
      <c r="B4566" s="114" t="s">
        <v>5303</v>
      </c>
      <c r="C4566" s="115">
        <v>513.20000000000005</v>
      </c>
    </row>
    <row r="4567" spans="1:3" s="113" customFormat="1" ht="12.75">
      <c r="A4567" s="143" t="s">
        <v>5378</v>
      </c>
      <c r="B4567" s="114" t="s">
        <v>5303</v>
      </c>
      <c r="C4567" s="115">
        <v>513.20000000000005</v>
      </c>
    </row>
    <row r="4568" spans="1:3" s="113" customFormat="1" ht="12.75">
      <c r="A4568" s="143" t="s">
        <v>5379</v>
      </c>
      <c r="B4568" s="114" t="s">
        <v>5303</v>
      </c>
      <c r="C4568" s="115">
        <v>513.20000000000005</v>
      </c>
    </row>
    <row r="4569" spans="1:3" s="113" customFormat="1" ht="12.75">
      <c r="A4569" s="143" t="s">
        <v>5380</v>
      </c>
      <c r="B4569" s="114" t="s">
        <v>5303</v>
      </c>
      <c r="C4569" s="115">
        <v>513.20000000000005</v>
      </c>
    </row>
    <row r="4570" spans="1:3" s="113" customFormat="1" ht="12.75">
      <c r="A4570" s="143" t="s">
        <v>5381</v>
      </c>
      <c r="B4570" s="114" t="s">
        <v>5303</v>
      </c>
      <c r="C4570" s="115">
        <v>513.20000000000005</v>
      </c>
    </row>
    <row r="4571" spans="1:3" s="113" customFormat="1" ht="12.75">
      <c r="A4571" s="143" t="s">
        <v>5382</v>
      </c>
      <c r="B4571" s="114" t="s">
        <v>5303</v>
      </c>
      <c r="C4571" s="115">
        <v>513.20000000000005</v>
      </c>
    </row>
    <row r="4572" spans="1:3" s="113" customFormat="1" ht="12.75">
      <c r="A4572" s="143" t="s">
        <v>5383</v>
      </c>
      <c r="B4572" s="114" t="s">
        <v>5303</v>
      </c>
      <c r="C4572" s="115">
        <v>513.20000000000005</v>
      </c>
    </row>
    <row r="4573" spans="1:3" s="113" customFormat="1" ht="12.75">
      <c r="A4573" s="143" t="s">
        <v>5384</v>
      </c>
      <c r="B4573" s="114" t="s">
        <v>5303</v>
      </c>
      <c r="C4573" s="115">
        <v>513.20000000000005</v>
      </c>
    </row>
    <row r="4574" spans="1:3" s="113" customFormat="1" ht="12.75">
      <c r="A4574" s="143" t="s">
        <v>5385</v>
      </c>
      <c r="B4574" s="114" t="s">
        <v>5303</v>
      </c>
      <c r="C4574" s="115">
        <v>513.20000000000005</v>
      </c>
    </row>
    <row r="4575" spans="1:3" s="113" customFormat="1" ht="12.75">
      <c r="A4575" s="143" t="s">
        <v>5386</v>
      </c>
      <c r="B4575" s="114" t="s">
        <v>5303</v>
      </c>
      <c r="C4575" s="115">
        <v>513.20000000000005</v>
      </c>
    </row>
    <row r="4576" spans="1:3" s="113" customFormat="1" ht="12.75">
      <c r="A4576" s="143" t="s">
        <v>5387</v>
      </c>
      <c r="B4576" s="114" t="s">
        <v>5303</v>
      </c>
      <c r="C4576" s="115">
        <v>513.20000000000005</v>
      </c>
    </row>
    <row r="4577" spans="1:3" s="113" customFormat="1" ht="12.75">
      <c r="A4577" s="143" t="s">
        <v>5388</v>
      </c>
      <c r="B4577" s="114" t="s">
        <v>5303</v>
      </c>
      <c r="C4577" s="115">
        <v>513.20000000000005</v>
      </c>
    </row>
    <row r="4578" spans="1:3" s="113" customFormat="1" ht="12.75">
      <c r="A4578" s="143" t="s">
        <v>5389</v>
      </c>
      <c r="B4578" s="114" t="s">
        <v>5303</v>
      </c>
      <c r="C4578" s="115">
        <v>513.20000000000005</v>
      </c>
    </row>
    <row r="4579" spans="1:3" s="113" customFormat="1" ht="12.75">
      <c r="A4579" s="143" t="s">
        <v>5390</v>
      </c>
      <c r="B4579" s="114" t="s">
        <v>5303</v>
      </c>
      <c r="C4579" s="115">
        <v>513.20000000000005</v>
      </c>
    </row>
    <row r="4580" spans="1:3" s="113" customFormat="1" ht="12.75">
      <c r="A4580" s="143" t="s">
        <v>5391</v>
      </c>
      <c r="B4580" s="114" t="s">
        <v>5303</v>
      </c>
      <c r="C4580" s="115">
        <v>513.20000000000005</v>
      </c>
    </row>
    <row r="4581" spans="1:3" s="113" customFormat="1" ht="12.75">
      <c r="A4581" s="143" t="s">
        <v>5392</v>
      </c>
      <c r="B4581" s="114" t="s">
        <v>5303</v>
      </c>
      <c r="C4581" s="115">
        <v>513.20000000000005</v>
      </c>
    </row>
    <row r="4582" spans="1:3" s="113" customFormat="1" ht="12.75">
      <c r="A4582" s="143" t="s">
        <v>5393</v>
      </c>
      <c r="B4582" s="114" t="s">
        <v>5303</v>
      </c>
      <c r="C4582" s="115">
        <v>513.20000000000005</v>
      </c>
    </row>
    <row r="4583" spans="1:3" s="113" customFormat="1" ht="12.75">
      <c r="A4583" s="143" t="s">
        <v>5394</v>
      </c>
      <c r="B4583" s="114" t="s">
        <v>5303</v>
      </c>
      <c r="C4583" s="115">
        <v>513.20000000000005</v>
      </c>
    </row>
    <row r="4584" spans="1:3" s="113" customFormat="1" ht="12.75">
      <c r="A4584" s="143" t="s">
        <v>5395</v>
      </c>
      <c r="B4584" s="114" t="s">
        <v>5303</v>
      </c>
      <c r="C4584" s="115">
        <v>513.20000000000005</v>
      </c>
    </row>
    <row r="4585" spans="1:3" s="113" customFormat="1" ht="12.75">
      <c r="A4585" s="143" t="s">
        <v>5396</v>
      </c>
      <c r="B4585" s="114" t="s">
        <v>5303</v>
      </c>
      <c r="C4585" s="115">
        <v>513.20000000000005</v>
      </c>
    </row>
    <row r="4586" spans="1:3" s="113" customFormat="1" ht="12.75">
      <c r="A4586" s="143" t="s">
        <v>5397</v>
      </c>
      <c r="B4586" s="114" t="s">
        <v>5303</v>
      </c>
      <c r="C4586" s="115">
        <v>513.20000000000005</v>
      </c>
    </row>
    <row r="4587" spans="1:3" s="113" customFormat="1" ht="12.75">
      <c r="A4587" s="143" t="s">
        <v>5398</v>
      </c>
      <c r="B4587" s="114" t="s">
        <v>5303</v>
      </c>
      <c r="C4587" s="115">
        <v>513.20000000000005</v>
      </c>
    </row>
    <row r="4588" spans="1:3" s="113" customFormat="1" ht="12.75">
      <c r="A4588" s="143" t="s">
        <v>5399</v>
      </c>
      <c r="B4588" s="114" t="s">
        <v>5303</v>
      </c>
      <c r="C4588" s="115">
        <v>513.20000000000005</v>
      </c>
    </row>
    <row r="4589" spans="1:3" s="113" customFormat="1" ht="12.75">
      <c r="A4589" s="143" t="s">
        <v>5400</v>
      </c>
      <c r="B4589" s="114" t="s">
        <v>5303</v>
      </c>
      <c r="C4589" s="115">
        <v>513.20000000000005</v>
      </c>
    </row>
    <row r="4590" spans="1:3" s="113" customFormat="1" ht="12.75">
      <c r="A4590" s="143" t="s">
        <v>5401</v>
      </c>
      <c r="B4590" s="114" t="s">
        <v>5303</v>
      </c>
      <c r="C4590" s="115">
        <v>513.20000000000005</v>
      </c>
    </row>
    <row r="4591" spans="1:3" s="113" customFormat="1" ht="12.75">
      <c r="A4591" s="143" t="s">
        <v>5402</v>
      </c>
      <c r="B4591" s="114" t="s">
        <v>5303</v>
      </c>
      <c r="C4591" s="115">
        <v>513.20000000000005</v>
      </c>
    </row>
    <row r="4592" spans="1:3" s="113" customFormat="1" ht="12.75">
      <c r="A4592" s="143" t="s">
        <v>5403</v>
      </c>
      <c r="B4592" s="114" t="s">
        <v>5303</v>
      </c>
      <c r="C4592" s="115">
        <v>513.20000000000005</v>
      </c>
    </row>
    <row r="4593" spans="1:3" s="113" customFormat="1" ht="12.75">
      <c r="A4593" s="143" t="s">
        <v>5404</v>
      </c>
      <c r="B4593" s="114" t="s">
        <v>5303</v>
      </c>
      <c r="C4593" s="115">
        <v>513.20000000000005</v>
      </c>
    </row>
    <row r="4594" spans="1:3" s="113" customFormat="1" ht="12.75">
      <c r="A4594" s="143" t="s">
        <v>5059</v>
      </c>
      <c r="B4594" s="114" t="s">
        <v>5303</v>
      </c>
      <c r="C4594" s="115">
        <v>513.20000000000005</v>
      </c>
    </row>
    <row r="4595" spans="1:3" s="113" customFormat="1" ht="12.75">
      <c r="A4595" s="143" t="s">
        <v>5405</v>
      </c>
      <c r="B4595" s="114" t="s">
        <v>5303</v>
      </c>
      <c r="C4595" s="115">
        <v>513.20000000000005</v>
      </c>
    </row>
    <row r="4596" spans="1:3" s="113" customFormat="1" ht="12.75">
      <c r="A4596" s="143" t="s">
        <v>5406</v>
      </c>
      <c r="B4596" s="114" t="s">
        <v>5303</v>
      </c>
      <c r="C4596" s="115">
        <v>513.20000000000005</v>
      </c>
    </row>
    <row r="4597" spans="1:3" s="113" customFormat="1" ht="12.75">
      <c r="A4597" s="143" t="s">
        <v>5407</v>
      </c>
      <c r="B4597" s="114" t="s">
        <v>5303</v>
      </c>
      <c r="C4597" s="115">
        <v>513.20000000000005</v>
      </c>
    </row>
    <row r="4598" spans="1:3" s="113" customFormat="1" ht="12.75">
      <c r="A4598" s="143" t="s">
        <v>5408</v>
      </c>
      <c r="B4598" s="114" t="s">
        <v>5303</v>
      </c>
      <c r="C4598" s="115">
        <v>513.20000000000005</v>
      </c>
    </row>
    <row r="4599" spans="1:3" s="113" customFormat="1" ht="12.75">
      <c r="A4599" s="143" t="s">
        <v>5409</v>
      </c>
      <c r="B4599" s="114" t="s">
        <v>5303</v>
      </c>
      <c r="C4599" s="115">
        <v>513.20000000000005</v>
      </c>
    </row>
    <row r="4600" spans="1:3" s="113" customFormat="1" ht="12.75">
      <c r="A4600" s="143" t="s">
        <v>5410</v>
      </c>
      <c r="B4600" s="114" t="s">
        <v>5303</v>
      </c>
      <c r="C4600" s="115">
        <v>513.20000000000005</v>
      </c>
    </row>
    <row r="4601" spans="1:3" s="113" customFormat="1" ht="12.75">
      <c r="A4601" s="143" t="s">
        <v>5411</v>
      </c>
      <c r="B4601" s="114" t="s">
        <v>5303</v>
      </c>
      <c r="C4601" s="115">
        <v>513.20000000000005</v>
      </c>
    </row>
    <row r="4602" spans="1:3" s="113" customFormat="1" ht="12.75">
      <c r="A4602" s="143" t="s">
        <v>5412</v>
      </c>
      <c r="B4602" s="114" t="s">
        <v>5303</v>
      </c>
      <c r="C4602" s="115">
        <v>513.20000000000005</v>
      </c>
    </row>
    <row r="4603" spans="1:3" s="113" customFormat="1" ht="12.75">
      <c r="A4603" s="143" t="s">
        <v>5413</v>
      </c>
      <c r="B4603" s="114" t="s">
        <v>5303</v>
      </c>
      <c r="C4603" s="115">
        <v>513.20000000000005</v>
      </c>
    </row>
    <row r="4604" spans="1:3" s="113" customFormat="1" ht="12.75">
      <c r="A4604" s="143" t="s">
        <v>5414</v>
      </c>
      <c r="B4604" s="114" t="s">
        <v>5303</v>
      </c>
      <c r="C4604" s="115">
        <v>513.20000000000005</v>
      </c>
    </row>
    <row r="4605" spans="1:3" s="113" customFormat="1" ht="12.75">
      <c r="A4605" s="143" t="s">
        <v>5415</v>
      </c>
      <c r="B4605" s="114" t="s">
        <v>5303</v>
      </c>
      <c r="C4605" s="115">
        <v>513.20000000000005</v>
      </c>
    </row>
    <row r="4606" spans="1:3" s="113" customFormat="1" ht="12.75">
      <c r="A4606" s="143" t="s">
        <v>5416</v>
      </c>
      <c r="B4606" s="114" t="s">
        <v>5303</v>
      </c>
      <c r="C4606" s="115">
        <v>513.20000000000005</v>
      </c>
    </row>
    <row r="4607" spans="1:3" s="113" customFormat="1" ht="12.75">
      <c r="A4607" s="143" t="s">
        <v>5417</v>
      </c>
      <c r="B4607" s="114" t="s">
        <v>5303</v>
      </c>
      <c r="C4607" s="115">
        <v>513.20000000000005</v>
      </c>
    </row>
    <row r="4608" spans="1:3" s="113" customFormat="1" ht="12.75">
      <c r="A4608" s="143" t="s">
        <v>5418</v>
      </c>
      <c r="B4608" s="114" t="s">
        <v>5303</v>
      </c>
      <c r="C4608" s="115">
        <v>513.20000000000005</v>
      </c>
    </row>
    <row r="4609" spans="1:3" s="113" customFormat="1" ht="12.75">
      <c r="A4609" s="143" t="s">
        <v>5419</v>
      </c>
      <c r="B4609" s="114" t="s">
        <v>5303</v>
      </c>
      <c r="C4609" s="115">
        <v>513.20000000000005</v>
      </c>
    </row>
    <row r="4610" spans="1:3" s="113" customFormat="1" ht="12.75">
      <c r="A4610" s="143" t="s">
        <v>5420</v>
      </c>
      <c r="B4610" s="114" t="s">
        <v>5303</v>
      </c>
      <c r="C4610" s="115">
        <v>513.20000000000005</v>
      </c>
    </row>
    <row r="4611" spans="1:3" s="113" customFormat="1" ht="12.75">
      <c r="A4611" s="143" t="s">
        <v>5421</v>
      </c>
      <c r="B4611" s="114" t="s">
        <v>5303</v>
      </c>
      <c r="C4611" s="115">
        <v>513.20000000000005</v>
      </c>
    </row>
    <row r="4612" spans="1:3" s="113" customFormat="1" ht="12.75">
      <c r="A4612" s="143" t="s">
        <v>5422</v>
      </c>
      <c r="B4612" s="114" t="s">
        <v>5303</v>
      </c>
      <c r="C4612" s="115">
        <v>513.20000000000005</v>
      </c>
    </row>
    <row r="4613" spans="1:3" s="113" customFormat="1" ht="12.75">
      <c r="A4613" s="143" t="s">
        <v>5423</v>
      </c>
      <c r="B4613" s="114" t="s">
        <v>5303</v>
      </c>
      <c r="C4613" s="115">
        <v>513.20000000000005</v>
      </c>
    </row>
    <row r="4614" spans="1:3" s="113" customFormat="1" ht="12.75">
      <c r="A4614" s="150" t="s">
        <v>5424</v>
      </c>
      <c r="B4614" s="114" t="s">
        <v>5303</v>
      </c>
      <c r="C4614" s="115">
        <v>513.20000000000005</v>
      </c>
    </row>
    <row r="4615" spans="1:3" s="113" customFormat="1" ht="12.75">
      <c r="A4615" s="150" t="s">
        <v>5425</v>
      </c>
      <c r="B4615" s="114" t="s">
        <v>5303</v>
      </c>
      <c r="C4615" s="115">
        <v>513.20000000000005</v>
      </c>
    </row>
    <row r="4616" spans="1:3" s="113" customFormat="1" ht="12.75">
      <c r="A4616" s="150" t="s">
        <v>5426</v>
      </c>
      <c r="B4616" s="114" t="s">
        <v>5303</v>
      </c>
      <c r="C4616" s="115">
        <v>513.20000000000005</v>
      </c>
    </row>
    <row r="4617" spans="1:3" s="113" customFormat="1" ht="12.75">
      <c r="A4617" s="150" t="s">
        <v>5427</v>
      </c>
      <c r="B4617" s="114" t="s">
        <v>5303</v>
      </c>
      <c r="C4617" s="115">
        <v>513.20000000000005</v>
      </c>
    </row>
    <row r="4618" spans="1:3" s="113" customFormat="1" ht="12.75">
      <c r="A4618" s="150" t="s">
        <v>5428</v>
      </c>
      <c r="B4618" s="114" t="s">
        <v>5303</v>
      </c>
      <c r="C4618" s="115">
        <v>513.20000000000005</v>
      </c>
    </row>
    <row r="4619" spans="1:3" s="113" customFormat="1" ht="12.75">
      <c r="A4619" s="150" t="s">
        <v>5429</v>
      </c>
      <c r="B4619" s="114" t="s">
        <v>5303</v>
      </c>
      <c r="C4619" s="115">
        <v>513.20000000000005</v>
      </c>
    </row>
    <row r="4620" spans="1:3" s="113" customFormat="1" ht="12.75">
      <c r="A4620" s="150" t="s">
        <v>5430</v>
      </c>
      <c r="B4620" s="114" t="s">
        <v>5431</v>
      </c>
      <c r="C4620" s="115">
        <v>513.20000000000005</v>
      </c>
    </row>
    <row r="4621" spans="1:3" s="113" customFormat="1" ht="12.75">
      <c r="A4621" s="150" t="s">
        <v>5432</v>
      </c>
      <c r="B4621" s="114" t="s">
        <v>5431</v>
      </c>
      <c r="C4621" s="115">
        <v>513.20000000000005</v>
      </c>
    </row>
    <row r="4622" spans="1:3" s="113" customFormat="1" ht="12.75">
      <c r="A4622" s="150" t="s">
        <v>5433</v>
      </c>
      <c r="B4622" s="114" t="s">
        <v>5431</v>
      </c>
      <c r="C4622" s="115">
        <v>513.20000000000005</v>
      </c>
    </row>
    <row r="4623" spans="1:3" s="113" customFormat="1" ht="12.75">
      <c r="A4623" s="150" t="s">
        <v>5434</v>
      </c>
      <c r="B4623" s="114" t="s">
        <v>5431</v>
      </c>
      <c r="C4623" s="115">
        <v>513.20000000000005</v>
      </c>
    </row>
    <row r="4624" spans="1:3" s="113" customFormat="1" ht="12.75">
      <c r="A4624" s="150" t="s">
        <v>5435</v>
      </c>
      <c r="B4624" s="114" t="s">
        <v>5431</v>
      </c>
      <c r="C4624" s="115">
        <v>513.20000000000005</v>
      </c>
    </row>
    <row r="4625" spans="1:3" s="113" customFormat="1" ht="12.75">
      <c r="A4625" s="150" t="s">
        <v>5436</v>
      </c>
      <c r="B4625" s="114" t="s">
        <v>5437</v>
      </c>
      <c r="C4625" s="115">
        <v>1199</v>
      </c>
    </row>
    <row r="4626" spans="1:3" s="113" customFormat="1" ht="12.75">
      <c r="A4626" s="150" t="s">
        <v>5438</v>
      </c>
      <c r="B4626" s="114" t="s">
        <v>5437</v>
      </c>
      <c r="C4626" s="115">
        <v>1199</v>
      </c>
    </row>
    <row r="4627" spans="1:3" s="113" customFormat="1" ht="12.75">
      <c r="A4627" s="150" t="s">
        <v>5439</v>
      </c>
      <c r="B4627" s="114" t="s">
        <v>5440</v>
      </c>
      <c r="C4627" s="115">
        <v>2014</v>
      </c>
    </row>
    <row r="4628" spans="1:3" s="113" customFormat="1" ht="12.75">
      <c r="A4628" s="150" t="s">
        <v>5441</v>
      </c>
      <c r="B4628" s="114" t="s">
        <v>5440</v>
      </c>
      <c r="C4628" s="115">
        <v>513.36</v>
      </c>
    </row>
    <row r="4629" spans="1:3" s="113" customFormat="1" ht="12.75">
      <c r="A4629" s="150" t="s">
        <v>5442</v>
      </c>
      <c r="B4629" s="114" t="s">
        <v>5443</v>
      </c>
      <c r="C4629" s="115">
        <v>513.36</v>
      </c>
    </row>
    <row r="4630" spans="1:3" s="113" customFormat="1" ht="12.75">
      <c r="A4630" s="150" t="s">
        <v>5444</v>
      </c>
      <c r="B4630" s="114" t="s">
        <v>5443</v>
      </c>
      <c r="C4630" s="115">
        <v>1542.8</v>
      </c>
    </row>
    <row r="4631" spans="1:3" s="113" customFormat="1" ht="12.75">
      <c r="A4631" s="150" t="s">
        <v>5445</v>
      </c>
      <c r="B4631" s="114" t="s">
        <v>5443</v>
      </c>
      <c r="C4631" s="115">
        <v>1542.8</v>
      </c>
    </row>
    <row r="4632" spans="1:3" s="113" customFormat="1" ht="12.75">
      <c r="A4632" s="150" t="s">
        <v>5446</v>
      </c>
      <c r="B4632" s="114" t="s">
        <v>5443</v>
      </c>
      <c r="C4632" s="115">
        <v>513.36</v>
      </c>
    </row>
    <row r="4633" spans="1:3" s="113" customFormat="1" ht="12.75">
      <c r="A4633" s="150" t="s">
        <v>5447</v>
      </c>
      <c r="B4633" s="114" t="s">
        <v>5443</v>
      </c>
      <c r="C4633" s="115">
        <v>513.36</v>
      </c>
    </row>
    <row r="4634" spans="1:3" s="113" customFormat="1" ht="12.75">
      <c r="A4634" s="150" t="s">
        <v>5448</v>
      </c>
      <c r="B4634" s="114" t="s">
        <v>5443</v>
      </c>
      <c r="C4634" s="115">
        <v>513.36</v>
      </c>
    </row>
    <row r="4635" spans="1:3" s="113" customFormat="1" ht="12.75">
      <c r="A4635" s="150" t="s">
        <v>5449</v>
      </c>
      <c r="B4635" s="114" t="s">
        <v>5443</v>
      </c>
      <c r="C4635" s="115">
        <v>513.36</v>
      </c>
    </row>
    <row r="4636" spans="1:3" s="113" customFormat="1" ht="12.75">
      <c r="A4636" s="150" t="s">
        <v>5450</v>
      </c>
      <c r="B4636" s="114" t="s">
        <v>5443</v>
      </c>
      <c r="C4636" s="115">
        <v>513.36</v>
      </c>
    </row>
    <row r="4637" spans="1:3" s="113" customFormat="1" ht="12.75">
      <c r="A4637" s="150" t="s">
        <v>5451</v>
      </c>
      <c r="B4637" s="114" t="s">
        <v>5452</v>
      </c>
      <c r="C4637" s="115">
        <v>513.36</v>
      </c>
    </row>
    <row r="4638" spans="1:3" s="113" customFormat="1" ht="12.75">
      <c r="A4638" s="150" t="s">
        <v>5453</v>
      </c>
      <c r="B4638" s="114" t="s">
        <v>5452</v>
      </c>
      <c r="C4638" s="115">
        <v>1344.12</v>
      </c>
    </row>
    <row r="4639" spans="1:3" s="113" customFormat="1" ht="12.75">
      <c r="A4639" s="150" t="s">
        <v>5454</v>
      </c>
      <c r="B4639" s="114" t="s">
        <v>5452</v>
      </c>
      <c r="C4639" s="115">
        <v>513.36</v>
      </c>
    </row>
    <row r="4640" spans="1:3" s="113" customFormat="1" ht="12.75">
      <c r="A4640" s="150" t="s">
        <v>5455</v>
      </c>
      <c r="B4640" s="114" t="s">
        <v>5452</v>
      </c>
      <c r="C4640" s="115">
        <v>513.36</v>
      </c>
    </row>
    <row r="4641" spans="1:3" s="113" customFormat="1" ht="12.75">
      <c r="A4641" s="150" t="s">
        <v>5456</v>
      </c>
      <c r="B4641" s="114" t="s">
        <v>5457</v>
      </c>
      <c r="C4641" s="115">
        <v>513.36</v>
      </c>
    </row>
    <row r="4642" spans="1:3" s="113" customFormat="1" ht="12.75">
      <c r="A4642" s="150" t="s">
        <v>5458</v>
      </c>
      <c r="B4642" s="114" t="s">
        <v>5459</v>
      </c>
      <c r="C4642" s="115">
        <v>513.36</v>
      </c>
    </row>
    <row r="4643" spans="1:3" s="113" customFormat="1" ht="12.75">
      <c r="A4643" s="150" t="s">
        <v>5460</v>
      </c>
      <c r="B4643" s="114" t="s">
        <v>5459</v>
      </c>
      <c r="C4643" s="115">
        <v>513.36</v>
      </c>
    </row>
    <row r="4644" spans="1:3" s="113" customFormat="1" ht="12.75">
      <c r="A4644" s="143" t="s">
        <v>3526</v>
      </c>
      <c r="B4644" s="116" t="s">
        <v>7076</v>
      </c>
      <c r="C4644" s="115">
        <v>1542.2</v>
      </c>
    </row>
    <row r="4645" spans="1:3" s="113" customFormat="1" ht="12.75">
      <c r="A4645" s="143" t="s">
        <v>3527</v>
      </c>
      <c r="B4645" s="116" t="s">
        <v>7076</v>
      </c>
      <c r="C4645" s="115">
        <v>1542.2</v>
      </c>
    </row>
    <row r="4646" spans="1:3" s="113" customFormat="1" ht="12.75">
      <c r="A4646" s="143" t="s">
        <v>5461</v>
      </c>
      <c r="B4646" s="116" t="s">
        <v>7077</v>
      </c>
      <c r="C4646" s="115">
        <v>1344.12</v>
      </c>
    </row>
    <row r="4647" spans="1:3" s="113" customFormat="1" ht="12.75">
      <c r="A4647" s="143" t="s">
        <v>5462</v>
      </c>
      <c r="B4647" s="116" t="s">
        <v>7077</v>
      </c>
      <c r="C4647" s="115">
        <v>1344.12</v>
      </c>
    </row>
    <row r="4648" spans="1:3" s="113" customFormat="1" ht="12.75">
      <c r="A4648" s="143" t="s">
        <v>5463</v>
      </c>
      <c r="B4648" s="116" t="s">
        <v>7078</v>
      </c>
      <c r="C4648" s="115">
        <v>513.20000000000005</v>
      </c>
    </row>
    <row r="4649" spans="1:3" s="113" customFormat="1" ht="12.75">
      <c r="A4649" s="143" t="s">
        <v>5464</v>
      </c>
      <c r="B4649" s="116" t="s">
        <v>7078</v>
      </c>
      <c r="C4649" s="115">
        <v>513.20000000000005</v>
      </c>
    </row>
    <row r="4650" spans="1:3" s="113" customFormat="1" ht="12.75">
      <c r="A4650" s="143" t="s">
        <v>5465</v>
      </c>
      <c r="B4650" s="116" t="s">
        <v>7079</v>
      </c>
      <c r="C4650" s="115">
        <v>1344.12</v>
      </c>
    </row>
    <row r="4651" spans="1:3" s="113" customFormat="1" ht="12.75">
      <c r="A4651" s="143" t="s">
        <v>5466</v>
      </c>
      <c r="B4651" s="116" t="s">
        <v>7080</v>
      </c>
      <c r="C4651" s="115">
        <v>513.36</v>
      </c>
    </row>
    <row r="4652" spans="1:3" s="113" customFormat="1" ht="12.75">
      <c r="A4652" s="143" t="s">
        <v>5467</v>
      </c>
      <c r="B4652" s="116" t="s">
        <v>7080</v>
      </c>
      <c r="C4652" s="115">
        <v>513.36</v>
      </c>
    </row>
    <row r="4653" spans="1:3" s="113" customFormat="1" ht="12.75">
      <c r="A4653" s="143" t="s">
        <v>5468</v>
      </c>
      <c r="B4653" s="116" t="s">
        <v>7081</v>
      </c>
      <c r="C4653" s="115">
        <v>513.36</v>
      </c>
    </row>
    <row r="4654" spans="1:3" s="113" customFormat="1" ht="12.75">
      <c r="A4654" s="143" t="s">
        <v>5469</v>
      </c>
      <c r="B4654" s="114" t="s">
        <v>5470</v>
      </c>
      <c r="C4654" s="115">
        <v>513.36</v>
      </c>
    </row>
    <row r="4655" spans="1:3" s="113" customFormat="1" ht="12.75">
      <c r="A4655" s="143" t="s">
        <v>5471</v>
      </c>
      <c r="B4655" s="114" t="s">
        <v>5470</v>
      </c>
      <c r="C4655" s="115">
        <v>513.36</v>
      </c>
    </row>
    <row r="4656" spans="1:3" s="113" customFormat="1" ht="12.75">
      <c r="A4656" s="143" t="s">
        <v>5472</v>
      </c>
      <c r="B4656" s="114" t="s">
        <v>5470</v>
      </c>
      <c r="C4656" s="115">
        <v>513.36</v>
      </c>
    </row>
    <row r="4657" spans="1:3" s="113" customFormat="1" ht="12.75">
      <c r="A4657" s="143" t="s">
        <v>5473</v>
      </c>
      <c r="B4657" s="114" t="s">
        <v>5470</v>
      </c>
      <c r="C4657" s="115">
        <v>513.36</v>
      </c>
    </row>
    <row r="4658" spans="1:3" s="113" customFormat="1" ht="12.75">
      <c r="A4658" s="143" t="s">
        <v>5474</v>
      </c>
      <c r="B4658" s="114" t="s">
        <v>5470</v>
      </c>
      <c r="C4658" s="115">
        <v>513.36</v>
      </c>
    </row>
    <row r="4659" spans="1:3" s="113" customFormat="1" ht="12.75">
      <c r="A4659" s="143" t="s">
        <v>5475</v>
      </c>
      <c r="B4659" s="114" t="s">
        <v>5470</v>
      </c>
      <c r="C4659" s="115">
        <v>513.36</v>
      </c>
    </row>
    <row r="4660" spans="1:3" s="113" customFormat="1" ht="12.75">
      <c r="A4660" s="143" t="s">
        <v>5476</v>
      </c>
      <c r="B4660" s="116" t="s">
        <v>7082</v>
      </c>
      <c r="C4660" s="115">
        <v>1344.12</v>
      </c>
    </row>
    <row r="4661" spans="1:3" s="113" customFormat="1" ht="12.75">
      <c r="A4661" s="143" t="s">
        <v>5477</v>
      </c>
      <c r="B4661" s="116" t="s">
        <v>7082</v>
      </c>
      <c r="C4661" s="115">
        <v>1542.2</v>
      </c>
    </row>
    <row r="4662" spans="1:3" s="113" customFormat="1" ht="12.75">
      <c r="A4662" s="143" t="s">
        <v>5478</v>
      </c>
      <c r="B4662" s="114" t="s">
        <v>5479</v>
      </c>
      <c r="C4662" s="115">
        <v>1542.2</v>
      </c>
    </row>
    <row r="4663" spans="1:3" s="113" customFormat="1" ht="12.75">
      <c r="A4663" s="143" t="s">
        <v>5480</v>
      </c>
      <c r="B4663" s="114" t="s">
        <v>5481</v>
      </c>
      <c r="C4663" s="115">
        <v>1542.2</v>
      </c>
    </row>
    <row r="4664" spans="1:3" s="113" customFormat="1" ht="12.75">
      <c r="A4664" s="143" t="s">
        <v>5482</v>
      </c>
      <c r="B4664" s="114" t="s">
        <v>5481</v>
      </c>
      <c r="C4664" s="115">
        <v>1542.2</v>
      </c>
    </row>
    <row r="4665" spans="1:3" s="113" customFormat="1" ht="12.75">
      <c r="A4665" s="143" t="s">
        <v>5483</v>
      </c>
      <c r="B4665" s="114" t="s">
        <v>5484</v>
      </c>
      <c r="C4665" s="115">
        <v>1542.2</v>
      </c>
    </row>
    <row r="4666" spans="1:3" s="113" customFormat="1" ht="12.75">
      <c r="A4666" s="143" t="s">
        <v>5485</v>
      </c>
      <c r="B4666" s="114" t="s">
        <v>5484</v>
      </c>
      <c r="C4666" s="115">
        <v>1542.2</v>
      </c>
    </row>
    <row r="4667" spans="1:3" s="113" customFormat="1" ht="12.75">
      <c r="A4667" s="143" t="s">
        <v>5486</v>
      </c>
      <c r="B4667" s="114" t="s">
        <v>5484</v>
      </c>
      <c r="C4667" s="115">
        <v>513.36</v>
      </c>
    </row>
    <row r="4668" spans="1:3" s="113" customFormat="1" ht="12.75">
      <c r="A4668" s="143" t="s">
        <v>5487</v>
      </c>
      <c r="B4668" s="114" t="s">
        <v>5484</v>
      </c>
      <c r="C4668" s="115">
        <v>513.36</v>
      </c>
    </row>
    <row r="4669" spans="1:3" s="113" customFormat="1" ht="12.75">
      <c r="A4669" s="143" t="s">
        <v>5488</v>
      </c>
      <c r="B4669" s="114" t="s">
        <v>5484</v>
      </c>
      <c r="C4669" s="115">
        <v>513.36</v>
      </c>
    </row>
    <row r="4670" spans="1:3" s="113" customFormat="1" ht="12.75">
      <c r="A4670" s="143" t="s">
        <v>5489</v>
      </c>
      <c r="B4670" s="114" t="s">
        <v>5484</v>
      </c>
      <c r="C4670" s="115">
        <v>513.36</v>
      </c>
    </row>
    <row r="4671" spans="1:3" s="113" customFormat="1" ht="12.75">
      <c r="A4671" s="143" t="s">
        <v>5490</v>
      </c>
      <c r="B4671" s="114" t="s">
        <v>5484</v>
      </c>
      <c r="C4671" s="115">
        <v>513.36</v>
      </c>
    </row>
    <row r="4672" spans="1:3" s="113" customFormat="1" ht="12.75">
      <c r="A4672" s="143" t="s">
        <v>5491</v>
      </c>
      <c r="B4672" s="114" t="s">
        <v>5492</v>
      </c>
      <c r="C4672" s="115">
        <v>513.36</v>
      </c>
    </row>
    <row r="4673" spans="1:3" s="113" customFormat="1" ht="12.75">
      <c r="A4673" s="143" t="s">
        <v>5493</v>
      </c>
      <c r="B4673" s="114" t="s">
        <v>5492</v>
      </c>
      <c r="C4673" s="115">
        <v>513.36</v>
      </c>
    </row>
    <row r="4674" spans="1:3" s="113" customFormat="1" ht="12.75">
      <c r="A4674" s="143" t="s">
        <v>5494</v>
      </c>
      <c r="B4674" s="114" t="s">
        <v>5492</v>
      </c>
      <c r="C4674" s="115">
        <v>513.36</v>
      </c>
    </row>
    <row r="4675" spans="1:3" s="113" customFormat="1" ht="12.75">
      <c r="A4675" s="143" t="s">
        <v>5495</v>
      </c>
      <c r="B4675" s="116" t="s">
        <v>7083</v>
      </c>
      <c r="C4675" s="115">
        <v>1542</v>
      </c>
    </row>
    <row r="4676" spans="1:3" s="113" customFormat="1" ht="12.75">
      <c r="A4676" s="143" t="s">
        <v>5496</v>
      </c>
      <c r="B4676" s="114" t="s">
        <v>5497</v>
      </c>
      <c r="C4676" s="115">
        <v>468.2</v>
      </c>
    </row>
    <row r="4677" spans="1:3" s="113" customFormat="1" ht="12.75">
      <c r="A4677" s="143" t="s">
        <v>5498</v>
      </c>
      <c r="B4677" s="114" t="s">
        <v>5497</v>
      </c>
      <c r="C4677" s="115">
        <v>468</v>
      </c>
    </row>
    <row r="4678" spans="1:3" s="113" customFormat="1" ht="12.75">
      <c r="A4678" s="143" t="s">
        <v>5499</v>
      </c>
      <c r="B4678" s="114" t="s">
        <v>5497</v>
      </c>
      <c r="C4678" s="115">
        <v>1542.8</v>
      </c>
    </row>
    <row r="4679" spans="1:3" s="113" customFormat="1" ht="12.75">
      <c r="A4679" s="143" t="s">
        <v>5500</v>
      </c>
      <c r="B4679" s="114" t="s">
        <v>5497</v>
      </c>
      <c r="C4679" s="115">
        <v>468</v>
      </c>
    </row>
    <row r="4680" spans="1:3" s="113" customFormat="1" ht="12.75">
      <c r="A4680" s="143" t="s">
        <v>5501</v>
      </c>
      <c r="B4680" s="114" t="s">
        <v>5497</v>
      </c>
      <c r="C4680" s="115">
        <v>1542.8</v>
      </c>
    </row>
    <row r="4681" spans="1:3" s="113" customFormat="1" ht="12.75">
      <c r="A4681" s="143" t="s">
        <v>5502</v>
      </c>
      <c r="B4681" s="114" t="s">
        <v>5497</v>
      </c>
      <c r="C4681" s="115">
        <v>500</v>
      </c>
    </row>
    <row r="4682" spans="1:3" s="113" customFormat="1" ht="12.75">
      <c r="A4682" s="143" t="s">
        <v>5503</v>
      </c>
      <c r="B4682" s="114" t="s">
        <v>5497</v>
      </c>
      <c r="C4682" s="115">
        <v>500</v>
      </c>
    </row>
    <row r="4683" spans="1:3" s="113" customFormat="1" ht="12.75">
      <c r="A4683" s="143" t="s">
        <v>5504</v>
      </c>
      <c r="B4683" s="114" t="s">
        <v>5497</v>
      </c>
      <c r="C4683" s="115">
        <v>4600</v>
      </c>
    </row>
    <row r="4684" spans="1:3" s="113" customFormat="1" ht="12.75">
      <c r="A4684" s="143" t="s">
        <v>5505</v>
      </c>
      <c r="B4684" s="114" t="s">
        <v>5497</v>
      </c>
      <c r="C4684" s="115">
        <v>4600</v>
      </c>
    </row>
    <row r="4685" spans="1:3" s="113" customFormat="1" ht="12.75">
      <c r="A4685" s="143" t="s">
        <v>5506</v>
      </c>
      <c r="B4685" s="114" t="s">
        <v>5497</v>
      </c>
      <c r="C4685" s="115">
        <v>1199</v>
      </c>
    </row>
    <row r="4686" spans="1:3" s="113" customFormat="1" ht="12.75">
      <c r="A4686" s="143" t="s">
        <v>5507</v>
      </c>
      <c r="B4686" s="114" t="s">
        <v>5497</v>
      </c>
      <c r="C4686" s="115">
        <v>1199</v>
      </c>
    </row>
    <row r="4687" spans="1:3" s="113" customFormat="1" ht="12.75">
      <c r="A4687" s="143" t="s">
        <v>5045</v>
      </c>
      <c r="B4687" s="114" t="s">
        <v>5497</v>
      </c>
      <c r="C4687" s="115">
        <v>1199</v>
      </c>
    </row>
    <row r="4688" spans="1:3" s="113" customFormat="1" ht="12.75">
      <c r="A4688" s="143" t="s">
        <v>5508</v>
      </c>
      <c r="B4688" s="114" t="s">
        <v>5497</v>
      </c>
      <c r="C4688" s="115">
        <v>1199</v>
      </c>
    </row>
    <row r="4689" spans="1:3" s="113" customFormat="1" ht="12.75">
      <c r="A4689" s="143" t="s">
        <v>5509</v>
      </c>
      <c r="B4689" s="114" t="s">
        <v>5497</v>
      </c>
      <c r="C4689" s="115">
        <v>1199</v>
      </c>
    </row>
    <row r="4690" spans="1:3" s="113" customFormat="1" ht="12.75">
      <c r="A4690" s="143" t="s">
        <v>5510</v>
      </c>
      <c r="B4690" s="114" t="s">
        <v>5497</v>
      </c>
      <c r="C4690" s="115">
        <v>2453.1999999999998</v>
      </c>
    </row>
    <row r="4691" spans="1:3" s="113" customFormat="1" ht="12.75">
      <c r="A4691" s="143" t="s">
        <v>5511</v>
      </c>
      <c r="B4691" s="114" t="s">
        <v>5497</v>
      </c>
      <c r="C4691" s="115">
        <v>2453.1999999999998</v>
      </c>
    </row>
    <row r="4692" spans="1:3" s="113" customFormat="1" ht="12.75">
      <c r="A4692" s="143" t="s">
        <v>5512</v>
      </c>
      <c r="B4692" s="114" t="s">
        <v>5513</v>
      </c>
      <c r="C4692" s="115">
        <v>1542.8</v>
      </c>
    </row>
    <row r="4693" spans="1:3" s="113" customFormat="1" ht="12.75">
      <c r="A4693" s="143" t="s">
        <v>5514</v>
      </c>
      <c r="B4693" s="114" t="s">
        <v>5515</v>
      </c>
      <c r="C4693" s="115">
        <v>1344.12</v>
      </c>
    </row>
    <row r="4694" spans="1:3" s="113" customFormat="1" ht="12.75">
      <c r="A4694" s="143" t="s">
        <v>5516</v>
      </c>
      <c r="B4694" s="114" t="s">
        <v>5517</v>
      </c>
      <c r="C4694" s="115">
        <v>468.2</v>
      </c>
    </row>
    <row r="4695" spans="1:3" s="113" customFormat="1" ht="12.75">
      <c r="A4695" s="143" t="s">
        <v>5518</v>
      </c>
      <c r="B4695" s="114" t="s">
        <v>5517</v>
      </c>
      <c r="C4695" s="115">
        <v>468.2</v>
      </c>
    </row>
    <row r="4696" spans="1:3" s="113" customFormat="1" ht="12.75">
      <c r="A4696" s="143" t="s">
        <v>5519</v>
      </c>
      <c r="B4696" s="116" t="s">
        <v>7084</v>
      </c>
      <c r="C4696" s="115">
        <v>468.2</v>
      </c>
    </row>
    <row r="4697" spans="1:3" s="113" customFormat="1" ht="12.75">
      <c r="A4697" s="143" t="s">
        <v>5520</v>
      </c>
      <c r="B4697" s="116" t="s">
        <v>7084</v>
      </c>
      <c r="C4697" s="115">
        <v>468.2</v>
      </c>
    </row>
    <row r="4698" spans="1:3" s="113" customFormat="1" ht="12.75">
      <c r="A4698" s="143" t="s">
        <v>5521</v>
      </c>
      <c r="B4698" s="116" t="s">
        <v>7084</v>
      </c>
      <c r="C4698" s="115">
        <v>513.20000000000005</v>
      </c>
    </row>
    <row r="4699" spans="1:3" s="113" customFormat="1" ht="12.75">
      <c r="A4699" s="143" t="s">
        <v>5522</v>
      </c>
      <c r="B4699" s="116" t="s">
        <v>7084</v>
      </c>
      <c r="C4699" s="115">
        <v>513.20000000000005</v>
      </c>
    </row>
    <row r="4700" spans="1:3" s="113" customFormat="1" ht="12.75">
      <c r="A4700" s="143" t="s">
        <v>5523</v>
      </c>
      <c r="B4700" s="116" t="s">
        <v>5528</v>
      </c>
      <c r="C4700" s="115">
        <v>500</v>
      </c>
    </row>
    <row r="4701" spans="1:3" s="113" customFormat="1" ht="12.75">
      <c r="A4701" s="143" t="s">
        <v>5524</v>
      </c>
      <c r="B4701" s="116" t="s">
        <v>5528</v>
      </c>
      <c r="C4701" s="115">
        <v>1542.8</v>
      </c>
    </row>
    <row r="4702" spans="1:3" s="113" customFormat="1" ht="12.75">
      <c r="A4702" s="143" t="s">
        <v>5525</v>
      </c>
      <c r="B4702" s="116" t="s">
        <v>5528</v>
      </c>
      <c r="C4702" s="115">
        <v>1542.8</v>
      </c>
    </row>
    <row r="4703" spans="1:3" s="113" customFormat="1" ht="12.75">
      <c r="A4703" s="143" t="s">
        <v>5526</v>
      </c>
      <c r="B4703" s="116" t="s">
        <v>5528</v>
      </c>
      <c r="C4703" s="115">
        <v>2327.25</v>
      </c>
    </row>
    <row r="4704" spans="1:3" s="113" customFormat="1" ht="12.75">
      <c r="A4704" s="143" t="s">
        <v>5527</v>
      </c>
      <c r="B4704" s="116" t="s">
        <v>7085</v>
      </c>
      <c r="C4704" s="115">
        <v>1542.8</v>
      </c>
    </row>
    <row r="4705" spans="1:3" s="113" customFormat="1" ht="12.75">
      <c r="A4705" s="143" t="s">
        <v>5529</v>
      </c>
      <c r="B4705" s="116" t="s">
        <v>7086</v>
      </c>
      <c r="C4705" s="115">
        <v>2564.73</v>
      </c>
    </row>
    <row r="4706" spans="1:3" s="113" customFormat="1" ht="12.75">
      <c r="A4706" s="143" t="s">
        <v>5530</v>
      </c>
      <c r="B4706" s="116" t="s">
        <v>7086</v>
      </c>
      <c r="C4706" s="115">
        <v>2564.73</v>
      </c>
    </row>
    <row r="4707" spans="1:3" s="113" customFormat="1" ht="12.75">
      <c r="A4707" s="143" t="s">
        <v>5531</v>
      </c>
      <c r="B4707" s="116" t="s">
        <v>7086</v>
      </c>
      <c r="C4707" s="115">
        <v>2564.73</v>
      </c>
    </row>
    <row r="4708" spans="1:3" s="113" customFormat="1" ht="12.75">
      <c r="A4708" s="143" t="s">
        <v>5532</v>
      </c>
      <c r="B4708" s="116" t="s">
        <v>7087</v>
      </c>
      <c r="C4708" s="115">
        <v>2327.25</v>
      </c>
    </row>
    <row r="4709" spans="1:3" s="113" customFormat="1" ht="12.75">
      <c r="A4709" s="143" t="s">
        <v>5533</v>
      </c>
      <c r="B4709" s="116" t="s">
        <v>7087</v>
      </c>
      <c r="C4709" s="115">
        <v>2327.25</v>
      </c>
    </row>
    <row r="4710" spans="1:3" s="113" customFormat="1" ht="12.75">
      <c r="A4710" s="143" t="s">
        <v>5030</v>
      </c>
      <c r="B4710" s="116" t="s">
        <v>7087</v>
      </c>
      <c r="C4710" s="115">
        <v>2327.25</v>
      </c>
    </row>
    <row r="4711" spans="1:3" s="113" customFormat="1" ht="12.75">
      <c r="A4711" s="143" t="s">
        <v>5534</v>
      </c>
      <c r="B4711" s="116" t="s">
        <v>7088</v>
      </c>
      <c r="C4711" s="115">
        <v>2327.25</v>
      </c>
    </row>
    <row r="4712" spans="1:3" s="113" customFormat="1" ht="12.75">
      <c r="A4712" s="143" t="s">
        <v>5535</v>
      </c>
      <c r="B4712" s="116" t="s">
        <v>7089</v>
      </c>
      <c r="C4712" s="115">
        <v>468</v>
      </c>
    </row>
    <row r="4713" spans="1:3" s="113" customFormat="1" ht="12.75">
      <c r="A4713" s="143" t="s">
        <v>5536</v>
      </c>
      <c r="B4713" s="116" t="s">
        <v>7090</v>
      </c>
      <c r="C4713" s="115">
        <v>1542.8</v>
      </c>
    </row>
    <row r="4714" spans="1:3" s="113" customFormat="1" ht="12.75">
      <c r="A4714" s="143" t="s">
        <v>5537</v>
      </c>
      <c r="B4714" s="116" t="s">
        <v>7091</v>
      </c>
      <c r="C4714" s="115">
        <v>1542.8</v>
      </c>
    </row>
    <row r="4715" spans="1:3" s="113" customFormat="1" ht="12.75">
      <c r="A4715" s="143" t="s">
        <v>5538</v>
      </c>
      <c r="B4715" s="116" t="s">
        <v>7092</v>
      </c>
      <c r="C4715" s="115">
        <v>2327.25</v>
      </c>
    </row>
    <row r="4716" spans="1:3" s="113" customFormat="1" ht="12.75">
      <c r="A4716" s="143" t="s">
        <v>5539</v>
      </c>
      <c r="B4716" s="116" t="s">
        <v>7093</v>
      </c>
      <c r="C4716" s="115">
        <v>2327.25</v>
      </c>
    </row>
    <row r="4717" spans="1:3" s="113" customFormat="1" ht="12.75">
      <c r="A4717" s="143" t="s">
        <v>5540</v>
      </c>
      <c r="B4717" s="116" t="s">
        <v>7094</v>
      </c>
      <c r="C4717" s="115">
        <v>2327.25</v>
      </c>
    </row>
    <row r="4718" spans="1:3" s="113" customFormat="1" ht="12.75">
      <c r="A4718" s="143" t="s">
        <v>5541</v>
      </c>
      <c r="B4718" s="116" t="s">
        <v>5578</v>
      </c>
      <c r="C4718" s="115">
        <v>1542.8</v>
      </c>
    </row>
    <row r="4719" spans="1:3" s="113" customFormat="1" ht="12.75">
      <c r="A4719" s="143" t="s">
        <v>5543</v>
      </c>
      <c r="B4719" s="116" t="s">
        <v>5578</v>
      </c>
      <c r="C4719" s="115">
        <v>1542.8</v>
      </c>
    </row>
    <row r="4720" spans="1:3" s="113" customFormat="1" ht="12.75">
      <c r="A4720" s="143" t="s">
        <v>5544</v>
      </c>
      <c r="B4720" s="116" t="s">
        <v>5578</v>
      </c>
      <c r="C4720" s="115">
        <v>1542.8</v>
      </c>
    </row>
    <row r="4721" spans="1:3" s="113" customFormat="1" ht="12.75">
      <c r="A4721" s="143" t="s">
        <v>5545</v>
      </c>
      <c r="B4721" s="116" t="s">
        <v>5578</v>
      </c>
      <c r="C4721" s="115">
        <v>1542.8</v>
      </c>
    </row>
    <row r="4722" spans="1:3" s="113" customFormat="1" ht="12.75">
      <c r="A4722" s="143" t="s">
        <v>5546</v>
      </c>
      <c r="B4722" s="116" t="s">
        <v>5578</v>
      </c>
      <c r="C4722" s="115">
        <v>500</v>
      </c>
    </row>
    <row r="4723" spans="1:3" s="113" customFormat="1" ht="12.75">
      <c r="A4723" s="143" t="s">
        <v>5547</v>
      </c>
      <c r="B4723" s="116" t="s">
        <v>5578</v>
      </c>
      <c r="C4723" s="115">
        <v>1542.8</v>
      </c>
    </row>
    <row r="4724" spans="1:3" s="113" customFormat="1" ht="12.75">
      <c r="A4724" s="143" t="s">
        <v>5548</v>
      </c>
      <c r="B4724" s="116" t="s">
        <v>5578</v>
      </c>
      <c r="C4724" s="115">
        <v>1542.8</v>
      </c>
    </row>
    <row r="4725" spans="1:3" s="113" customFormat="1" ht="12.75">
      <c r="A4725" s="143" t="s">
        <v>5549</v>
      </c>
      <c r="B4725" s="116" t="s">
        <v>5578</v>
      </c>
      <c r="C4725" s="115">
        <v>1542.8</v>
      </c>
    </row>
    <row r="4726" spans="1:3" s="113" customFormat="1" ht="12.75">
      <c r="A4726" s="143" t="s">
        <v>5550</v>
      </c>
      <c r="B4726" s="114" t="s">
        <v>5542</v>
      </c>
      <c r="C4726" s="115">
        <v>2327.25</v>
      </c>
    </row>
    <row r="4727" spans="1:3" s="113" customFormat="1" ht="12.75">
      <c r="A4727" s="150" t="s">
        <v>5551</v>
      </c>
      <c r="B4727" s="114" t="s">
        <v>5542</v>
      </c>
      <c r="C4727" s="115">
        <v>2327.25</v>
      </c>
    </row>
    <row r="4728" spans="1:3" s="113" customFormat="1" ht="12.75">
      <c r="A4728" s="150" t="s">
        <v>5552</v>
      </c>
      <c r="B4728" s="114" t="s">
        <v>5542</v>
      </c>
      <c r="C4728" s="115">
        <v>2327.25</v>
      </c>
    </row>
    <row r="4729" spans="1:3" s="113" customFormat="1" ht="12.75">
      <c r="A4729" s="150" t="s">
        <v>5553</v>
      </c>
      <c r="B4729" s="114" t="s">
        <v>5542</v>
      </c>
      <c r="C4729" s="115">
        <v>2327.25</v>
      </c>
    </row>
    <row r="4730" spans="1:3" s="113" customFormat="1" ht="12.75">
      <c r="A4730" s="150" t="s">
        <v>5554</v>
      </c>
      <c r="B4730" s="114" t="s">
        <v>5542</v>
      </c>
      <c r="C4730" s="115">
        <v>2327.25</v>
      </c>
    </row>
    <row r="4731" spans="1:3" s="113" customFormat="1" ht="12.75">
      <c r="A4731" s="150" t="s">
        <v>5555</v>
      </c>
      <c r="B4731" s="114" t="s">
        <v>5542</v>
      </c>
      <c r="C4731" s="115">
        <v>2327.25</v>
      </c>
    </row>
    <row r="4732" spans="1:3" s="113" customFormat="1" ht="12.75">
      <c r="A4732" s="150" t="s">
        <v>5556</v>
      </c>
      <c r="B4732" s="114" t="s">
        <v>5542</v>
      </c>
      <c r="C4732" s="115">
        <v>2327.25</v>
      </c>
    </row>
    <row r="4733" spans="1:3" s="113" customFormat="1" ht="12.75">
      <c r="A4733" s="150" t="s">
        <v>5557</v>
      </c>
      <c r="B4733" s="114" t="s">
        <v>5542</v>
      </c>
      <c r="C4733" s="115">
        <v>2327.25</v>
      </c>
    </row>
    <row r="4734" spans="1:3" s="113" customFormat="1" ht="12.75">
      <c r="A4734" s="150" t="s">
        <v>5558</v>
      </c>
      <c r="B4734" s="114" t="s">
        <v>5542</v>
      </c>
      <c r="C4734" s="115">
        <v>2327.25</v>
      </c>
    </row>
    <row r="4735" spans="1:3" s="113" customFormat="1" ht="12.75">
      <c r="A4735" s="150" t="s">
        <v>5559</v>
      </c>
      <c r="B4735" s="114" t="s">
        <v>5542</v>
      </c>
      <c r="C4735" s="115">
        <v>2327.25</v>
      </c>
    </row>
    <row r="4736" spans="1:3" s="113" customFormat="1" ht="12.75">
      <c r="A4736" s="150" t="s">
        <v>5560</v>
      </c>
      <c r="B4736" s="114" t="s">
        <v>5542</v>
      </c>
      <c r="C4736" s="115">
        <v>2608.84</v>
      </c>
    </row>
    <row r="4737" spans="1:3" s="113" customFormat="1" ht="12.75">
      <c r="A4737" s="150" t="s">
        <v>5561</v>
      </c>
      <c r="B4737" s="114" t="s">
        <v>5542</v>
      </c>
      <c r="C4737" s="115">
        <v>2958</v>
      </c>
    </row>
    <row r="4738" spans="1:3" s="113" customFormat="1" ht="12.75">
      <c r="A4738" s="150" t="s">
        <v>5562</v>
      </c>
      <c r="B4738" s="114" t="s">
        <v>5542</v>
      </c>
      <c r="C4738" s="115">
        <v>1344.12</v>
      </c>
    </row>
    <row r="4739" spans="1:3" s="113" customFormat="1" ht="12.75">
      <c r="A4739" s="150" t="s">
        <v>5563</v>
      </c>
      <c r="B4739" s="114" t="s">
        <v>5542</v>
      </c>
      <c r="C4739" s="115">
        <v>2564.73</v>
      </c>
    </row>
    <row r="4740" spans="1:3" s="113" customFormat="1" ht="12.75">
      <c r="A4740" s="143" t="s">
        <v>5564</v>
      </c>
      <c r="B4740" s="114" t="s">
        <v>5542</v>
      </c>
      <c r="C4740" s="115">
        <v>2327.25</v>
      </c>
    </row>
    <row r="4741" spans="1:3" s="113" customFormat="1" ht="12.75">
      <c r="A4741" s="143" t="s">
        <v>5565</v>
      </c>
      <c r="B4741" s="114" t="s">
        <v>5542</v>
      </c>
      <c r="C4741" s="115">
        <v>2327.25</v>
      </c>
    </row>
    <row r="4742" spans="1:3" s="113" customFormat="1" ht="12.75">
      <c r="A4742" s="143" t="s">
        <v>5566</v>
      </c>
      <c r="B4742" s="114" t="s">
        <v>5542</v>
      </c>
      <c r="C4742" s="115">
        <v>2960.1</v>
      </c>
    </row>
    <row r="4743" spans="1:3" s="113" customFormat="1" ht="12.75">
      <c r="A4743" s="143" t="s">
        <v>5567</v>
      </c>
      <c r="B4743" s="114" t="s">
        <v>5542</v>
      </c>
      <c r="C4743" s="115">
        <v>2327.25</v>
      </c>
    </row>
    <row r="4744" spans="1:3" s="113" customFormat="1" ht="12.75">
      <c r="A4744" s="143" t="s">
        <v>5568</v>
      </c>
      <c r="B4744" s="114" t="s">
        <v>5542</v>
      </c>
      <c r="C4744" s="115">
        <v>1465.56</v>
      </c>
    </row>
    <row r="4745" spans="1:3" s="113" customFormat="1" ht="12.75">
      <c r="A4745" s="143" t="s">
        <v>5569</v>
      </c>
      <c r="B4745" s="114" t="s">
        <v>5542</v>
      </c>
      <c r="C4745" s="115">
        <v>1465.56</v>
      </c>
    </row>
    <row r="4746" spans="1:3" s="113" customFormat="1" ht="12.75">
      <c r="A4746" s="143" t="s">
        <v>5570</v>
      </c>
      <c r="B4746" s="114" t="s">
        <v>5542</v>
      </c>
      <c r="C4746" s="115">
        <v>1465.56</v>
      </c>
    </row>
    <row r="4747" spans="1:3" s="113" customFormat="1" ht="12.75">
      <c r="A4747" s="143" t="s">
        <v>5571</v>
      </c>
      <c r="B4747" s="114" t="s">
        <v>5542</v>
      </c>
      <c r="C4747" s="115">
        <v>2327.25</v>
      </c>
    </row>
    <row r="4748" spans="1:3" s="113" customFormat="1" ht="12.75">
      <c r="A4748" s="143" t="s">
        <v>5572</v>
      </c>
      <c r="B4748" s="114" t="s">
        <v>5542</v>
      </c>
      <c r="C4748" s="115">
        <v>2327.25</v>
      </c>
    </row>
    <row r="4749" spans="1:3" s="113" customFormat="1" ht="12.75">
      <c r="A4749" s="143" t="s">
        <v>5573</v>
      </c>
      <c r="B4749" s="114" t="s">
        <v>5542</v>
      </c>
      <c r="C4749" s="115">
        <v>2327.25</v>
      </c>
    </row>
    <row r="4750" spans="1:3" s="113" customFormat="1" ht="12.75">
      <c r="A4750" s="143" t="s">
        <v>5574</v>
      </c>
      <c r="B4750" s="114" t="s">
        <v>5542</v>
      </c>
      <c r="C4750" s="115">
        <v>2327.25</v>
      </c>
    </row>
    <row r="4751" spans="1:3" s="113" customFormat="1" ht="12.75">
      <c r="A4751" s="143" t="s">
        <v>5575</v>
      </c>
      <c r="B4751" s="114" t="s">
        <v>5542</v>
      </c>
      <c r="C4751" s="115">
        <v>2327.25</v>
      </c>
    </row>
    <row r="4752" spans="1:3" s="113" customFormat="1" ht="12.75">
      <c r="A4752" s="143" t="s">
        <v>5576</v>
      </c>
      <c r="B4752" s="114" t="s">
        <v>5542</v>
      </c>
      <c r="C4752" s="115">
        <v>2327.25</v>
      </c>
    </row>
    <row r="4753" spans="1:3" s="113" customFormat="1" ht="12.75">
      <c r="A4753" s="150" t="s">
        <v>5577</v>
      </c>
      <c r="B4753" s="114" t="s">
        <v>5578</v>
      </c>
      <c r="C4753" s="115">
        <v>2327.25</v>
      </c>
    </row>
    <row r="4754" spans="1:3" s="113" customFormat="1" ht="12.75">
      <c r="A4754" s="143" t="s">
        <v>2260</v>
      </c>
      <c r="B4754" s="114" t="s">
        <v>5578</v>
      </c>
      <c r="C4754" s="115">
        <v>2327.25</v>
      </c>
    </row>
    <row r="4755" spans="1:3" s="113" customFormat="1" ht="12.75">
      <c r="A4755" s="143" t="s">
        <v>2262</v>
      </c>
      <c r="B4755" s="114" t="s">
        <v>5578</v>
      </c>
      <c r="C4755" s="115">
        <v>2327.25</v>
      </c>
    </row>
    <row r="4756" spans="1:3" s="113" customFormat="1" ht="12.75">
      <c r="A4756" s="143" t="s">
        <v>5579</v>
      </c>
      <c r="B4756" s="114" t="s">
        <v>5580</v>
      </c>
      <c r="C4756" s="115">
        <v>2327.25</v>
      </c>
    </row>
    <row r="4757" spans="1:3" s="113" customFormat="1" ht="12.75">
      <c r="A4757" s="143" t="s">
        <v>5581</v>
      </c>
      <c r="B4757" s="114" t="s">
        <v>5580</v>
      </c>
      <c r="C4757" s="115">
        <v>2327.25</v>
      </c>
    </row>
    <row r="4758" spans="1:3" s="113" customFormat="1" ht="12.75">
      <c r="A4758" s="143" t="s">
        <v>2537</v>
      </c>
      <c r="B4758" s="114" t="s">
        <v>5580</v>
      </c>
      <c r="C4758" s="115">
        <v>2327.25</v>
      </c>
    </row>
    <row r="4759" spans="1:3" s="113" customFormat="1" ht="12.75">
      <c r="A4759" s="143" t="s">
        <v>2539</v>
      </c>
      <c r="B4759" s="114" t="s">
        <v>5580</v>
      </c>
      <c r="C4759" s="115">
        <v>2327.25</v>
      </c>
    </row>
    <row r="4760" spans="1:3" s="113" customFormat="1" ht="12.75">
      <c r="A4760" s="143" t="s">
        <v>5582</v>
      </c>
      <c r="B4760" s="114" t="s">
        <v>5580</v>
      </c>
      <c r="C4760" s="115">
        <v>2327.25</v>
      </c>
    </row>
    <row r="4761" spans="1:3" s="113" customFormat="1" ht="12.75">
      <c r="A4761" s="143" t="s">
        <v>5583</v>
      </c>
      <c r="B4761" s="114" t="s">
        <v>5584</v>
      </c>
      <c r="C4761" s="115">
        <v>2327.25</v>
      </c>
    </row>
    <row r="4762" spans="1:3" s="113" customFormat="1" ht="12.75">
      <c r="A4762" s="143" t="s">
        <v>5585</v>
      </c>
      <c r="B4762" s="114" t="s">
        <v>5586</v>
      </c>
      <c r="C4762" s="115">
        <v>2327.25</v>
      </c>
    </row>
    <row r="4763" spans="1:3" s="113" customFormat="1" ht="12.75">
      <c r="A4763" s="143" t="s">
        <v>5587</v>
      </c>
      <c r="B4763" s="114" t="s">
        <v>5586</v>
      </c>
      <c r="C4763" s="115">
        <v>2327.25</v>
      </c>
    </row>
    <row r="4764" spans="1:3" s="113" customFormat="1" ht="12.75">
      <c r="A4764" s="143" t="s">
        <v>5588</v>
      </c>
      <c r="B4764" s="114" t="s">
        <v>5586</v>
      </c>
      <c r="C4764" s="115">
        <v>2327.25</v>
      </c>
    </row>
    <row r="4765" spans="1:3" s="113" customFormat="1" ht="12.75">
      <c r="A4765" s="143" t="s">
        <v>5589</v>
      </c>
      <c r="B4765" s="114" t="s">
        <v>5590</v>
      </c>
      <c r="C4765" s="115">
        <v>2327.25</v>
      </c>
    </row>
    <row r="4766" spans="1:3" s="113" customFormat="1" ht="12.75">
      <c r="A4766" s="143" t="s">
        <v>5591</v>
      </c>
      <c r="B4766" s="114" t="s">
        <v>5592</v>
      </c>
      <c r="C4766" s="115">
        <v>2327.25</v>
      </c>
    </row>
    <row r="4767" spans="1:3" s="113" customFormat="1" ht="12.75">
      <c r="A4767" s="143" t="s">
        <v>3722</v>
      </c>
      <c r="B4767" s="114" t="s">
        <v>5593</v>
      </c>
      <c r="C4767" s="115">
        <v>2327.25</v>
      </c>
    </row>
    <row r="4768" spans="1:3" s="113" customFormat="1" ht="12.75">
      <c r="A4768" s="143" t="s">
        <v>3723</v>
      </c>
      <c r="B4768" s="114" t="s">
        <v>5594</v>
      </c>
      <c r="C4768" s="115">
        <v>2327.25</v>
      </c>
    </row>
    <row r="4769" spans="1:3" s="113" customFormat="1" ht="12.75">
      <c r="A4769" s="143" t="s">
        <v>5595</v>
      </c>
      <c r="B4769" s="114" t="s">
        <v>5596</v>
      </c>
      <c r="C4769" s="115">
        <v>2327.25</v>
      </c>
    </row>
    <row r="4770" spans="1:3" s="113" customFormat="1" ht="12.75">
      <c r="A4770" s="143" t="s">
        <v>5597</v>
      </c>
      <c r="B4770" s="114" t="s">
        <v>5598</v>
      </c>
      <c r="C4770" s="115">
        <v>2327.25</v>
      </c>
    </row>
    <row r="4771" spans="1:3" s="113" customFormat="1" ht="12.75">
      <c r="A4771" s="143" t="s">
        <v>5599</v>
      </c>
      <c r="B4771" s="114" t="s">
        <v>5598</v>
      </c>
      <c r="C4771" s="115">
        <v>2327.25</v>
      </c>
    </row>
    <row r="4772" spans="1:3" s="113" customFormat="1" ht="12.75">
      <c r="A4772" s="150" t="s">
        <v>5600</v>
      </c>
      <c r="B4772" s="114" t="s">
        <v>5601</v>
      </c>
      <c r="C4772" s="115">
        <v>2327.25</v>
      </c>
    </row>
    <row r="4773" spans="1:3" s="113" customFormat="1" ht="12.75">
      <c r="A4773" s="150" t="s">
        <v>5602</v>
      </c>
      <c r="B4773" s="114" t="s">
        <v>5601</v>
      </c>
      <c r="C4773" s="115">
        <v>2327.25</v>
      </c>
    </row>
    <row r="4774" spans="1:3" s="113" customFormat="1" ht="12.75">
      <c r="A4774" s="150" t="s">
        <v>5603</v>
      </c>
      <c r="B4774" s="114" t="s">
        <v>5601</v>
      </c>
      <c r="C4774" s="115">
        <v>2327.25</v>
      </c>
    </row>
    <row r="4775" spans="1:3" s="113" customFormat="1" ht="12.75">
      <c r="A4775" s="150" t="s">
        <v>5604</v>
      </c>
      <c r="B4775" s="114" t="s">
        <v>5601</v>
      </c>
      <c r="C4775" s="115">
        <v>2327.25</v>
      </c>
    </row>
    <row r="4776" spans="1:3" s="113" customFormat="1" ht="12.75">
      <c r="A4776" s="150" t="s">
        <v>5605</v>
      </c>
      <c r="B4776" s="114" t="s">
        <v>5606</v>
      </c>
      <c r="C4776" s="115">
        <v>2327.25</v>
      </c>
    </row>
    <row r="4777" spans="1:3" s="113" customFormat="1" ht="12.75">
      <c r="A4777" s="150" t="s">
        <v>5607</v>
      </c>
      <c r="B4777" s="114" t="s">
        <v>5608</v>
      </c>
      <c r="C4777" s="115">
        <v>2327.25</v>
      </c>
    </row>
    <row r="4778" spans="1:3" s="113" customFormat="1" ht="12.75">
      <c r="A4778" s="143" t="s">
        <v>5609</v>
      </c>
      <c r="B4778" s="114" t="s">
        <v>5610</v>
      </c>
      <c r="C4778" s="115">
        <v>1542.8</v>
      </c>
    </row>
    <row r="4779" spans="1:3" s="113" customFormat="1" ht="12.75">
      <c r="A4779" s="143" t="s">
        <v>5611</v>
      </c>
      <c r="B4779" s="114" t="s">
        <v>5610</v>
      </c>
      <c r="C4779" s="115">
        <v>1542.8</v>
      </c>
    </row>
    <row r="4780" spans="1:3" s="113" customFormat="1" ht="12.75">
      <c r="A4780" s="143" t="s">
        <v>5612</v>
      </c>
      <c r="B4780" s="114" t="s">
        <v>5610</v>
      </c>
      <c r="C4780" s="115">
        <v>1542.8</v>
      </c>
    </row>
    <row r="4781" spans="1:3" s="113" customFormat="1" ht="12.75">
      <c r="A4781" s="143" t="s">
        <v>5613</v>
      </c>
      <c r="B4781" s="114" t="s">
        <v>5610</v>
      </c>
      <c r="C4781" s="115">
        <v>1542.8</v>
      </c>
    </row>
    <row r="4782" spans="1:3" s="113" customFormat="1" ht="12.75">
      <c r="A4782" s="143" t="s">
        <v>5614</v>
      </c>
      <c r="B4782" s="114" t="s">
        <v>5610</v>
      </c>
      <c r="C4782" s="115">
        <v>1542.8</v>
      </c>
    </row>
    <row r="4783" spans="1:3" s="113" customFormat="1" ht="12.75">
      <c r="A4783" s="143" t="s">
        <v>5615</v>
      </c>
      <c r="B4783" s="114" t="s">
        <v>5610</v>
      </c>
      <c r="C4783" s="115">
        <v>1542.8</v>
      </c>
    </row>
    <row r="4784" spans="1:3" s="113" customFormat="1" ht="12.75">
      <c r="A4784" s="143" t="s">
        <v>5616</v>
      </c>
      <c r="B4784" s="114" t="s">
        <v>5617</v>
      </c>
      <c r="C4784" s="115">
        <v>1542.8</v>
      </c>
    </row>
    <row r="4785" spans="1:3" s="113" customFormat="1" ht="12.75">
      <c r="A4785" s="143" t="s">
        <v>5618</v>
      </c>
      <c r="B4785" s="114" t="s">
        <v>5619</v>
      </c>
      <c r="C4785" s="115">
        <v>2327.25</v>
      </c>
    </row>
    <row r="4786" spans="1:3" s="113" customFormat="1" ht="12.75">
      <c r="A4786" s="143" t="s">
        <v>5621</v>
      </c>
      <c r="B4786" s="114" t="s">
        <v>5620</v>
      </c>
      <c r="C4786" s="115">
        <v>2327.25</v>
      </c>
    </row>
    <row r="4787" spans="1:3" s="113" customFormat="1" ht="12.75">
      <c r="A4787" s="143" t="s">
        <v>5622</v>
      </c>
      <c r="B4787" s="114" t="s">
        <v>5623</v>
      </c>
      <c r="C4787" s="115">
        <v>2327.25</v>
      </c>
    </row>
    <row r="4788" spans="1:3" s="113" customFormat="1" ht="12.75">
      <c r="A4788" s="143" t="s">
        <v>5624</v>
      </c>
      <c r="B4788" s="114" t="s">
        <v>5625</v>
      </c>
      <c r="C4788" s="115">
        <v>1542.8</v>
      </c>
    </row>
    <row r="4789" spans="1:3" s="113" customFormat="1" ht="12.75">
      <c r="A4789" s="143" t="s">
        <v>5626</v>
      </c>
      <c r="B4789" s="114" t="s">
        <v>5625</v>
      </c>
      <c r="C4789" s="115">
        <v>1465.56</v>
      </c>
    </row>
    <row r="4790" spans="1:3" s="113" customFormat="1" ht="12.75">
      <c r="A4790" s="143" t="s">
        <v>5627</v>
      </c>
      <c r="B4790" s="114" t="s">
        <v>5625</v>
      </c>
      <c r="C4790" s="115">
        <v>2327.25</v>
      </c>
    </row>
    <row r="4791" spans="1:3" s="113" customFormat="1" ht="12.75">
      <c r="A4791" s="143" t="s">
        <v>5628</v>
      </c>
      <c r="B4791" s="114" t="s">
        <v>5629</v>
      </c>
      <c r="C4791" s="115">
        <v>1542.8</v>
      </c>
    </row>
    <row r="4792" spans="1:3" s="113" customFormat="1" ht="12.75">
      <c r="A4792" s="143" t="s">
        <v>5630</v>
      </c>
      <c r="B4792" s="114" t="s">
        <v>5629</v>
      </c>
      <c r="C4792" s="115">
        <v>1542.8</v>
      </c>
    </row>
    <row r="4793" spans="1:3" s="113" customFormat="1" ht="12.75">
      <c r="A4793" s="143" t="s">
        <v>5631</v>
      </c>
      <c r="B4793" s="114" t="s">
        <v>5632</v>
      </c>
      <c r="C4793" s="115">
        <v>1542.8</v>
      </c>
    </row>
    <row r="4794" spans="1:3" s="113" customFormat="1" ht="12.75">
      <c r="A4794" s="143" t="s">
        <v>5633</v>
      </c>
      <c r="B4794" s="114" t="s">
        <v>5634</v>
      </c>
      <c r="C4794" s="115">
        <v>2453.1999999999998</v>
      </c>
    </row>
    <row r="4795" spans="1:3" s="113" customFormat="1" ht="12.75">
      <c r="A4795" s="143" t="s">
        <v>5635</v>
      </c>
      <c r="B4795" s="114" t="s">
        <v>5634</v>
      </c>
      <c r="C4795" s="115">
        <v>2453.1999999999998</v>
      </c>
    </row>
    <row r="4796" spans="1:3" s="113" customFormat="1" ht="12.75">
      <c r="A4796" s="150" t="s">
        <v>5636</v>
      </c>
      <c r="B4796" s="116" t="s">
        <v>7095</v>
      </c>
      <c r="C4796" s="115">
        <v>1869</v>
      </c>
    </row>
    <row r="4797" spans="1:3" s="113" customFormat="1" ht="12.75">
      <c r="A4797" s="150" t="s">
        <v>5637</v>
      </c>
      <c r="B4797" s="116" t="s">
        <v>7095</v>
      </c>
      <c r="C4797" s="115">
        <v>1869</v>
      </c>
    </row>
    <row r="4798" spans="1:3" s="113" customFormat="1" ht="12.75">
      <c r="A4798" s="150" t="s">
        <v>5638</v>
      </c>
      <c r="B4798" s="116" t="s">
        <v>7095</v>
      </c>
      <c r="C4798" s="115">
        <v>1869</v>
      </c>
    </row>
    <row r="4799" spans="1:3" s="113" customFormat="1" ht="12.75">
      <c r="A4799" s="150" t="s">
        <v>5639</v>
      </c>
      <c r="B4799" s="116" t="s">
        <v>7095</v>
      </c>
      <c r="C4799" s="115">
        <v>1869</v>
      </c>
    </row>
    <row r="4800" spans="1:3" s="113" customFormat="1" ht="12.75">
      <c r="A4800" s="150" t="s">
        <v>5640</v>
      </c>
      <c r="B4800" s="116" t="s">
        <v>7095</v>
      </c>
      <c r="C4800" s="115">
        <v>1869</v>
      </c>
    </row>
    <row r="4801" spans="1:3" s="113" customFormat="1" ht="12.75">
      <c r="A4801" s="150" t="s">
        <v>5641</v>
      </c>
      <c r="B4801" s="116" t="s">
        <v>7095</v>
      </c>
      <c r="C4801" s="115">
        <v>1869</v>
      </c>
    </row>
    <row r="4802" spans="1:3" s="113" customFormat="1" ht="12.75">
      <c r="A4802" s="150" t="s">
        <v>5642</v>
      </c>
      <c r="B4802" s="116" t="s">
        <v>7095</v>
      </c>
      <c r="C4802" s="115">
        <v>1869</v>
      </c>
    </row>
    <row r="4803" spans="1:3" s="113" customFormat="1" ht="12.75">
      <c r="A4803" s="150" t="s">
        <v>5643</v>
      </c>
      <c r="B4803" s="116" t="s">
        <v>7095</v>
      </c>
      <c r="C4803" s="115">
        <v>1869</v>
      </c>
    </row>
    <row r="4804" spans="1:3" s="113" customFormat="1" ht="12.75">
      <c r="A4804" s="150" t="s">
        <v>5644</v>
      </c>
      <c r="B4804" s="116" t="s">
        <v>7095</v>
      </c>
      <c r="C4804" s="115">
        <v>1869</v>
      </c>
    </row>
    <row r="4805" spans="1:3" s="113" customFormat="1" ht="12.75">
      <c r="A4805" s="150" t="s">
        <v>5645</v>
      </c>
      <c r="B4805" s="116" t="s">
        <v>7095</v>
      </c>
      <c r="C4805" s="115">
        <v>1869</v>
      </c>
    </row>
    <row r="4806" spans="1:3" s="113" customFormat="1" ht="12.75">
      <c r="A4806" s="150" t="s">
        <v>5646</v>
      </c>
      <c r="B4806" s="116" t="s">
        <v>7095</v>
      </c>
      <c r="C4806" s="115">
        <v>1869</v>
      </c>
    </row>
    <row r="4807" spans="1:3" s="113" customFormat="1" ht="12.75">
      <c r="A4807" s="150" t="s">
        <v>5647</v>
      </c>
      <c r="B4807" s="116" t="s">
        <v>7095</v>
      </c>
      <c r="C4807" s="115">
        <v>1869</v>
      </c>
    </row>
    <row r="4808" spans="1:3" s="113" customFormat="1" ht="12.75">
      <c r="A4808" s="150" t="s">
        <v>5648</v>
      </c>
      <c r="B4808" s="116" t="s">
        <v>7095</v>
      </c>
      <c r="C4808" s="115">
        <v>1869</v>
      </c>
    </row>
    <row r="4809" spans="1:3" s="113" customFormat="1" ht="12.75">
      <c r="A4809" s="150" t="s">
        <v>5649</v>
      </c>
      <c r="B4809" s="116" t="s">
        <v>7095</v>
      </c>
      <c r="C4809" s="115">
        <v>1869</v>
      </c>
    </row>
    <row r="4810" spans="1:3" s="113" customFormat="1" ht="12.75">
      <c r="A4810" s="150" t="s">
        <v>5650</v>
      </c>
      <c r="B4810" s="116" t="s">
        <v>7095</v>
      </c>
      <c r="C4810" s="115">
        <v>1869</v>
      </c>
    </row>
    <row r="4811" spans="1:3" s="113" customFormat="1" ht="12.75">
      <c r="A4811" s="150" t="s">
        <v>5651</v>
      </c>
      <c r="B4811" s="116" t="s">
        <v>7095</v>
      </c>
      <c r="C4811" s="115">
        <v>1869</v>
      </c>
    </row>
    <row r="4812" spans="1:3" s="113" customFormat="1" ht="12.75">
      <c r="A4812" s="150" t="s">
        <v>5652</v>
      </c>
      <c r="B4812" s="116" t="s">
        <v>7095</v>
      </c>
      <c r="C4812" s="115">
        <v>1869</v>
      </c>
    </row>
    <row r="4813" spans="1:3" s="113" customFormat="1" ht="12.75">
      <c r="A4813" s="150" t="s">
        <v>5653</v>
      </c>
      <c r="B4813" s="116" t="s">
        <v>7095</v>
      </c>
      <c r="C4813" s="115">
        <v>1869</v>
      </c>
    </row>
    <row r="4814" spans="1:3" s="113" customFormat="1" ht="12.75">
      <c r="A4814" s="150" t="s">
        <v>5654</v>
      </c>
      <c r="B4814" s="116" t="s">
        <v>7095</v>
      </c>
      <c r="C4814" s="115">
        <v>1869</v>
      </c>
    </row>
    <row r="4815" spans="1:3" s="113" customFormat="1" ht="12.75">
      <c r="A4815" s="150" t="s">
        <v>5655</v>
      </c>
      <c r="B4815" s="116" t="s">
        <v>7095</v>
      </c>
      <c r="C4815" s="115">
        <v>1869</v>
      </c>
    </row>
    <row r="4816" spans="1:3" s="113" customFormat="1" ht="12.75">
      <c r="A4816" s="150" t="s">
        <v>5656</v>
      </c>
      <c r="B4816" s="116" t="s">
        <v>7095</v>
      </c>
      <c r="C4816" s="115">
        <v>1869</v>
      </c>
    </row>
    <row r="4817" spans="1:3" s="113" customFormat="1" ht="12.75">
      <c r="A4817" s="150" t="s">
        <v>5657</v>
      </c>
      <c r="B4817" s="116" t="s">
        <v>7095</v>
      </c>
      <c r="C4817" s="115">
        <v>1869</v>
      </c>
    </row>
    <row r="4818" spans="1:3" s="113" customFormat="1" ht="12.75">
      <c r="A4818" s="150" t="s">
        <v>5658</v>
      </c>
      <c r="B4818" s="116" t="s">
        <v>7095</v>
      </c>
      <c r="C4818" s="115">
        <v>1869</v>
      </c>
    </row>
    <row r="4819" spans="1:3" s="113" customFormat="1" ht="12.75">
      <c r="A4819" s="150" t="s">
        <v>5659</v>
      </c>
      <c r="B4819" s="116" t="s">
        <v>7095</v>
      </c>
      <c r="C4819" s="115">
        <v>1869</v>
      </c>
    </row>
    <row r="4820" spans="1:3" s="113" customFormat="1" ht="12.75">
      <c r="A4820" s="143" t="s">
        <v>5660</v>
      </c>
      <c r="B4820" s="114" t="s">
        <v>5661</v>
      </c>
      <c r="C4820" s="115">
        <v>2327.25</v>
      </c>
    </row>
    <row r="4821" spans="1:3" s="113" customFormat="1" ht="12.75">
      <c r="A4821" s="143" t="s">
        <v>5662</v>
      </c>
      <c r="B4821" s="114" t="s">
        <v>5663</v>
      </c>
      <c r="C4821" s="115">
        <v>1344.12</v>
      </c>
    </row>
    <row r="4822" spans="1:3" s="113" customFormat="1" ht="12.75">
      <c r="A4822" s="143" t="s">
        <v>5664</v>
      </c>
      <c r="B4822" s="114" t="s">
        <v>5665</v>
      </c>
      <c r="C4822" s="115">
        <v>1344.12</v>
      </c>
    </row>
    <row r="4823" spans="1:3" s="113" customFormat="1" ht="12.75">
      <c r="A4823" s="143" t="s">
        <v>5666</v>
      </c>
      <c r="B4823" s="114" t="s">
        <v>5665</v>
      </c>
      <c r="C4823" s="115">
        <v>1344.12</v>
      </c>
    </row>
    <row r="4824" spans="1:3" s="113" customFormat="1" ht="12.75">
      <c r="A4824" s="143" t="s">
        <v>5667</v>
      </c>
      <c r="B4824" s="114" t="s">
        <v>5665</v>
      </c>
      <c r="C4824" s="115">
        <v>1344.12</v>
      </c>
    </row>
    <row r="4825" spans="1:3" s="113" customFormat="1" ht="12.75">
      <c r="A4825" s="143" t="s">
        <v>5668</v>
      </c>
      <c r="B4825" s="114" t="s">
        <v>5665</v>
      </c>
      <c r="C4825" s="115">
        <v>1344.12</v>
      </c>
    </row>
    <row r="4826" spans="1:3" s="113" customFormat="1" ht="12.75">
      <c r="A4826" s="143" t="s">
        <v>5669</v>
      </c>
      <c r="B4826" s="114" t="s">
        <v>5665</v>
      </c>
      <c r="C4826" s="115">
        <v>1344.12</v>
      </c>
    </row>
    <row r="4827" spans="1:3" s="113" customFormat="1" ht="12.75">
      <c r="A4827" s="143" t="s">
        <v>5670</v>
      </c>
      <c r="B4827" s="114" t="s">
        <v>5665</v>
      </c>
      <c r="C4827" s="115">
        <v>1344.12</v>
      </c>
    </row>
    <row r="4828" spans="1:3" s="113" customFormat="1" ht="12.75">
      <c r="A4828" s="143" t="s">
        <v>5671</v>
      </c>
      <c r="B4828" s="114" t="s">
        <v>5665</v>
      </c>
      <c r="C4828" s="115">
        <v>1344.12</v>
      </c>
    </row>
    <row r="4829" spans="1:3" s="113" customFormat="1" ht="12.75">
      <c r="A4829" s="143" t="s">
        <v>5672</v>
      </c>
      <c r="B4829" s="114" t="s">
        <v>5665</v>
      </c>
      <c r="C4829" s="115">
        <v>1344.12</v>
      </c>
    </row>
    <row r="4830" spans="1:3" s="113" customFormat="1" ht="12.75">
      <c r="A4830" s="143" t="s">
        <v>5673</v>
      </c>
      <c r="B4830" s="114" t="s">
        <v>5674</v>
      </c>
      <c r="C4830" s="115">
        <v>2327.25</v>
      </c>
    </row>
    <row r="4831" spans="1:3" s="113" customFormat="1" ht="12.75">
      <c r="A4831" s="143" t="s">
        <v>5675</v>
      </c>
      <c r="B4831" s="114" t="s">
        <v>5676</v>
      </c>
      <c r="C4831" s="115">
        <v>1344.12</v>
      </c>
    </row>
    <row r="4832" spans="1:3" s="113" customFormat="1" ht="12.75">
      <c r="A4832" s="143" t="s">
        <v>5677</v>
      </c>
      <c r="B4832" s="114" t="s">
        <v>5678</v>
      </c>
      <c r="C4832" s="115">
        <v>1344.12</v>
      </c>
    </row>
    <row r="4833" spans="1:3" s="113" customFormat="1" ht="12.75">
      <c r="A4833" s="143" t="s">
        <v>5679</v>
      </c>
      <c r="B4833" s="114" t="s">
        <v>5680</v>
      </c>
      <c r="C4833" s="115">
        <v>2327.25</v>
      </c>
    </row>
    <row r="4834" spans="1:3" s="113" customFormat="1" ht="12.75">
      <c r="A4834" s="143" t="s">
        <v>5681</v>
      </c>
      <c r="B4834" s="114" t="s">
        <v>5680</v>
      </c>
      <c r="C4834" s="115">
        <v>2327.25</v>
      </c>
    </row>
    <row r="4835" spans="1:3" s="113" customFormat="1" ht="12.75">
      <c r="A4835" s="143" t="s">
        <v>5682</v>
      </c>
      <c r="B4835" s="114" t="s">
        <v>5680</v>
      </c>
      <c r="C4835" s="115">
        <v>2327.25</v>
      </c>
    </row>
    <row r="4836" spans="1:3" s="113" customFormat="1" ht="12.75">
      <c r="A4836" s="143" t="s">
        <v>5683</v>
      </c>
      <c r="B4836" s="114" t="s">
        <v>5684</v>
      </c>
      <c r="C4836" s="115">
        <v>2327.25</v>
      </c>
    </row>
    <row r="4837" spans="1:3" s="113" customFormat="1" ht="12.75">
      <c r="A4837" s="143" t="s">
        <v>5685</v>
      </c>
      <c r="B4837" s="114" t="s">
        <v>5686</v>
      </c>
      <c r="C4837" s="115">
        <v>2327.25</v>
      </c>
    </row>
    <row r="4838" spans="1:3" s="113" customFormat="1" ht="12.75">
      <c r="A4838" s="143" t="s">
        <v>5687</v>
      </c>
      <c r="B4838" s="114" t="s">
        <v>5688</v>
      </c>
      <c r="C4838" s="115">
        <v>2327.25</v>
      </c>
    </row>
    <row r="4839" spans="1:3" s="113" customFormat="1" ht="12.75">
      <c r="A4839" s="143" t="s">
        <v>5689</v>
      </c>
      <c r="B4839" s="114" t="s">
        <v>5690</v>
      </c>
      <c r="C4839" s="115">
        <v>2327.25</v>
      </c>
    </row>
    <row r="4840" spans="1:3" s="113" customFormat="1" ht="12.75">
      <c r="A4840" s="143" t="s">
        <v>5691</v>
      </c>
      <c r="B4840" s="114" t="s">
        <v>5692</v>
      </c>
      <c r="C4840" s="115">
        <v>468</v>
      </c>
    </row>
    <row r="4841" spans="1:3" s="113" customFormat="1" ht="12.75">
      <c r="A4841" s="143" t="s">
        <v>5693</v>
      </c>
      <c r="B4841" s="114" t="s">
        <v>5694</v>
      </c>
      <c r="C4841" s="115">
        <v>513.20000000000005</v>
      </c>
    </row>
    <row r="4842" spans="1:3" s="113" customFormat="1" ht="12.75">
      <c r="A4842" s="143" t="s">
        <v>5695</v>
      </c>
      <c r="B4842" s="114" t="s">
        <v>5694</v>
      </c>
      <c r="C4842" s="115">
        <v>513.20000000000005</v>
      </c>
    </row>
    <row r="4843" spans="1:3" s="113" customFormat="1" ht="12.75">
      <c r="A4843" s="143" t="s">
        <v>5696</v>
      </c>
      <c r="B4843" s="114" t="s">
        <v>5694</v>
      </c>
      <c r="C4843" s="115">
        <v>513.20000000000005</v>
      </c>
    </row>
    <row r="4844" spans="1:3" s="113" customFormat="1" ht="12.75">
      <c r="A4844" s="143" t="s">
        <v>5697</v>
      </c>
      <c r="B4844" s="114" t="s">
        <v>5698</v>
      </c>
      <c r="C4844" s="115">
        <v>2327.25</v>
      </c>
    </row>
    <row r="4845" spans="1:3" s="113" customFormat="1" ht="12.75">
      <c r="A4845" s="143" t="s">
        <v>5699</v>
      </c>
      <c r="B4845" s="114" t="s">
        <v>5698</v>
      </c>
      <c r="C4845" s="115">
        <v>2327.25</v>
      </c>
    </row>
    <row r="4846" spans="1:3" s="113" customFormat="1" ht="12.75">
      <c r="A4846" s="143" t="s">
        <v>5700</v>
      </c>
      <c r="B4846" s="114" t="s">
        <v>5701</v>
      </c>
      <c r="C4846" s="115">
        <v>2327.25</v>
      </c>
    </row>
    <row r="4847" spans="1:3" s="113" customFormat="1" ht="12.75">
      <c r="A4847" s="143" t="s">
        <v>5702</v>
      </c>
      <c r="B4847" s="114" t="s">
        <v>5703</v>
      </c>
      <c r="C4847" s="115">
        <f t="shared" ref="C4847:C4856" si="1">46598.13/10</f>
        <v>4659.8130000000001</v>
      </c>
    </row>
    <row r="4848" spans="1:3" s="113" customFormat="1" ht="12.75">
      <c r="A4848" s="143" t="s">
        <v>5704</v>
      </c>
      <c r="B4848" s="114" t="s">
        <v>5703</v>
      </c>
      <c r="C4848" s="115">
        <f t="shared" si="1"/>
        <v>4659.8130000000001</v>
      </c>
    </row>
    <row r="4849" spans="1:3" s="113" customFormat="1" ht="12.75">
      <c r="A4849" s="143" t="s">
        <v>5705</v>
      </c>
      <c r="B4849" s="114" t="s">
        <v>5703</v>
      </c>
      <c r="C4849" s="115">
        <f t="shared" si="1"/>
        <v>4659.8130000000001</v>
      </c>
    </row>
    <row r="4850" spans="1:3" s="113" customFormat="1" ht="12.75">
      <c r="A4850" s="143" t="s">
        <v>5706</v>
      </c>
      <c r="B4850" s="114" t="s">
        <v>5703</v>
      </c>
      <c r="C4850" s="115">
        <f t="shared" si="1"/>
        <v>4659.8130000000001</v>
      </c>
    </row>
    <row r="4851" spans="1:3" s="113" customFormat="1" ht="12.75">
      <c r="A4851" s="143" t="s">
        <v>5707</v>
      </c>
      <c r="B4851" s="114" t="s">
        <v>5703</v>
      </c>
      <c r="C4851" s="115">
        <f t="shared" si="1"/>
        <v>4659.8130000000001</v>
      </c>
    </row>
    <row r="4852" spans="1:3" s="113" customFormat="1" ht="12.75">
      <c r="A4852" s="143" t="s">
        <v>5708</v>
      </c>
      <c r="B4852" s="114" t="s">
        <v>5703</v>
      </c>
      <c r="C4852" s="115">
        <f t="shared" si="1"/>
        <v>4659.8130000000001</v>
      </c>
    </row>
    <row r="4853" spans="1:3" s="113" customFormat="1" ht="12.75">
      <c r="A4853" s="143" t="s">
        <v>5709</v>
      </c>
      <c r="B4853" s="114" t="s">
        <v>5703</v>
      </c>
      <c r="C4853" s="115">
        <f t="shared" si="1"/>
        <v>4659.8130000000001</v>
      </c>
    </row>
    <row r="4854" spans="1:3" s="113" customFormat="1" ht="12.75">
      <c r="A4854" s="143" t="s">
        <v>5710</v>
      </c>
      <c r="B4854" s="114" t="s">
        <v>5703</v>
      </c>
      <c r="C4854" s="115">
        <f t="shared" si="1"/>
        <v>4659.8130000000001</v>
      </c>
    </row>
    <row r="4855" spans="1:3" s="113" customFormat="1" ht="12.75">
      <c r="A4855" s="143" t="s">
        <v>5711</v>
      </c>
      <c r="B4855" s="114" t="s">
        <v>5703</v>
      </c>
      <c r="C4855" s="115">
        <f t="shared" si="1"/>
        <v>4659.8130000000001</v>
      </c>
    </row>
    <row r="4856" spans="1:3" s="113" customFormat="1" ht="12.75">
      <c r="A4856" s="143" t="s">
        <v>5712</v>
      </c>
      <c r="B4856" s="114" t="s">
        <v>5703</v>
      </c>
      <c r="C4856" s="115">
        <f t="shared" si="1"/>
        <v>4659.8130000000001</v>
      </c>
    </row>
    <row r="4857" spans="1:3" s="113" customFormat="1" ht="12.75">
      <c r="A4857" s="143" t="s">
        <v>5713</v>
      </c>
      <c r="B4857" s="114" t="s">
        <v>5714</v>
      </c>
      <c r="C4857" s="115">
        <v>2327.25</v>
      </c>
    </row>
    <row r="4858" spans="1:3" s="113" customFormat="1" ht="12.75">
      <c r="A4858" s="143" t="s">
        <v>5715</v>
      </c>
      <c r="B4858" s="114" t="s">
        <v>5716</v>
      </c>
      <c r="C4858" s="115">
        <v>1542.8</v>
      </c>
    </row>
    <row r="4859" spans="1:3" s="113" customFormat="1" ht="12.75">
      <c r="A4859" s="143" t="s">
        <v>5717</v>
      </c>
      <c r="B4859" s="114" t="s">
        <v>5718</v>
      </c>
      <c r="C4859" s="115">
        <v>1542.8</v>
      </c>
    </row>
    <row r="4860" spans="1:3" s="113" customFormat="1" ht="25.5">
      <c r="A4860" s="143" t="s">
        <v>5719</v>
      </c>
      <c r="B4860" s="116" t="s">
        <v>7096</v>
      </c>
      <c r="C4860" s="115">
        <v>24882</v>
      </c>
    </row>
    <row r="4861" spans="1:3" s="113" customFormat="1" ht="25.5">
      <c r="A4861" s="143" t="s">
        <v>5720</v>
      </c>
      <c r="B4861" s="116" t="s">
        <v>7096</v>
      </c>
      <c r="C4861" s="115">
        <v>24882</v>
      </c>
    </row>
    <row r="4862" spans="1:3" s="113" customFormat="1" ht="25.5">
      <c r="A4862" s="143" t="s">
        <v>5721</v>
      </c>
      <c r="B4862" s="116" t="s">
        <v>7096</v>
      </c>
      <c r="C4862" s="115">
        <v>24882</v>
      </c>
    </row>
    <row r="4863" spans="1:3" s="113" customFormat="1" ht="25.5">
      <c r="A4863" s="143" t="s">
        <v>5722</v>
      </c>
      <c r="B4863" s="116" t="s">
        <v>7096</v>
      </c>
      <c r="C4863" s="115">
        <v>24882</v>
      </c>
    </row>
    <row r="4864" spans="1:3" s="113" customFormat="1" ht="25.5">
      <c r="A4864" s="143" t="s">
        <v>5723</v>
      </c>
      <c r="B4864" s="116" t="s">
        <v>7096</v>
      </c>
      <c r="C4864" s="115">
        <v>24882</v>
      </c>
    </row>
    <row r="4865" spans="1:3" s="113" customFormat="1" ht="25.5">
      <c r="A4865" s="143" t="s">
        <v>5724</v>
      </c>
      <c r="B4865" s="116" t="s">
        <v>7096</v>
      </c>
      <c r="C4865" s="115">
        <v>24882</v>
      </c>
    </row>
    <row r="4866" spans="1:3" s="113" customFormat="1" ht="12.75">
      <c r="A4866" s="143" t="s">
        <v>5725</v>
      </c>
      <c r="B4866" s="114" t="s">
        <v>765</v>
      </c>
      <c r="C4866" s="115">
        <v>2030</v>
      </c>
    </row>
    <row r="4867" spans="1:3" s="113" customFormat="1" ht="12.75">
      <c r="A4867" s="143" t="s">
        <v>5726</v>
      </c>
      <c r="B4867" s="114" t="s">
        <v>765</v>
      </c>
      <c r="C4867" s="115">
        <v>2030</v>
      </c>
    </row>
    <row r="4868" spans="1:3" s="113" customFormat="1" ht="12.75">
      <c r="A4868" s="143" t="s">
        <v>5727</v>
      </c>
      <c r="B4868" s="114" t="s">
        <v>765</v>
      </c>
      <c r="C4868" s="115">
        <v>2030</v>
      </c>
    </row>
    <row r="4869" spans="1:3" s="113" customFormat="1" ht="12.75">
      <c r="A4869" s="143" t="s">
        <v>5728</v>
      </c>
      <c r="B4869" s="114" t="s">
        <v>765</v>
      </c>
      <c r="C4869" s="115">
        <v>2030</v>
      </c>
    </row>
    <row r="4870" spans="1:3" s="113" customFormat="1" ht="12.75">
      <c r="A4870" s="143" t="s">
        <v>5729</v>
      </c>
      <c r="B4870" s="114" t="s">
        <v>765</v>
      </c>
      <c r="C4870" s="115">
        <v>2030</v>
      </c>
    </row>
    <row r="4871" spans="1:3" s="113" customFormat="1" ht="12.75">
      <c r="A4871" s="143" t="s">
        <v>5730</v>
      </c>
      <c r="B4871" s="114" t="s">
        <v>765</v>
      </c>
      <c r="C4871" s="115">
        <v>2030</v>
      </c>
    </row>
    <row r="4872" spans="1:3" s="113" customFormat="1" ht="12.75">
      <c r="A4872" s="143" t="s">
        <v>5731</v>
      </c>
      <c r="B4872" s="114" t="s">
        <v>765</v>
      </c>
      <c r="C4872" s="115">
        <v>2030</v>
      </c>
    </row>
    <row r="4873" spans="1:3" s="113" customFormat="1" ht="12.75">
      <c r="A4873" s="143" t="s">
        <v>5732</v>
      </c>
      <c r="B4873" s="114" t="s">
        <v>765</v>
      </c>
      <c r="C4873" s="115">
        <v>2030</v>
      </c>
    </row>
    <row r="4874" spans="1:3" s="113" customFormat="1" ht="12.75">
      <c r="A4874" s="143" t="s">
        <v>5733</v>
      </c>
      <c r="B4874" s="114" t="s">
        <v>765</v>
      </c>
      <c r="C4874" s="115">
        <v>2030</v>
      </c>
    </row>
    <row r="4875" spans="1:3" s="113" customFormat="1" ht="12.75">
      <c r="A4875" s="143" t="s">
        <v>5734</v>
      </c>
      <c r="B4875" s="114" t="s">
        <v>765</v>
      </c>
      <c r="C4875" s="115">
        <v>2030</v>
      </c>
    </row>
    <row r="4876" spans="1:3" s="113" customFormat="1" ht="12.75">
      <c r="A4876" s="143" t="s">
        <v>5735</v>
      </c>
      <c r="B4876" s="114" t="s">
        <v>765</v>
      </c>
      <c r="C4876" s="115">
        <v>2030</v>
      </c>
    </row>
    <row r="4877" spans="1:3" s="113" customFormat="1" ht="12.75">
      <c r="A4877" s="143" t="s">
        <v>5736</v>
      </c>
      <c r="B4877" s="114" t="s">
        <v>765</v>
      </c>
      <c r="C4877" s="115">
        <v>2030</v>
      </c>
    </row>
    <row r="4878" spans="1:3" s="113" customFormat="1" ht="12.75">
      <c r="A4878" s="143" t="s">
        <v>5737</v>
      </c>
      <c r="B4878" s="114" t="s">
        <v>5738</v>
      </c>
      <c r="C4878" s="115">
        <v>1344.12</v>
      </c>
    </row>
    <row r="4879" spans="1:3" s="113" customFormat="1" ht="12.75">
      <c r="A4879" s="143" t="s">
        <v>5739</v>
      </c>
      <c r="B4879" s="114" t="s">
        <v>5738</v>
      </c>
      <c r="C4879" s="115">
        <v>1344.12</v>
      </c>
    </row>
    <row r="4880" spans="1:3" s="113" customFormat="1" ht="12.75">
      <c r="A4880" s="143" t="s">
        <v>5740</v>
      </c>
      <c r="B4880" s="114" t="s">
        <v>5738</v>
      </c>
      <c r="C4880" s="115">
        <v>1344.12</v>
      </c>
    </row>
    <row r="4881" spans="1:3" s="113" customFormat="1" ht="12.75">
      <c r="A4881" s="143" t="s">
        <v>5741</v>
      </c>
      <c r="B4881" s="114" t="s">
        <v>5738</v>
      </c>
      <c r="C4881" s="115">
        <v>1344.12</v>
      </c>
    </row>
    <row r="4882" spans="1:3" s="113" customFormat="1" ht="12.75">
      <c r="A4882" s="143" t="s">
        <v>5742</v>
      </c>
      <c r="B4882" s="114" t="s">
        <v>5738</v>
      </c>
      <c r="C4882" s="115">
        <v>1344.12</v>
      </c>
    </row>
    <row r="4883" spans="1:3" s="113" customFormat="1" ht="12.75">
      <c r="A4883" s="143" t="s">
        <v>5743</v>
      </c>
      <c r="B4883" s="114" t="s">
        <v>5738</v>
      </c>
      <c r="C4883" s="115">
        <v>1344.12</v>
      </c>
    </row>
    <row r="4884" spans="1:3" s="113" customFormat="1" ht="12.75">
      <c r="A4884" s="143" t="s">
        <v>5744</v>
      </c>
      <c r="B4884" s="114" t="s">
        <v>5738</v>
      </c>
      <c r="C4884" s="115">
        <v>1344.12</v>
      </c>
    </row>
    <row r="4885" spans="1:3" s="113" customFormat="1" ht="12.75">
      <c r="A4885" s="143" t="s">
        <v>5745</v>
      </c>
      <c r="B4885" s="114" t="s">
        <v>5738</v>
      </c>
      <c r="C4885" s="115">
        <v>1344.12</v>
      </c>
    </row>
    <row r="4886" spans="1:3" s="113" customFormat="1" ht="12.75">
      <c r="A4886" s="143" t="s">
        <v>5746</v>
      </c>
      <c r="B4886" s="114" t="s">
        <v>5738</v>
      </c>
      <c r="C4886" s="115">
        <v>1344.12</v>
      </c>
    </row>
    <row r="4887" spans="1:3" s="113" customFormat="1" ht="12.75">
      <c r="A4887" s="143" t="s">
        <v>5747</v>
      </c>
      <c r="B4887" s="114" t="s">
        <v>5738</v>
      </c>
      <c r="C4887" s="115">
        <v>1344.12</v>
      </c>
    </row>
    <row r="4888" spans="1:3" s="113" customFormat="1" ht="12.75">
      <c r="A4888" s="143" t="s">
        <v>5748</v>
      </c>
      <c r="B4888" s="114" t="s">
        <v>5738</v>
      </c>
      <c r="C4888" s="115">
        <v>1344.12</v>
      </c>
    </row>
    <row r="4889" spans="1:3" s="113" customFormat="1" ht="12.75">
      <c r="A4889" s="143" t="s">
        <v>5749</v>
      </c>
      <c r="B4889" s="114" t="s">
        <v>5738</v>
      </c>
      <c r="C4889" s="115">
        <v>1344.12</v>
      </c>
    </row>
    <row r="4890" spans="1:3" s="113" customFormat="1" ht="12.75">
      <c r="A4890" s="143" t="s">
        <v>5750</v>
      </c>
      <c r="B4890" s="114" t="s">
        <v>5738</v>
      </c>
      <c r="C4890" s="115">
        <v>1344.12</v>
      </c>
    </row>
    <row r="4891" spans="1:3" s="113" customFormat="1" ht="12.75">
      <c r="A4891" s="143" t="s">
        <v>5751</v>
      </c>
      <c r="B4891" s="114" t="s">
        <v>5738</v>
      </c>
      <c r="C4891" s="115">
        <v>1344.12</v>
      </c>
    </row>
    <row r="4892" spans="1:3" s="113" customFormat="1" ht="12.75">
      <c r="A4892" s="143" t="s">
        <v>5752</v>
      </c>
      <c r="B4892" s="114" t="s">
        <v>5738</v>
      </c>
      <c r="C4892" s="115">
        <v>1344.12</v>
      </c>
    </row>
    <row r="4893" spans="1:3" s="113" customFormat="1" ht="12.75">
      <c r="A4893" s="143" t="s">
        <v>5753</v>
      </c>
      <c r="B4893" s="114" t="s">
        <v>5738</v>
      </c>
      <c r="C4893" s="115">
        <v>1344.12</v>
      </c>
    </row>
    <row r="4894" spans="1:3" s="113" customFormat="1" ht="12.75">
      <c r="A4894" s="143" t="s">
        <v>5754</v>
      </c>
      <c r="B4894" s="114" t="s">
        <v>5738</v>
      </c>
      <c r="C4894" s="115">
        <v>1344.12</v>
      </c>
    </row>
    <row r="4895" spans="1:3" s="113" customFormat="1" ht="12.75">
      <c r="A4895" s="143" t="s">
        <v>5755</v>
      </c>
      <c r="B4895" s="114" t="s">
        <v>5738</v>
      </c>
      <c r="C4895" s="115">
        <v>1344.12</v>
      </c>
    </row>
    <row r="4896" spans="1:3" s="113" customFormat="1" ht="12.75">
      <c r="A4896" s="143" t="s">
        <v>5756</v>
      </c>
      <c r="B4896" s="114" t="s">
        <v>5738</v>
      </c>
      <c r="C4896" s="115">
        <v>1344.12</v>
      </c>
    </row>
    <row r="4897" spans="1:3" s="113" customFormat="1" ht="12.75">
      <c r="A4897" s="143" t="s">
        <v>5757</v>
      </c>
      <c r="B4897" s="114" t="s">
        <v>5738</v>
      </c>
      <c r="C4897" s="115">
        <v>1344.12</v>
      </c>
    </row>
    <row r="4898" spans="1:3" s="113" customFormat="1" ht="12.75">
      <c r="A4898" s="143" t="s">
        <v>5758</v>
      </c>
      <c r="B4898" s="114" t="s">
        <v>5738</v>
      </c>
      <c r="C4898" s="115">
        <v>1344.12</v>
      </c>
    </row>
    <row r="4899" spans="1:3" s="113" customFormat="1" ht="12.75">
      <c r="A4899" s="143" t="s">
        <v>5759</v>
      </c>
      <c r="B4899" s="114" t="s">
        <v>5738</v>
      </c>
      <c r="C4899" s="115">
        <v>1344.12</v>
      </c>
    </row>
    <row r="4900" spans="1:3" s="113" customFormat="1" ht="12.75">
      <c r="A4900" s="143" t="s">
        <v>5760</v>
      </c>
      <c r="B4900" s="114" t="s">
        <v>5738</v>
      </c>
      <c r="C4900" s="115">
        <v>1344.12</v>
      </c>
    </row>
    <row r="4901" spans="1:3" s="113" customFormat="1" ht="12.75">
      <c r="A4901" s="143" t="s">
        <v>5761</v>
      </c>
      <c r="B4901" s="114" t="s">
        <v>5738</v>
      </c>
      <c r="C4901" s="115">
        <v>1344.12</v>
      </c>
    </row>
    <row r="4902" spans="1:3" s="113" customFormat="1" ht="12.75">
      <c r="A4902" s="143" t="s">
        <v>5762</v>
      </c>
      <c r="B4902" s="114" t="s">
        <v>5738</v>
      </c>
      <c r="C4902" s="115">
        <v>1344.12</v>
      </c>
    </row>
    <row r="4903" spans="1:3" s="113" customFormat="1" ht="12.75">
      <c r="A4903" s="143" t="s">
        <v>5763</v>
      </c>
      <c r="B4903" s="114" t="s">
        <v>5738</v>
      </c>
      <c r="C4903" s="115">
        <v>1344.12</v>
      </c>
    </row>
    <row r="4904" spans="1:3" s="113" customFormat="1" ht="12.75">
      <c r="A4904" s="143" t="s">
        <v>5764</v>
      </c>
      <c r="B4904" s="114" t="s">
        <v>5738</v>
      </c>
      <c r="C4904" s="115">
        <v>1344.12</v>
      </c>
    </row>
    <row r="4905" spans="1:3" s="113" customFormat="1" ht="12.75">
      <c r="A4905" s="143" t="s">
        <v>5765</v>
      </c>
      <c r="B4905" s="114" t="s">
        <v>5738</v>
      </c>
      <c r="C4905" s="115">
        <v>1344.12</v>
      </c>
    </row>
    <row r="4906" spans="1:3" s="113" customFormat="1" ht="12.75">
      <c r="A4906" s="143" t="s">
        <v>5766</v>
      </c>
      <c r="B4906" s="114" t="s">
        <v>5738</v>
      </c>
      <c r="C4906" s="115">
        <v>1344.12</v>
      </c>
    </row>
    <row r="4907" spans="1:3" s="113" customFormat="1" ht="12.75">
      <c r="A4907" s="143" t="s">
        <v>5767</v>
      </c>
      <c r="B4907" s="114" t="s">
        <v>5738</v>
      </c>
      <c r="C4907" s="115">
        <v>1344.12</v>
      </c>
    </row>
    <row r="4908" spans="1:3" s="113" customFormat="1" ht="12.75">
      <c r="A4908" s="143" t="s">
        <v>5768</v>
      </c>
      <c r="B4908" s="114" t="s">
        <v>5738</v>
      </c>
      <c r="C4908" s="115">
        <v>1344.12</v>
      </c>
    </row>
    <row r="4909" spans="1:3" s="113" customFormat="1" ht="12.75">
      <c r="A4909" s="143" t="s">
        <v>5769</v>
      </c>
      <c r="B4909" s="114" t="s">
        <v>5738</v>
      </c>
      <c r="C4909" s="115">
        <v>1344.12</v>
      </c>
    </row>
    <row r="4910" spans="1:3" s="113" customFormat="1" ht="12.75">
      <c r="A4910" s="143" t="s">
        <v>5770</v>
      </c>
      <c r="B4910" s="114" t="s">
        <v>5738</v>
      </c>
      <c r="C4910" s="115">
        <v>1344.12</v>
      </c>
    </row>
    <row r="4911" spans="1:3" s="113" customFormat="1" ht="12.75">
      <c r="A4911" s="143" t="s">
        <v>5771</v>
      </c>
      <c r="B4911" s="114" t="s">
        <v>5738</v>
      </c>
      <c r="C4911" s="115">
        <v>1344.12</v>
      </c>
    </row>
    <row r="4912" spans="1:3" s="113" customFormat="1" ht="12.75">
      <c r="A4912" s="143" t="s">
        <v>5772</v>
      </c>
      <c r="B4912" s="114" t="s">
        <v>5738</v>
      </c>
      <c r="C4912" s="115">
        <v>1344.12</v>
      </c>
    </row>
    <row r="4913" spans="1:3" s="113" customFormat="1" ht="12.75">
      <c r="A4913" s="143" t="s">
        <v>5773</v>
      </c>
      <c r="B4913" s="114" t="s">
        <v>5738</v>
      </c>
      <c r="C4913" s="115">
        <v>1344.12</v>
      </c>
    </row>
    <row r="4914" spans="1:3" s="113" customFormat="1" ht="12.75">
      <c r="A4914" s="143" t="s">
        <v>5774</v>
      </c>
      <c r="B4914" s="114" t="s">
        <v>5738</v>
      </c>
      <c r="C4914" s="115">
        <v>1344.12</v>
      </c>
    </row>
    <row r="4915" spans="1:3" s="113" customFormat="1" ht="12.75">
      <c r="A4915" s="143" t="s">
        <v>5775</v>
      </c>
      <c r="B4915" s="114" t="s">
        <v>5738</v>
      </c>
      <c r="C4915" s="115">
        <v>1344.12</v>
      </c>
    </row>
    <row r="4916" spans="1:3" s="113" customFormat="1" ht="12.75">
      <c r="A4916" s="143" t="s">
        <v>5776</v>
      </c>
      <c r="B4916" s="114" t="s">
        <v>5738</v>
      </c>
      <c r="C4916" s="115">
        <v>1344.12</v>
      </c>
    </row>
    <row r="4917" spans="1:3" s="113" customFormat="1" ht="12.75">
      <c r="A4917" s="143" t="s">
        <v>5777</v>
      </c>
      <c r="B4917" s="114" t="s">
        <v>5778</v>
      </c>
      <c r="C4917" s="115">
        <v>1542.8</v>
      </c>
    </row>
    <row r="4918" spans="1:3" s="113" customFormat="1" ht="12.75">
      <c r="A4918" s="143" t="s">
        <v>5779</v>
      </c>
      <c r="B4918" s="114" t="s">
        <v>730</v>
      </c>
      <c r="C4918" s="115">
        <v>2958</v>
      </c>
    </row>
    <row r="4919" spans="1:3" s="113" customFormat="1" ht="12.75">
      <c r="A4919" s="143" t="s">
        <v>5780</v>
      </c>
      <c r="B4919" s="114" t="s">
        <v>730</v>
      </c>
      <c r="C4919" s="115">
        <v>2958</v>
      </c>
    </row>
    <row r="4920" spans="1:3" s="113" customFormat="1" ht="12.75">
      <c r="A4920" s="143" t="s">
        <v>5781</v>
      </c>
      <c r="B4920" s="114" t="s">
        <v>730</v>
      </c>
      <c r="C4920" s="115">
        <v>2958</v>
      </c>
    </row>
    <row r="4921" spans="1:3" s="113" customFormat="1" ht="12.75">
      <c r="A4921" s="143" t="s">
        <v>5782</v>
      </c>
      <c r="B4921" s="114" t="s">
        <v>730</v>
      </c>
      <c r="C4921" s="115">
        <v>2958</v>
      </c>
    </row>
    <row r="4922" spans="1:3" s="113" customFormat="1" ht="12.75">
      <c r="A4922" s="143" t="s">
        <v>5783</v>
      </c>
      <c r="B4922" s="114" t="s">
        <v>730</v>
      </c>
      <c r="C4922" s="115">
        <v>2958</v>
      </c>
    </row>
    <row r="4923" spans="1:3" s="113" customFormat="1" ht="12.75">
      <c r="A4923" s="143" t="s">
        <v>5784</v>
      </c>
      <c r="B4923" s="114" t="s">
        <v>730</v>
      </c>
      <c r="C4923" s="115">
        <v>2958</v>
      </c>
    </row>
    <row r="4924" spans="1:3" s="113" customFormat="1" ht="12.75">
      <c r="A4924" s="143" t="s">
        <v>5785</v>
      </c>
      <c r="B4924" s="114" t="s">
        <v>730</v>
      </c>
      <c r="C4924" s="115">
        <v>2943.5</v>
      </c>
    </row>
    <row r="4925" spans="1:3" s="113" customFormat="1" ht="12.75">
      <c r="A4925" s="143" t="s">
        <v>5786</v>
      </c>
      <c r="B4925" s="114" t="s">
        <v>730</v>
      </c>
      <c r="C4925" s="115">
        <v>2943.5</v>
      </c>
    </row>
    <row r="4926" spans="1:3" s="113" customFormat="1" ht="12.75">
      <c r="A4926" s="143" t="s">
        <v>5787</v>
      </c>
      <c r="B4926" s="114" t="s">
        <v>730</v>
      </c>
      <c r="C4926" s="115">
        <v>2943.5</v>
      </c>
    </row>
    <row r="4927" spans="1:3" s="113" customFormat="1" ht="12.75">
      <c r="A4927" s="143" t="s">
        <v>5788</v>
      </c>
      <c r="B4927" s="114" t="s">
        <v>730</v>
      </c>
      <c r="C4927" s="115">
        <v>2943.5</v>
      </c>
    </row>
    <row r="4928" spans="1:3" s="113" customFormat="1" ht="12.75">
      <c r="A4928" s="143" t="s">
        <v>5789</v>
      </c>
      <c r="B4928" s="114" t="s">
        <v>730</v>
      </c>
      <c r="C4928" s="115">
        <v>2943.5</v>
      </c>
    </row>
    <row r="4929" spans="1:3" s="113" customFormat="1" ht="12.75">
      <c r="A4929" s="143" t="s">
        <v>5790</v>
      </c>
      <c r="B4929" s="114" t="s">
        <v>730</v>
      </c>
      <c r="C4929" s="115">
        <v>2943.5</v>
      </c>
    </row>
    <row r="4930" spans="1:3" s="113" customFormat="1" ht="12.75">
      <c r="A4930" s="143" t="s">
        <v>5791</v>
      </c>
      <c r="B4930" s="114" t="s">
        <v>5792</v>
      </c>
      <c r="C4930" s="115">
        <v>468.2</v>
      </c>
    </row>
    <row r="4931" spans="1:3" s="113" customFormat="1" ht="12.75">
      <c r="A4931" s="143" t="s">
        <v>5793</v>
      </c>
      <c r="B4931" s="114" t="s">
        <v>5794</v>
      </c>
      <c r="C4931" s="115">
        <v>530.15</v>
      </c>
    </row>
    <row r="4932" spans="1:3" s="113" customFormat="1" ht="12.75">
      <c r="A4932" s="143" t="s">
        <v>5795</v>
      </c>
      <c r="B4932" s="114" t="s">
        <v>5796</v>
      </c>
      <c r="C4932" s="115">
        <v>1542.8</v>
      </c>
    </row>
    <row r="4933" spans="1:3" s="113" customFormat="1" ht="12.75">
      <c r="A4933" s="143" t="s">
        <v>5797</v>
      </c>
      <c r="B4933" s="114" t="s">
        <v>5798</v>
      </c>
      <c r="C4933" s="115">
        <v>1725</v>
      </c>
    </row>
    <row r="4934" spans="1:3" s="113" customFormat="1" ht="12.75">
      <c r="A4934" s="143" t="s">
        <v>5799</v>
      </c>
      <c r="B4934" s="114" t="s">
        <v>5798</v>
      </c>
      <c r="C4934" s="115">
        <v>1725</v>
      </c>
    </row>
    <row r="4935" spans="1:3" s="113" customFormat="1" ht="12.75">
      <c r="A4935" s="143" t="s">
        <v>5800</v>
      </c>
      <c r="B4935" s="114" t="s">
        <v>5798</v>
      </c>
      <c r="C4935" s="115">
        <v>1725</v>
      </c>
    </row>
    <row r="4936" spans="1:3" s="113" customFormat="1" ht="12.75">
      <c r="A4936" s="143" t="s">
        <v>5801</v>
      </c>
      <c r="B4936" s="114" t="s">
        <v>5802</v>
      </c>
      <c r="C4936" s="115">
        <v>2759</v>
      </c>
    </row>
    <row r="4937" spans="1:3" s="113" customFormat="1" ht="12.75">
      <c r="A4937" s="143" t="s">
        <v>5803</v>
      </c>
      <c r="B4937" s="114" t="s">
        <v>5804</v>
      </c>
      <c r="C4937" s="115">
        <v>2759</v>
      </c>
    </row>
    <row r="4938" spans="1:3" s="113" customFormat="1" ht="12.75">
      <c r="A4938" s="143" t="s">
        <v>5805</v>
      </c>
      <c r="B4938" s="116" t="s">
        <v>7097</v>
      </c>
      <c r="C4938" s="115">
        <v>4581</v>
      </c>
    </row>
    <row r="4939" spans="1:3" s="113" customFormat="1" ht="12.75">
      <c r="A4939" s="143" t="s">
        <v>5806</v>
      </c>
      <c r="B4939" s="116" t="s">
        <v>7098</v>
      </c>
      <c r="C4939" s="115">
        <v>4581</v>
      </c>
    </row>
    <row r="4940" spans="1:3" s="113" customFormat="1" ht="12.75">
      <c r="A4940" s="143" t="s">
        <v>5807</v>
      </c>
      <c r="B4940" s="116" t="s">
        <v>7098</v>
      </c>
      <c r="C4940" s="115">
        <v>4581</v>
      </c>
    </row>
    <row r="4941" spans="1:3" s="113" customFormat="1" ht="12.75">
      <c r="A4941" s="143" t="s">
        <v>5808</v>
      </c>
      <c r="B4941" s="116" t="s">
        <v>7099</v>
      </c>
      <c r="C4941" s="115">
        <v>4581</v>
      </c>
    </row>
    <row r="4942" spans="1:3" s="113" customFormat="1" ht="12.75">
      <c r="A4942" s="143" t="s">
        <v>5809</v>
      </c>
      <c r="B4942" s="116" t="s">
        <v>7100</v>
      </c>
      <c r="C4942" s="115">
        <v>5680</v>
      </c>
    </row>
    <row r="4943" spans="1:3" s="113" customFormat="1" ht="12.75">
      <c r="A4943" s="143" t="s">
        <v>5810</v>
      </c>
      <c r="B4943" s="116" t="s">
        <v>7101</v>
      </c>
      <c r="C4943" s="115">
        <v>3165.29</v>
      </c>
    </row>
    <row r="4944" spans="1:3" s="113" customFormat="1" ht="12.75">
      <c r="A4944" s="143" t="s">
        <v>5811</v>
      </c>
      <c r="B4944" s="116" t="s">
        <v>7102</v>
      </c>
      <c r="C4944" s="115">
        <v>5150</v>
      </c>
    </row>
    <row r="4945" spans="1:3" s="113" customFormat="1" ht="12.75">
      <c r="A4945" s="143" t="s">
        <v>5812</v>
      </c>
      <c r="B4945" s="116" t="s">
        <v>7102</v>
      </c>
      <c r="C4945" s="115">
        <v>5150</v>
      </c>
    </row>
    <row r="4946" spans="1:3" s="113" customFormat="1" ht="12.75">
      <c r="A4946" s="143" t="s">
        <v>5813</v>
      </c>
      <c r="B4946" s="116" t="s">
        <v>7102</v>
      </c>
      <c r="C4946" s="115">
        <v>5150</v>
      </c>
    </row>
    <row r="4947" spans="1:3" s="113" customFormat="1" ht="12.75">
      <c r="A4947" s="143" t="s">
        <v>5814</v>
      </c>
      <c r="B4947" s="116" t="s">
        <v>7102</v>
      </c>
      <c r="C4947" s="115">
        <v>5150</v>
      </c>
    </row>
    <row r="4948" spans="1:3" s="113" customFormat="1" ht="12.75">
      <c r="A4948" s="143" t="s">
        <v>5815</v>
      </c>
      <c r="B4948" s="116" t="s">
        <v>7102</v>
      </c>
      <c r="C4948" s="115">
        <v>5150</v>
      </c>
    </row>
    <row r="4949" spans="1:3" s="113" customFormat="1" ht="12.75">
      <c r="A4949" s="143" t="s">
        <v>5816</v>
      </c>
      <c r="B4949" s="116" t="s">
        <v>7102</v>
      </c>
      <c r="C4949" s="115">
        <v>5150</v>
      </c>
    </row>
    <row r="4950" spans="1:3" s="113" customFormat="1" ht="12.75">
      <c r="A4950" s="143" t="s">
        <v>5817</v>
      </c>
      <c r="B4950" s="116" t="s">
        <v>7103</v>
      </c>
      <c r="C4950" s="115">
        <v>1725</v>
      </c>
    </row>
    <row r="4951" spans="1:3" s="113" customFormat="1" ht="12.75">
      <c r="A4951" s="143" t="s">
        <v>5818</v>
      </c>
      <c r="B4951" s="116" t="s">
        <v>7104</v>
      </c>
      <c r="C4951" s="115">
        <v>1725</v>
      </c>
    </row>
    <row r="4952" spans="1:3" s="113" customFormat="1" ht="12.75">
      <c r="A4952" s="143" t="s">
        <v>5819</v>
      </c>
      <c r="B4952" s="116" t="s">
        <v>7105</v>
      </c>
      <c r="C4952" s="115">
        <v>4581</v>
      </c>
    </row>
    <row r="4953" spans="1:3" s="113" customFormat="1" ht="12.75">
      <c r="A4953" s="143" t="s">
        <v>5820</v>
      </c>
      <c r="B4953" s="116" t="s">
        <v>7106</v>
      </c>
      <c r="C4953" s="115">
        <v>3509</v>
      </c>
    </row>
    <row r="4954" spans="1:3" s="113" customFormat="1" ht="12.75">
      <c r="A4954" s="143" t="s">
        <v>5821</v>
      </c>
      <c r="B4954" s="116" t="s">
        <v>7106</v>
      </c>
      <c r="C4954" s="115">
        <v>3165.29</v>
      </c>
    </row>
    <row r="4955" spans="1:3" s="113" customFormat="1" ht="12.75">
      <c r="A4955" s="143" t="s">
        <v>5822</v>
      </c>
      <c r="B4955" s="116" t="s">
        <v>7107</v>
      </c>
      <c r="C4955" s="115">
        <v>6503.1</v>
      </c>
    </row>
    <row r="4956" spans="1:3" s="113" customFormat="1" ht="12.75">
      <c r="A4956" s="143" t="s">
        <v>5823</v>
      </c>
      <c r="B4956" s="116" t="s">
        <v>5825</v>
      </c>
      <c r="C4956" s="115">
        <v>5974</v>
      </c>
    </row>
    <row r="4957" spans="1:3" s="113" customFormat="1" ht="12.75">
      <c r="A4957" s="143" t="s">
        <v>5824</v>
      </c>
      <c r="B4957" s="116" t="s">
        <v>7108</v>
      </c>
      <c r="C4957" s="115">
        <v>2759</v>
      </c>
    </row>
    <row r="4958" spans="1:3" s="113" customFormat="1" ht="12.75">
      <c r="A4958" s="143" t="s">
        <v>5826</v>
      </c>
      <c r="B4958" s="116" t="s">
        <v>7108</v>
      </c>
      <c r="C4958" s="115">
        <v>2759</v>
      </c>
    </row>
    <row r="4959" spans="1:3" s="113" customFormat="1" ht="12.75">
      <c r="A4959" s="143" t="s">
        <v>5827</v>
      </c>
      <c r="B4959" s="116" t="s">
        <v>7109</v>
      </c>
      <c r="C4959" s="115">
        <v>2759</v>
      </c>
    </row>
    <row r="4960" spans="1:3" s="113" customFormat="1" ht="12.75">
      <c r="A4960" s="143" t="s">
        <v>5828</v>
      </c>
      <c r="B4960" s="116" t="s">
        <v>7110</v>
      </c>
      <c r="C4960" s="115">
        <v>4581</v>
      </c>
    </row>
    <row r="4961" spans="1:3" s="113" customFormat="1" ht="12.75">
      <c r="A4961" s="143" t="s">
        <v>5525</v>
      </c>
      <c r="B4961" s="116" t="s">
        <v>7111</v>
      </c>
      <c r="C4961" s="115">
        <v>1725</v>
      </c>
    </row>
    <row r="4962" spans="1:3" s="113" customFormat="1" ht="12.75">
      <c r="A4962" s="143" t="s">
        <v>5526</v>
      </c>
      <c r="B4962" s="116" t="s">
        <v>7111</v>
      </c>
      <c r="C4962" s="115">
        <v>1725</v>
      </c>
    </row>
    <row r="4963" spans="1:3" s="113" customFormat="1" ht="12.75">
      <c r="A4963" s="143" t="s">
        <v>5829</v>
      </c>
      <c r="B4963" s="116" t="s">
        <v>7112</v>
      </c>
      <c r="C4963" s="115">
        <v>1722.6</v>
      </c>
    </row>
    <row r="4964" spans="1:3" s="113" customFormat="1" ht="12.75">
      <c r="A4964" s="143" t="s">
        <v>5830</v>
      </c>
      <c r="B4964" s="116" t="s">
        <v>7113</v>
      </c>
      <c r="C4964" s="115">
        <v>2327.25</v>
      </c>
    </row>
    <row r="4965" spans="1:3" s="113" customFormat="1" ht="12.75">
      <c r="A4965" s="143" t="s">
        <v>5831</v>
      </c>
      <c r="B4965" s="116" t="s">
        <v>7114</v>
      </c>
      <c r="C4965" s="115">
        <v>2759.1766670000002</v>
      </c>
    </row>
    <row r="4966" spans="1:3" s="113" customFormat="1" ht="12.75">
      <c r="A4966" s="143" t="s">
        <v>5832</v>
      </c>
      <c r="B4966" s="116" t="s">
        <v>7114</v>
      </c>
      <c r="C4966" s="115">
        <v>2759.1766670000002</v>
      </c>
    </row>
    <row r="4967" spans="1:3" s="113" customFormat="1" ht="12.75">
      <c r="A4967" s="143" t="s">
        <v>5833</v>
      </c>
      <c r="B4967" s="116" t="s">
        <v>7114</v>
      </c>
      <c r="C4967" s="115">
        <v>2759.1766670000002</v>
      </c>
    </row>
    <row r="4968" spans="1:3" s="113" customFormat="1" ht="12.75">
      <c r="A4968" s="143" t="s">
        <v>5834</v>
      </c>
      <c r="B4968" s="116" t="s">
        <v>7114</v>
      </c>
      <c r="C4968" s="115">
        <v>3165.29</v>
      </c>
    </row>
    <row r="4969" spans="1:3" s="113" customFormat="1" ht="12.75">
      <c r="A4969" s="143" t="s">
        <v>5835</v>
      </c>
      <c r="B4969" s="116" t="s">
        <v>7111</v>
      </c>
      <c r="C4969" s="115">
        <v>1705.2</v>
      </c>
    </row>
    <row r="4970" spans="1:3" s="113" customFormat="1" ht="12.75">
      <c r="A4970" s="143" t="s">
        <v>5534</v>
      </c>
      <c r="B4970" s="116" t="s">
        <v>7111</v>
      </c>
      <c r="C4970" s="115">
        <v>1705.2</v>
      </c>
    </row>
    <row r="4971" spans="1:3" s="113" customFormat="1" ht="12.75">
      <c r="A4971" s="143" t="s">
        <v>5550</v>
      </c>
      <c r="B4971" s="116" t="s">
        <v>7111</v>
      </c>
      <c r="C4971" s="115">
        <v>1705.2</v>
      </c>
    </row>
    <row r="4972" spans="1:3" s="113" customFormat="1" ht="12.75">
      <c r="A4972" s="143" t="s">
        <v>5836</v>
      </c>
      <c r="B4972" s="116" t="s">
        <v>7111</v>
      </c>
      <c r="C4972" s="115">
        <v>1705.2</v>
      </c>
    </row>
    <row r="4973" spans="1:3" s="113" customFormat="1" ht="12.75">
      <c r="A4973" s="143" t="s">
        <v>5837</v>
      </c>
      <c r="B4973" s="116" t="s">
        <v>7115</v>
      </c>
      <c r="C4973" s="115">
        <v>61732</v>
      </c>
    </row>
    <row r="4974" spans="1:3" s="113" customFormat="1" ht="12.75">
      <c r="A4974" s="143" t="s">
        <v>5838</v>
      </c>
      <c r="B4974" s="116" t="s">
        <v>7116</v>
      </c>
      <c r="C4974" s="115">
        <v>18400</v>
      </c>
    </row>
    <row r="4975" spans="1:3" s="113" customFormat="1" ht="12.75">
      <c r="A4975" s="143" t="s">
        <v>5839</v>
      </c>
      <c r="B4975" s="116" t="s">
        <v>7116</v>
      </c>
      <c r="C4975" s="115">
        <v>18400</v>
      </c>
    </row>
    <row r="4976" spans="1:3" s="113" customFormat="1" ht="12.75">
      <c r="A4976" s="143" t="s">
        <v>5840</v>
      </c>
      <c r="B4976" s="116" t="s">
        <v>7116</v>
      </c>
      <c r="C4976" s="115">
        <v>18400</v>
      </c>
    </row>
    <row r="4977" spans="1:3" s="113" customFormat="1" ht="12.75">
      <c r="A4977" s="147" t="s">
        <v>5841</v>
      </c>
      <c r="B4977" s="114" t="s">
        <v>5842</v>
      </c>
      <c r="C4977" s="115">
        <v>1618.2</v>
      </c>
    </row>
    <row r="4978" spans="1:3" s="113" customFormat="1" ht="12.75">
      <c r="A4978" s="143" t="s">
        <v>5843</v>
      </c>
      <c r="B4978" s="114" t="s">
        <v>5844</v>
      </c>
      <c r="C4978" s="115">
        <v>1618.2</v>
      </c>
    </row>
    <row r="4979" spans="1:3" s="113" customFormat="1" ht="12.75">
      <c r="A4979" s="143" t="s">
        <v>5845</v>
      </c>
      <c r="B4979" s="114" t="s">
        <v>5842</v>
      </c>
      <c r="C4979" s="115">
        <v>1618.2</v>
      </c>
    </row>
    <row r="4980" spans="1:3" s="113" customFormat="1" ht="12.75">
      <c r="A4980" s="147" t="s">
        <v>5846</v>
      </c>
      <c r="B4980" s="114" t="s">
        <v>5842</v>
      </c>
      <c r="C4980" s="115">
        <v>1618.2</v>
      </c>
    </row>
    <row r="4981" spans="1:3" s="113" customFormat="1" ht="12.75">
      <c r="A4981" s="143" t="s">
        <v>5847</v>
      </c>
      <c r="B4981" s="114" t="s">
        <v>5842</v>
      </c>
      <c r="C4981" s="115">
        <v>1618.2</v>
      </c>
    </row>
    <row r="4982" spans="1:3" s="113" customFormat="1" ht="12.75">
      <c r="A4982" s="143" t="s">
        <v>5848</v>
      </c>
      <c r="B4982" s="114" t="s">
        <v>5842</v>
      </c>
      <c r="C4982" s="115">
        <v>1618.2</v>
      </c>
    </row>
    <row r="4983" spans="1:3" s="113" customFormat="1" ht="12.75">
      <c r="A4983" s="147" t="s">
        <v>5849</v>
      </c>
      <c r="B4983" s="114" t="s">
        <v>5842</v>
      </c>
      <c r="C4983" s="115">
        <v>1618.2</v>
      </c>
    </row>
    <row r="4984" spans="1:3" s="113" customFormat="1" ht="12.75">
      <c r="A4984" s="143" t="s">
        <v>5850</v>
      </c>
      <c r="B4984" s="114" t="s">
        <v>5842</v>
      </c>
      <c r="C4984" s="115">
        <v>1618.2</v>
      </c>
    </row>
    <row r="4985" spans="1:3" s="113" customFormat="1" ht="12.75">
      <c r="A4985" s="143" t="s">
        <v>5851</v>
      </c>
      <c r="B4985" s="114" t="s">
        <v>5842</v>
      </c>
      <c r="C4985" s="115">
        <v>1618.2</v>
      </c>
    </row>
    <row r="4986" spans="1:3" s="113" customFormat="1" ht="12.75">
      <c r="A4986" s="147" t="s">
        <v>5852</v>
      </c>
      <c r="B4986" s="114" t="s">
        <v>5842</v>
      </c>
      <c r="C4986" s="115">
        <v>1618.2</v>
      </c>
    </row>
    <row r="4987" spans="1:3" s="113" customFormat="1" ht="12.75">
      <c r="A4987" s="143" t="s">
        <v>5853</v>
      </c>
      <c r="B4987" s="114" t="s">
        <v>5842</v>
      </c>
      <c r="C4987" s="115">
        <v>1618.2</v>
      </c>
    </row>
    <row r="4988" spans="1:3" s="113" customFormat="1" ht="12.75">
      <c r="A4988" s="143" t="s">
        <v>5854</v>
      </c>
      <c r="B4988" s="114" t="s">
        <v>5842</v>
      </c>
      <c r="C4988" s="115">
        <v>1618.2</v>
      </c>
    </row>
    <row r="4989" spans="1:3" s="113" customFormat="1" ht="12.75">
      <c r="A4989" s="143" t="s">
        <v>5855</v>
      </c>
      <c r="B4989" s="114" t="s">
        <v>5842</v>
      </c>
      <c r="C4989" s="115">
        <v>1618.2</v>
      </c>
    </row>
    <row r="4990" spans="1:3" s="113" customFormat="1" ht="12.75">
      <c r="A4990" s="143" t="s">
        <v>5856</v>
      </c>
      <c r="B4990" s="114" t="s">
        <v>5842</v>
      </c>
      <c r="C4990" s="115">
        <v>1618.2</v>
      </c>
    </row>
    <row r="4991" spans="1:3" s="113" customFormat="1" ht="12.75">
      <c r="A4991" s="143" t="s">
        <v>5857</v>
      </c>
      <c r="B4991" s="114" t="s">
        <v>5842</v>
      </c>
      <c r="C4991" s="115">
        <v>1618.2</v>
      </c>
    </row>
    <row r="4992" spans="1:3" s="113" customFormat="1" ht="12.75">
      <c r="A4992" s="143" t="s">
        <v>5858</v>
      </c>
      <c r="B4992" s="114" t="s">
        <v>5842</v>
      </c>
      <c r="C4992" s="115">
        <v>1583.4</v>
      </c>
    </row>
    <row r="4993" spans="1:3" s="113" customFormat="1" ht="12.75">
      <c r="A4993" s="143" t="s">
        <v>5859</v>
      </c>
      <c r="B4993" s="114" t="s">
        <v>5842</v>
      </c>
      <c r="C4993" s="115">
        <v>1583.4</v>
      </c>
    </row>
    <row r="4994" spans="1:3" s="113" customFormat="1" ht="12.75">
      <c r="A4994" s="143" t="s">
        <v>5860</v>
      </c>
      <c r="B4994" s="114" t="s">
        <v>5842</v>
      </c>
      <c r="C4994" s="115">
        <v>1583.4</v>
      </c>
    </row>
    <row r="4995" spans="1:3" s="113" customFormat="1" ht="12.75">
      <c r="A4995" s="143" t="s">
        <v>5861</v>
      </c>
      <c r="B4995" s="114" t="s">
        <v>5842</v>
      </c>
      <c r="C4995" s="115">
        <v>1583.4</v>
      </c>
    </row>
    <row r="4996" spans="1:3" s="113" customFormat="1" ht="12.75">
      <c r="A4996" s="143" t="s">
        <v>5862</v>
      </c>
      <c r="B4996" s="114" t="s">
        <v>5842</v>
      </c>
      <c r="C4996" s="115">
        <v>1583.4</v>
      </c>
    </row>
    <row r="4997" spans="1:3" s="113" customFormat="1" ht="12.75">
      <c r="A4997" s="143" t="s">
        <v>5863</v>
      </c>
      <c r="B4997" s="114" t="s">
        <v>5842</v>
      </c>
      <c r="C4997" s="115">
        <v>1583.4</v>
      </c>
    </row>
    <row r="4998" spans="1:3" s="113" customFormat="1" ht="12.75">
      <c r="A4998" s="143" t="s">
        <v>5864</v>
      </c>
      <c r="B4998" s="114" t="s">
        <v>5842</v>
      </c>
      <c r="C4998" s="115">
        <v>1583.4</v>
      </c>
    </row>
    <row r="4999" spans="1:3" s="113" customFormat="1" ht="12.75">
      <c r="A4999" s="143" t="s">
        <v>5865</v>
      </c>
      <c r="B4999" s="114" t="s">
        <v>5842</v>
      </c>
      <c r="C4999" s="115">
        <v>1583.4</v>
      </c>
    </row>
    <row r="5000" spans="1:3" s="113" customFormat="1" ht="12.75">
      <c r="A5000" s="143" t="s">
        <v>5866</v>
      </c>
      <c r="B5000" s="114" t="s">
        <v>5842</v>
      </c>
      <c r="C5000" s="115">
        <v>1583.4</v>
      </c>
    </row>
    <row r="5001" spans="1:3" s="113" customFormat="1" ht="12.75">
      <c r="A5001" s="143" t="s">
        <v>5867</v>
      </c>
      <c r="B5001" s="114" t="s">
        <v>5842</v>
      </c>
      <c r="C5001" s="115">
        <v>1583.4</v>
      </c>
    </row>
    <row r="5002" spans="1:3" s="113" customFormat="1" ht="12.75">
      <c r="A5002" s="143" t="s">
        <v>5868</v>
      </c>
      <c r="B5002" s="114" t="s">
        <v>5842</v>
      </c>
      <c r="C5002" s="115">
        <v>1583.4</v>
      </c>
    </row>
    <row r="5003" spans="1:3" s="113" customFormat="1" ht="12.75">
      <c r="A5003" s="143" t="s">
        <v>5869</v>
      </c>
      <c r="B5003" s="114" t="s">
        <v>5842</v>
      </c>
      <c r="C5003" s="115">
        <v>1583.4</v>
      </c>
    </row>
    <row r="5004" spans="1:3" s="113" customFormat="1" ht="12.75">
      <c r="A5004" s="143" t="s">
        <v>5870</v>
      </c>
      <c r="B5004" s="114" t="s">
        <v>7117</v>
      </c>
      <c r="C5004" s="115">
        <v>16733</v>
      </c>
    </row>
    <row r="5005" spans="1:3" s="113" customFormat="1" ht="12.75">
      <c r="A5005" s="143" t="s">
        <v>5871</v>
      </c>
      <c r="B5005" s="114" t="s">
        <v>7117</v>
      </c>
      <c r="C5005" s="115">
        <v>16733</v>
      </c>
    </row>
    <row r="5006" spans="1:3" s="113" customFormat="1" ht="12.75">
      <c r="A5006" s="143" t="s">
        <v>5872</v>
      </c>
      <c r="B5006" s="114" t="s">
        <v>7117</v>
      </c>
      <c r="C5006" s="115">
        <v>16733</v>
      </c>
    </row>
    <row r="5007" spans="1:3" s="113" customFormat="1" ht="12.75">
      <c r="A5007" s="143" t="s">
        <v>5873</v>
      </c>
      <c r="B5007" s="116" t="s">
        <v>7118</v>
      </c>
      <c r="C5007" s="115">
        <v>19662.93</v>
      </c>
    </row>
    <row r="5008" spans="1:3" s="113" customFormat="1" ht="12.75">
      <c r="A5008" s="143" t="s">
        <v>5874</v>
      </c>
      <c r="B5008" s="116" t="s">
        <v>7118</v>
      </c>
      <c r="C5008" s="115">
        <v>19662.93</v>
      </c>
    </row>
    <row r="5009" spans="1:3" s="113" customFormat="1" ht="12.75">
      <c r="A5009" s="143" t="s">
        <v>5875</v>
      </c>
      <c r="B5009" s="116" t="s">
        <v>7118</v>
      </c>
      <c r="C5009" s="115">
        <v>19662.93</v>
      </c>
    </row>
    <row r="5010" spans="1:3" s="113" customFormat="1" ht="12.75">
      <c r="A5010" s="143" t="s">
        <v>5876</v>
      </c>
      <c r="B5010" s="116" t="s">
        <v>7119</v>
      </c>
      <c r="C5010" s="115">
        <v>75890</v>
      </c>
    </row>
    <row r="5011" spans="1:3" s="113" customFormat="1" ht="12.75">
      <c r="A5011" s="143" t="s">
        <v>5877</v>
      </c>
      <c r="B5011" s="116" t="s">
        <v>7120</v>
      </c>
      <c r="C5011" s="115">
        <v>77360</v>
      </c>
    </row>
    <row r="5012" spans="1:3" s="113" customFormat="1" ht="12.75">
      <c r="A5012" s="143" t="s">
        <v>5878</v>
      </c>
      <c r="B5012" s="116" t="s">
        <v>7121</v>
      </c>
      <c r="C5012" s="115">
        <v>222502.5</v>
      </c>
    </row>
    <row r="5013" spans="1:3" s="113" customFormat="1" ht="12.75">
      <c r="A5013" s="143" t="s">
        <v>5879</v>
      </c>
      <c r="B5013" s="116" t="s">
        <v>7122</v>
      </c>
      <c r="C5013" s="115">
        <v>64989</v>
      </c>
    </row>
    <row r="5014" spans="1:3" s="113" customFormat="1" ht="12.75">
      <c r="A5014" s="143" t="s">
        <v>5880</v>
      </c>
      <c r="B5014" s="116" t="s">
        <v>7122</v>
      </c>
      <c r="C5014" s="115">
        <v>64989</v>
      </c>
    </row>
    <row r="5015" spans="1:3" s="113" customFormat="1" ht="12.75">
      <c r="A5015" s="143" t="s">
        <v>5881</v>
      </c>
      <c r="B5015" s="116" t="s">
        <v>7122</v>
      </c>
      <c r="C5015" s="115">
        <v>64989</v>
      </c>
    </row>
    <row r="5016" spans="1:3" s="113" customFormat="1" ht="12.75">
      <c r="A5016" s="143" t="s">
        <v>5882</v>
      </c>
      <c r="B5016" s="116" t="s">
        <v>7122</v>
      </c>
      <c r="C5016" s="115">
        <v>64989</v>
      </c>
    </row>
    <row r="5017" spans="1:3" s="113" customFormat="1" ht="12.75">
      <c r="A5017" s="143" t="s">
        <v>5883</v>
      </c>
      <c r="B5017" s="116" t="s">
        <v>7122</v>
      </c>
      <c r="C5017" s="115">
        <v>64989</v>
      </c>
    </row>
    <row r="5018" spans="1:3" s="113" customFormat="1" ht="12.75">
      <c r="A5018" s="143" t="s">
        <v>5884</v>
      </c>
      <c r="B5018" s="116" t="s">
        <v>7123</v>
      </c>
      <c r="C5018" s="115">
        <v>38280</v>
      </c>
    </row>
    <row r="5019" spans="1:3" s="113" customFormat="1" ht="12.75">
      <c r="A5019" s="150" t="s">
        <v>5885</v>
      </c>
      <c r="B5019" s="116" t="s">
        <v>7124</v>
      </c>
      <c r="C5019" s="115">
        <v>3024.99</v>
      </c>
    </row>
    <row r="5020" spans="1:3" s="113" customFormat="1" ht="12.75">
      <c r="A5020" s="150" t="s">
        <v>5886</v>
      </c>
      <c r="B5020" s="116" t="s">
        <v>7124</v>
      </c>
      <c r="C5020" s="115">
        <v>3435.91</v>
      </c>
    </row>
    <row r="5021" spans="1:3" s="113" customFormat="1" ht="12.75">
      <c r="A5021" s="143" t="s">
        <v>5887</v>
      </c>
      <c r="B5021" s="116" t="s">
        <v>7125</v>
      </c>
      <c r="C5021" s="115">
        <v>6498.2650000000003</v>
      </c>
    </row>
    <row r="5022" spans="1:3" s="113" customFormat="1" ht="12.75">
      <c r="A5022" s="143" t="s">
        <v>5888</v>
      </c>
      <c r="B5022" s="116" t="s">
        <v>7125</v>
      </c>
      <c r="C5022" s="115">
        <v>6498.2650000000003</v>
      </c>
    </row>
    <row r="5023" spans="1:3" s="113" customFormat="1" ht="12.75">
      <c r="A5023" s="149" t="s">
        <v>5889</v>
      </c>
      <c r="B5023" s="116" t="s">
        <v>7126</v>
      </c>
      <c r="C5023" s="115">
        <v>2231.376667</v>
      </c>
    </row>
    <row r="5024" spans="1:3" s="113" customFormat="1" ht="12.75">
      <c r="A5024" s="149" t="s">
        <v>5890</v>
      </c>
      <c r="B5024" s="116" t="s">
        <v>7126</v>
      </c>
      <c r="C5024" s="115">
        <v>2231.376667</v>
      </c>
    </row>
    <row r="5025" spans="1:3" s="113" customFormat="1" ht="12.75">
      <c r="A5025" s="150" t="s">
        <v>5891</v>
      </c>
      <c r="B5025" s="116" t="s">
        <v>7126</v>
      </c>
      <c r="C5025" s="115">
        <v>2231.376667</v>
      </c>
    </row>
    <row r="5026" spans="1:3" s="113" customFormat="1" ht="12.75">
      <c r="A5026" s="147" t="s">
        <v>5892</v>
      </c>
      <c r="B5026" s="116" t="s">
        <v>7127</v>
      </c>
      <c r="C5026" s="115">
        <v>2320</v>
      </c>
    </row>
    <row r="5027" spans="1:3" s="113" customFormat="1" ht="12.75">
      <c r="A5027" s="147" t="s">
        <v>5893</v>
      </c>
      <c r="B5027" s="116" t="s">
        <v>7127</v>
      </c>
      <c r="C5027" s="115">
        <v>2320</v>
      </c>
    </row>
    <row r="5028" spans="1:3" s="113" customFormat="1" ht="12.75">
      <c r="A5028" s="147" t="s">
        <v>5894</v>
      </c>
      <c r="B5028" s="116" t="s">
        <v>7127</v>
      </c>
      <c r="C5028" s="115">
        <v>2320</v>
      </c>
    </row>
    <row r="5029" spans="1:3" s="113" customFormat="1" ht="12.75">
      <c r="A5029" s="143" t="s">
        <v>5895</v>
      </c>
      <c r="B5029" s="114" t="s">
        <v>707</v>
      </c>
      <c r="C5029" s="115">
        <v>23394.473999999998</v>
      </c>
    </row>
    <row r="5030" spans="1:3" s="113" customFormat="1" ht="12.75">
      <c r="A5030" s="143" t="s">
        <v>5896</v>
      </c>
      <c r="B5030" s="114" t="s">
        <v>707</v>
      </c>
      <c r="C5030" s="115">
        <v>23394.473999999998</v>
      </c>
    </row>
    <row r="5031" spans="1:3" s="113" customFormat="1" ht="12.75">
      <c r="A5031" s="143" t="s">
        <v>5897</v>
      </c>
      <c r="B5031" s="114" t="s">
        <v>707</v>
      </c>
      <c r="C5031" s="115">
        <v>23394.473999999998</v>
      </c>
    </row>
    <row r="5032" spans="1:3" s="113" customFormat="1" ht="12.75">
      <c r="A5032" s="143" t="s">
        <v>5898</v>
      </c>
      <c r="B5032" s="114" t="s">
        <v>707</v>
      </c>
      <c r="C5032" s="115">
        <v>23394.473999999998</v>
      </c>
    </row>
    <row r="5033" spans="1:3" s="113" customFormat="1" ht="12.75">
      <c r="A5033" s="143" t="s">
        <v>5899</v>
      </c>
      <c r="B5033" s="114" t="s">
        <v>707</v>
      </c>
      <c r="C5033" s="115">
        <v>23394.473999999998</v>
      </c>
    </row>
    <row r="5034" spans="1:3" s="113" customFormat="1" ht="12.75">
      <c r="A5034" s="143" t="s">
        <v>5900</v>
      </c>
      <c r="B5034" s="114" t="s">
        <v>707</v>
      </c>
      <c r="C5034" s="115">
        <v>23394.473999999998</v>
      </c>
    </row>
    <row r="5035" spans="1:3" s="113" customFormat="1" ht="12.75">
      <c r="A5035" s="143" t="s">
        <v>5901</v>
      </c>
      <c r="B5035" s="114" t="s">
        <v>707</v>
      </c>
      <c r="C5035" s="115">
        <v>23394.473999999998</v>
      </c>
    </row>
    <row r="5036" spans="1:3" s="113" customFormat="1" ht="12.75">
      <c r="A5036" s="143" t="s">
        <v>5902</v>
      </c>
      <c r="B5036" s="114" t="s">
        <v>707</v>
      </c>
      <c r="C5036" s="115">
        <v>23394.473999999998</v>
      </c>
    </row>
    <row r="5037" spans="1:3" s="113" customFormat="1" ht="12.75">
      <c r="A5037" s="143" t="s">
        <v>5903</v>
      </c>
      <c r="B5037" s="114" t="s">
        <v>707</v>
      </c>
      <c r="C5037" s="115">
        <v>23394.473999999998</v>
      </c>
    </row>
    <row r="5038" spans="1:3" s="113" customFormat="1" ht="12.75">
      <c r="A5038" s="143" t="s">
        <v>5904</v>
      </c>
      <c r="B5038" s="114" t="s">
        <v>707</v>
      </c>
      <c r="C5038" s="115">
        <v>23394.473999999998</v>
      </c>
    </row>
    <row r="5039" spans="1:3" s="113" customFormat="1" ht="12.75">
      <c r="A5039" s="143" t="s">
        <v>5905</v>
      </c>
      <c r="B5039" s="114" t="s">
        <v>707</v>
      </c>
      <c r="C5039" s="115">
        <v>23394.473999999998</v>
      </c>
    </row>
    <row r="5040" spans="1:3" s="113" customFormat="1" ht="12.75">
      <c r="A5040" s="143" t="s">
        <v>5906</v>
      </c>
      <c r="B5040" s="114" t="s">
        <v>707</v>
      </c>
      <c r="C5040" s="115">
        <v>23394.473999999998</v>
      </c>
    </row>
    <row r="5041" spans="1:3" s="113" customFormat="1" ht="12.75">
      <c r="A5041" s="143" t="s">
        <v>5907</v>
      </c>
      <c r="B5041" s="114" t="s">
        <v>707</v>
      </c>
      <c r="C5041" s="115">
        <v>23394.473999999998</v>
      </c>
    </row>
    <row r="5042" spans="1:3" s="113" customFormat="1" ht="12.75">
      <c r="A5042" s="143" t="s">
        <v>5908</v>
      </c>
      <c r="B5042" s="114" t="s">
        <v>707</v>
      </c>
      <c r="C5042" s="115">
        <v>23394.473999999998</v>
      </c>
    </row>
    <row r="5043" spans="1:3" s="113" customFormat="1" ht="12.75">
      <c r="A5043" s="143" t="s">
        <v>5909</v>
      </c>
      <c r="B5043" s="114" t="s">
        <v>707</v>
      </c>
      <c r="C5043" s="115">
        <v>23394.473999999998</v>
      </c>
    </row>
    <row r="5044" spans="1:3" s="113" customFormat="1" ht="12.75">
      <c r="A5044" s="143" t="s">
        <v>5910</v>
      </c>
      <c r="B5044" s="114" t="s">
        <v>707</v>
      </c>
      <c r="C5044" s="115">
        <v>23394.473999999998</v>
      </c>
    </row>
    <row r="5045" spans="1:3" s="113" customFormat="1" ht="12.75">
      <c r="A5045" s="143" t="s">
        <v>5911</v>
      </c>
      <c r="B5045" s="114" t="s">
        <v>707</v>
      </c>
      <c r="C5045" s="115">
        <v>23394.473999999998</v>
      </c>
    </row>
    <row r="5046" spans="1:3" s="113" customFormat="1" ht="12.75">
      <c r="A5046" s="143" t="s">
        <v>5912</v>
      </c>
      <c r="B5046" s="114" t="s">
        <v>707</v>
      </c>
      <c r="C5046" s="115">
        <v>23394.473999999998</v>
      </c>
    </row>
    <row r="5047" spans="1:3" s="113" customFormat="1" ht="12.75">
      <c r="A5047" s="143" t="s">
        <v>5913</v>
      </c>
      <c r="B5047" s="114" t="s">
        <v>707</v>
      </c>
      <c r="C5047" s="115">
        <v>23394.473999999998</v>
      </c>
    </row>
    <row r="5048" spans="1:3" s="113" customFormat="1" ht="12.75">
      <c r="A5048" s="143" t="s">
        <v>5914</v>
      </c>
      <c r="B5048" s="114" t="s">
        <v>707</v>
      </c>
      <c r="C5048" s="115">
        <v>23394.473999999998</v>
      </c>
    </row>
    <row r="5049" spans="1:3" s="113" customFormat="1" ht="12.75">
      <c r="A5049" s="143" t="s">
        <v>5915</v>
      </c>
      <c r="B5049" s="114" t="s">
        <v>707</v>
      </c>
      <c r="C5049" s="115">
        <v>23394.473999999998</v>
      </c>
    </row>
    <row r="5050" spans="1:3" s="113" customFormat="1" ht="12.75">
      <c r="A5050" s="143" t="s">
        <v>5916</v>
      </c>
      <c r="B5050" s="114" t="s">
        <v>707</v>
      </c>
      <c r="C5050" s="115">
        <v>23394.473999999998</v>
      </c>
    </row>
    <row r="5051" spans="1:3" s="113" customFormat="1" ht="12.75">
      <c r="A5051" s="143" t="s">
        <v>5917</v>
      </c>
      <c r="B5051" s="114" t="s">
        <v>707</v>
      </c>
      <c r="C5051" s="115">
        <v>23394.473999999998</v>
      </c>
    </row>
    <row r="5052" spans="1:3" s="113" customFormat="1" ht="12.75">
      <c r="A5052" s="143" t="s">
        <v>5918</v>
      </c>
      <c r="B5052" s="114" t="s">
        <v>707</v>
      </c>
      <c r="C5052" s="115">
        <v>23394.473999999998</v>
      </c>
    </row>
    <row r="5053" spans="1:3" s="113" customFormat="1" ht="12.75">
      <c r="A5053" s="143" t="s">
        <v>5919</v>
      </c>
      <c r="B5053" s="114" t="s">
        <v>707</v>
      </c>
      <c r="C5053" s="115">
        <v>23394.473999999998</v>
      </c>
    </row>
    <row r="5054" spans="1:3" s="113" customFormat="1" ht="12.75">
      <c r="A5054" s="143" t="s">
        <v>5920</v>
      </c>
      <c r="B5054" s="114" t="s">
        <v>707</v>
      </c>
      <c r="C5054" s="115">
        <v>23394.473999999998</v>
      </c>
    </row>
    <row r="5055" spans="1:3" s="113" customFormat="1" ht="12.75">
      <c r="A5055" s="143" t="s">
        <v>5921</v>
      </c>
      <c r="B5055" s="114" t="s">
        <v>707</v>
      </c>
      <c r="C5055" s="115">
        <v>23394.473999999998</v>
      </c>
    </row>
    <row r="5056" spans="1:3" s="113" customFormat="1" ht="12.75">
      <c r="A5056" s="143" t="s">
        <v>5922</v>
      </c>
      <c r="B5056" s="114" t="s">
        <v>707</v>
      </c>
      <c r="C5056" s="115">
        <v>23394.473999999998</v>
      </c>
    </row>
    <row r="5057" spans="1:3" s="113" customFormat="1" ht="12.75">
      <c r="A5057" s="143" t="s">
        <v>5923</v>
      </c>
      <c r="B5057" s="114" t="s">
        <v>707</v>
      </c>
      <c r="C5057" s="115">
        <v>23394.473999999998</v>
      </c>
    </row>
    <row r="5058" spans="1:3" s="113" customFormat="1" ht="12.75">
      <c r="A5058" s="143" t="s">
        <v>5924</v>
      </c>
      <c r="B5058" s="114" t="s">
        <v>707</v>
      </c>
      <c r="C5058" s="115">
        <v>23394.473999999998</v>
      </c>
    </row>
    <row r="5059" spans="1:3" s="113" customFormat="1" ht="12.75">
      <c r="A5059" s="143" t="s">
        <v>5925</v>
      </c>
      <c r="B5059" s="114" t="s">
        <v>707</v>
      </c>
      <c r="C5059" s="115">
        <v>23394.473999999998</v>
      </c>
    </row>
    <row r="5060" spans="1:3" s="113" customFormat="1" ht="12.75">
      <c r="A5060" s="143" t="s">
        <v>5926</v>
      </c>
      <c r="B5060" s="114" t="s">
        <v>707</v>
      </c>
      <c r="C5060" s="115">
        <v>23394.473999999998</v>
      </c>
    </row>
    <row r="5061" spans="1:3" s="113" customFormat="1" ht="12.75">
      <c r="A5061" s="143" t="s">
        <v>5927</v>
      </c>
      <c r="B5061" s="114" t="s">
        <v>707</v>
      </c>
      <c r="C5061" s="115">
        <v>23394.473999999998</v>
      </c>
    </row>
    <row r="5062" spans="1:3" s="113" customFormat="1" ht="12.75">
      <c r="A5062" s="143" t="s">
        <v>5928</v>
      </c>
      <c r="B5062" s="114" t="s">
        <v>707</v>
      </c>
      <c r="C5062" s="115">
        <v>23394.473999999998</v>
      </c>
    </row>
    <row r="5063" spans="1:3" s="113" customFormat="1" ht="12.75">
      <c r="A5063" s="143" t="s">
        <v>5929</v>
      </c>
      <c r="B5063" s="114" t="s">
        <v>707</v>
      </c>
      <c r="C5063" s="115">
        <v>23394.473999999998</v>
      </c>
    </row>
    <row r="5064" spans="1:3" s="113" customFormat="1" ht="12.75">
      <c r="A5064" s="143" t="s">
        <v>5930</v>
      </c>
      <c r="B5064" s="114" t="s">
        <v>706</v>
      </c>
      <c r="C5064" s="115">
        <v>286334.40000000002</v>
      </c>
    </row>
    <row r="5065" spans="1:3" s="113" customFormat="1" ht="12.75">
      <c r="A5065" s="143" t="s">
        <v>5931</v>
      </c>
      <c r="B5065" s="114" t="s">
        <v>706</v>
      </c>
      <c r="C5065" s="115">
        <v>286334.40000000002</v>
      </c>
    </row>
    <row r="5066" spans="1:3" s="113" customFormat="1" ht="12.75">
      <c r="A5066" s="143" t="s">
        <v>5932</v>
      </c>
      <c r="B5066" s="114" t="s">
        <v>706</v>
      </c>
      <c r="C5066" s="115">
        <v>286334.40000000002</v>
      </c>
    </row>
    <row r="5067" spans="1:3" s="113" customFormat="1" ht="12.75">
      <c r="A5067" s="143" t="s">
        <v>5933</v>
      </c>
      <c r="B5067" s="114" t="s">
        <v>706</v>
      </c>
      <c r="C5067" s="115">
        <v>286334.40000000002</v>
      </c>
    </row>
    <row r="5068" spans="1:3" s="113" customFormat="1" ht="12.75">
      <c r="A5068" s="143" t="s">
        <v>5934</v>
      </c>
      <c r="B5068" s="114" t="s">
        <v>706</v>
      </c>
      <c r="C5068" s="115">
        <v>286334.40000000002</v>
      </c>
    </row>
    <row r="5069" spans="1:3" s="113" customFormat="1" ht="12.75">
      <c r="A5069" s="143" t="s">
        <v>5935</v>
      </c>
      <c r="B5069" s="116" t="s">
        <v>7128</v>
      </c>
      <c r="C5069" s="115">
        <v>6900</v>
      </c>
    </row>
    <row r="5070" spans="1:3" s="113" customFormat="1" ht="12.75">
      <c r="A5070" s="143" t="s">
        <v>5936</v>
      </c>
      <c r="B5070" s="116" t="s">
        <v>7128</v>
      </c>
      <c r="C5070" s="115">
        <v>6900</v>
      </c>
    </row>
    <row r="5071" spans="1:3" s="113" customFormat="1" ht="12.75">
      <c r="A5071" s="143" t="s">
        <v>5937</v>
      </c>
      <c r="B5071" s="116" t="s">
        <v>7128</v>
      </c>
      <c r="C5071" s="115">
        <v>6900</v>
      </c>
    </row>
    <row r="5072" spans="1:3" s="113" customFormat="1" ht="12.75">
      <c r="A5072" s="143" t="s">
        <v>5938</v>
      </c>
      <c r="B5072" s="116" t="s">
        <v>7128</v>
      </c>
      <c r="C5072" s="115">
        <v>6900</v>
      </c>
    </row>
    <row r="5073" spans="1:3" s="113" customFormat="1" ht="12.75">
      <c r="A5073" s="143" t="s">
        <v>5939</v>
      </c>
      <c r="B5073" s="116" t="s">
        <v>7128</v>
      </c>
      <c r="C5073" s="115">
        <v>6900</v>
      </c>
    </row>
    <row r="5074" spans="1:3" s="113" customFormat="1" ht="12.75">
      <c r="A5074" s="143" t="s">
        <v>5940</v>
      </c>
      <c r="B5074" s="116" t="s">
        <v>7128</v>
      </c>
      <c r="C5074" s="115">
        <v>6900</v>
      </c>
    </row>
    <row r="5075" spans="1:3" s="113" customFormat="1" ht="12.75">
      <c r="A5075" s="143" t="s">
        <v>1860</v>
      </c>
      <c r="B5075" s="116" t="s">
        <v>7129</v>
      </c>
      <c r="C5075" s="115">
        <v>23577.9</v>
      </c>
    </row>
    <row r="5076" spans="1:3" s="113" customFormat="1" ht="12.75">
      <c r="A5076" s="150" t="s">
        <v>5941</v>
      </c>
      <c r="B5076" s="116" t="s">
        <v>7130</v>
      </c>
      <c r="C5076" s="115">
        <v>9860</v>
      </c>
    </row>
    <row r="5077" spans="1:3" s="113" customFormat="1" ht="12.75">
      <c r="A5077" s="150" t="s">
        <v>5942</v>
      </c>
      <c r="B5077" s="116" t="s">
        <v>7131</v>
      </c>
      <c r="C5077" s="115">
        <v>45240</v>
      </c>
    </row>
    <row r="5078" spans="1:3" s="113" customFormat="1" ht="12.75">
      <c r="A5078" s="150" t="s">
        <v>5943</v>
      </c>
      <c r="B5078" s="116" t="s">
        <v>7132</v>
      </c>
      <c r="C5078" s="115">
        <v>45240</v>
      </c>
    </row>
    <row r="5079" spans="1:3" s="113" customFormat="1" ht="12.75">
      <c r="A5079" s="150" t="s">
        <v>5944</v>
      </c>
      <c r="B5079" s="116" t="s">
        <v>7133</v>
      </c>
      <c r="C5079" s="115">
        <v>114608</v>
      </c>
    </row>
    <row r="5080" spans="1:3" s="113" customFormat="1" ht="12.75">
      <c r="A5080" s="150" t="s">
        <v>5945</v>
      </c>
      <c r="B5080" s="114" t="s">
        <v>5946</v>
      </c>
      <c r="C5080" s="115">
        <v>9483</v>
      </c>
    </row>
    <row r="5081" spans="1:3" s="113" customFormat="1" ht="12.75">
      <c r="A5081" s="150" t="s">
        <v>5947</v>
      </c>
      <c r="B5081" s="114" t="s">
        <v>5946</v>
      </c>
      <c r="C5081" s="115">
        <v>9483</v>
      </c>
    </row>
    <row r="5082" spans="1:3" s="113" customFormat="1" ht="12.75">
      <c r="A5082" s="150" t="s">
        <v>5948</v>
      </c>
      <c r="B5082" s="114" t="s">
        <v>5946</v>
      </c>
      <c r="C5082" s="115">
        <v>9483</v>
      </c>
    </row>
    <row r="5083" spans="1:3" s="113" customFormat="1" ht="12.75">
      <c r="A5083" s="150" t="s">
        <v>5949</v>
      </c>
      <c r="B5083" s="114" t="s">
        <v>775</v>
      </c>
      <c r="C5083" s="115">
        <v>9564.2000000000007</v>
      </c>
    </row>
    <row r="5084" spans="1:3" s="113" customFormat="1" ht="12.75">
      <c r="A5084" s="150" t="s">
        <v>5950</v>
      </c>
      <c r="B5084" s="114" t="s">
        <v>775</v>
      </c>
      <c r="C5084" s="115">
        <v>9564.2000000000007</v>
      </c>
    </row>
    <row r="5085" spans="1:3" s="113" customFormat="1" ht="12.75">
      <c r="A5085" s="150" t="s">
        <v>5951</v>
      </c>
      <c r="B5085" s="114" t="s">
        <v>775</v>
      </c>
      <c r="C5085" s="115">
        <v>9564.2000000000007</v>
      </c>
    </row>
    <row r="5086" spans="1:3" s="113" customFormat="1" ht="12.75">
      <c r="A5086" s="150" t="s">
        <v>5952</v>
      </c>
      <c r="B5086" s="114" t="s">
        <v>775</v>
      </c>
      <c r="C5086" s="115">
        <v>9564.2000000000007</v>
      </c>
    </row>
    <row r="5087" spans="1:3" s="113" customFormat="1" ht="12.75">
      <c r="A5087" s="150" t="s">
        <v>5953</v>
      </c>
      <c r="B5087" s="114" t="s">
        <v>775</v>
      </c>
      <c r="C5087" s="115">
        <v>9564.2000000000007</v>
      </c>
    </row>
    <row r="5088" spans="1:3" s="113" customFormat="1" ht="12.75">
      <c r="A5088" s="150" t="s">
        <v>5954</v>
      </c>
      <c r="B5088" s="114" t="s">
        <v>775</v>
      </c>
      <c r="C5088" s="115">
        <v>9564.2000000000007</v>
      </c>
    </row>
    <row r="5089" spans="1:3" s="113" customFormat="1" ht="12.75">
      <c r="A5089" s="150" t="s">
        <v>5955</v>
      </c>
      <c r="B5089" s="114" t="s">
        <v>775</v>
      </c>
      <c r="C5089" s="115">
        <v>9564.2000000000007</v>
      </c>
    </row>
    <row r="5090" spans="1:3" s="113" customFormat="1" ht="12.75">
      <c r="A5090" s="150" t="s">
        <v>5956</v>
      </c>
      <c r="B5090" s="114" t="s">
        <v>775</v>
      </c>
      <c r="C5090" s="115">
        <v>9564.2000000000007</v>
      </c>
    </row>
    <row r="5091" spans="1:3" s="113" customFormat="1" ht="12.75">
      <c r="A5091" s="150" t="s">
        <v>5957</v>
      </c>
      <c r="B5091" s="114" t="s">
        <v>775</v>
      </c>
      <c r="C5091" s="115">
        <v>9564.2000000000007</v>
      </c>
    </row>
    <row r="5092" spans="1:3" s="113" customFormat="1" ht="12.75">
      <c r="A5092" s="150" t="s">
        <v>5958</v>
      </c>
      <c r="B5092" s="114" t="s">
        <v>775</v>
      </c>
      <c r="C5092" s="115">
        <v>9564.2000000000007</v>
      </c>
    </row>
    <row r="5093" spans="1:3" s="113" customFormat="1" ht="12.75">
      <c r="A5093" s="150" t="s">
        <v>5959</v>
      </c>
      <c r="B5093" s="114" t="s">
        <v>775</v>
      </c>
      <c r="C5093" s="115">
        <v>9564.2000000000007</v>
      </c>
    </row>
    <row r="5094" spans="1:3" s="113" customFormat="1" ht="12.75">
      <c r="A5094" s="150" t="s">
        <v>5960</v>
      </c>
      <c r="B5094" s="114" t="s">
        <v>775</v>
      </c>
      <c r="C5094" s="115">
        <v>9564.2000000000007</v>
      </c>
    </row>
    <row r="5095" spans="1:3" s="113" customFormat="1" ht="12.75">
      <c r="A5095" s="150" t="s">
        <v>5961</v>
      </c>
      <c r="B5095" s="114" t="s">
        <v>775</v>
      </c>
      <c r="C5095" s="115">
        <v>9564.2000000000007</v>
      </c>
    </row>
    <row r="5096" spans="1:3" s="113" customFormat="1" ht="12.75">
      <c r="A5096" s="150" t="s">
        <v>5962</v>
      </c>
      <c r="B5096" s="114" t="s">
        <v>775</v>
      </c>
      <c r="C5096" s="115">
        <v>9564.2000000000007</v>
      </c>
    </row>
    <row r="5097" spans="1:3" s="113" customFormat="1" ht="12.75">
      <c r="A5097" s="150" t="s">
        <v>5963</v>
      </c>
      <c r="B5097" s="114" t="s">
        <v>775</v>
      </c>
      <c r="C5097" s="115">
        <v>9564.2000000000007</v>
      </c>
    </row>
    <row r="5098" spans="1:3" s="113" customFormat="1" ht="12.75">
      <c r="A5098" s="150" t="s">
        <v>5964</v>
      </c>
      <c r="B5098" s="114" t="s">
        <v>775</v>
      </c>
      <c r="C5098" s="115">
        <v>9564.2000000000007</v>
      </c>
    </row>
    <row r="5099" spans="1:3" s="113" customFormat="1" ht="12.75">
      <c r="A5099" s="150" t="s">
        <v>5965</v>
      </c>
      <c r="B5099" s="114" t="s">
        <v>775</v>
      </c>
      <c r="C5099" s="115">
        <v>9564.2000000000007</v>
      </c>
    </row>
    <row r="5100" spans="1:3" s="113" customFormat="1" ht="12.75">
      <c r="A5100" s="143" t="s">
        <v>5966</v>
      </c>
      <c r="B5100" s="114" t="s">
        <v>775</v>
      </c>
      <c r="C5100" s="115">
        <v>9564.2000000000007</v>
      </c>
    </row>
    <row r="5101" spans="1:3" s="113" customFormat="1" ht="12.75">
      <c r="A5101" s="143" t="s">
        <v>5967</v>
      </c>
      <c r="B5101" s="114" t="s">
        <v>775</v>
      </c>
      <c r="C5101" s="115">
        <v>9564.2000000000007</v>
      </c>
    </row>
    <row r="5102" spans="1:3" s="113" customFormat="1" ht="12.75">
      <c r="A5102" s="143" t="s">
        <v>5968</v>
      </c>
      <c r="B5102" s="114" t="s">
        <v>775</v>
      </c>
      <c r="C5102" s="115">
        <v>9564.2000000000007</v>
      </c>
    </row>
    <row r="5103" spans="1:3" s="113" customFormat="1" ht="12.75">
      <c r="A5103" s="143" t="s">
        <v>5969</v>
      </c>
      <c r="B5103" s="114" t="s">
        <v>775</v>
      </c>
      <c r="C5103" s="115">
        <v>9564.2000000000007</v>
      </c>
    </row>
    <row r="5104" spans="1:3" s="113" customFormat="1" ht="12.75">
      <c r="A5104" s="143" t="s">
        <v>5970</v>
      </c>
      <c r="B5104" s="114" t="s">
        <v>775</v>
      </c>
      <c r="C5104" s="115">
        <v>9564.2000000000007</v>
      </c>
    </row>
    <row r="5105" spans="1:3" s="113" customFormat="1" ht="12.75">
      <c r="A5105" s="143" t="s">
        <v>5971</v>
      </c>
      <c r="B5105" s="114" t="s">
        <v>775</v>
      </c>
      <c r="C5105" s="115">
        <v>9564.2000000000007</v>
      </c>
    </row>
    <row r="5106" spans="1:3" s="113" customFormat="1" ht="12.75">
      <c r="A5106" s="143" t="s">
        <v>5972</v>
      </c>
      <c r="B5106" s="114" t="s">
        <v>775</v>
      </c>
      <c r="C5106" s="115">
        <v>9564.2000000000007</v>
      </c>
    </row>
    <row r="5107" spans="1:3" s="113" customFormat="1" ht="12.75">
      <c r="A5107" s="143" t="s">
        <v>5973</v>
      </c>
      <c r="B5107" s="114" t="s">
        <v>775</v>
      </c>
      <c r="C5107" s="115">
        <v>9564.2000000000007</v>
      </c>
    </row>
    <row r="5108" spans="1:3" s="113" customFormat="1" ht="12.75">
      <c r="A5108" s="143" t="s">
        <v>5974</v>
      </c>
      <c r="B5108" s="114" t="s">
        <v>775</v>
      </c>
      <c r="C5108" s="115">
        <v>9564.2000000000007</v>
      </c>
    </row>
    <row r="5109" spans="1:3" s="113" customFormat="1" ht="12.75">
      <c r="A5109" s="143" t="s">
        <v>5975</v>
      </c>
      <c r="B5109" s="114" t="s">
        <v>775</v>
      </c>
      <c r="C5109" s="115">
        <v>9564.2000000000007</v>
      </c>
    </row>
    <row r="5110" spans="1:3" s="113" customFormat="1" ht="12.75">
      <c r="A5110" s="143" t="s">
        <v>5976</v>
      </c>
      <c r="B5110" s="114" t="s">
        <v>775</v>
      </c>
      <c r="C5110" s="115">
        <v>9564.2000000000007</v>
      </c>
    </row>
    <row r="5111" spans="1:3" s="113" customFormat="1" ht="12.75">
      <c r="A5111" s="143" t="s">
        <v>5977</v>
      </c>
      <c r="B5111" s="114" t="s">
        <v>775</v>
      </c>
      <c r="C5111" s="115">
        <v>9564.2000000000007</v>
      </c>
    </row>
    <row r="5112" spans="1:3" s="113" customFormat="1" ht="12.75">
      <c r="A5112" s="143" t="s">
        <v>5978</v>
      </c>
      <c r="B5112" s="114" t="s">
        <v>775</v>
      </c>
      <c r="C5112" s="115">
        <v>9564.2000000000007</v>
      </c>
    </row>
    <row r="5113" spans="1:3" s="113" customFormat="1" ht="12.75">
      <c r="A5113" s="143" t="s">
        <v>5979</v>
      </c>
      <c r="B5113" s="114" t="s">
        <v>775</v>
      </c>
      <c r="C5113" s="115">
        <v>9564.2000000000007</v>
      </c>
    </row>
    <row r="5114" spans="1:3" s="113" customFormat="1" ht="12.75">
      <c r="A5114" s="143" t="s">
        <v>5980</v>
      </c>
      <c r="B5114" s="114" t="s">
        <v>775</v>
      </c>
      <c r="C5114" s="115">
        <v>9564.2000000000007</v>
      </c>
    </row>
    <row r="5115" spans="1:3" s="113" customFormat="1" ht="12.75">
      <c r="A5115" s="143" t="s">
        <v>5981</v>
      </c>
      <c r="B5115" s="114" t="s">
        <v>775</v>
      </c>
      <c r="C5115" s="115">
        <v>9564.2000000000007</v>
      </c>
    </row>
    <row r="5116" spans="1:3" s="113" customFormat="1" ht="12.75">
      <c r="A5116" s="143" t="s">
        <v>5982</v>
      </c>
      <c r="B5116" s="114" t="s">
        <v>775</v>
      </c>
      <c r="C5116" s="115">
        <v>9564.2000000000007</v>
      </c>
    </row>
    <row r="5117" spans="1:3" s="113" customFormat="1" ht="12.75">
      <c r="A5117" s="143" t="s">
        <v>5983</v>
      </c>
      <c r="B5117" s="114" t="s">
        <v>775</v>
      </c>
      <c r="C5117" s="115">
        <v>9564.2000000000007</v>
      </c>
    </row>
    <row r="5118" spans="1:3" s="113" customFormat="1" ht="12.75">
      <c r="A5118" s="143" t="s">
        <v>5984</v>
      </c>
      <c r="B5118" s="114" t="s">
        <v>775</v>
      </c>
      <c r="C5118" s="115">
        <v>9564.2000000000007</v>
      </c>
    </row>
    <row r="5119" spans="1:3" s="113" customFormat="1" ht="12.75">
      <c r="A5119" s="143" t="s">
        <v>5985</v>
      </c>
      <c r="B5119" s="114" t="s">
        <v>775</v>
      </c>
      <c r="C5119" s="115">
        <v>9564.2000000000007</v>
      </c>
    </row>
    <row r="5120" spans="1:3" s="113" customFormat="1" ht="12.75">
      <c r="A5120" s="143" t="s">
        <v>5986</v>
      </c>
      <c r="B5120" s="114" t="s">
        <v>775</v>
      </c>
      <c r="C5120" s="115">
        <v>9564.2000000000007</v>
      </c>
    </row>
    <row r="5121" spans="1:3" s="113" customFormat="1" ht="12.75">
      <c r="A5121" s="143" t="s">
        <v>5987</v>
      </c>
      <c r="B5121" s="114" t="s">
        <v>775</v>
      </c>
      <c r="C5121" s="115">
        <v>9564.2000000000007</v>
      </c>
    </row>
    <row r="5122" spans="1:3" s="113" customFormat="1" ht="12.75">
      <c r="A5122" s="143" t="s">
        <v>5988</v>
      </c>
      <c r="B5122" s="114" t="s">
        <v>775</v>
      </c>
      <c r="C5122" s="115">
        <v>9564.2000000000007</v>
      </c>
    </row>
    <row r="5123" spans="1:3" s="113" customFormat="1" ht="12.75">
      <c r="A5123" s="143" t="s">
        <v>5989</v>
      </c>
      <c r="B5123" s="114" t="s">
        <v>5990</v>
      </c>
      <c r="C5123" s="115">
        <v>6380</v>
      </c>
    </row>
    <row r="5124" spans="1:3" s="113" customFormat="1" ht="12.75">
      <c r="A5124" s="143" t="s">
        <v>5991</v>
      </c>
      <c r="B5124" s="114" t="s">
        <v>5990</v>
      </c>
      <c r="C5124" s="115">
        <v>6380</v>
      </c>
    </row>
    <row r="5125" spans="1:3" s="113" customFormat="1" ht="12.75">
      <c r="A5125" s="143" t="s">
        <v>5992</v>
      </c>
      <c r="B5125" s="114" t="s">
        <v>5993</v>
      </c>
      <c r="C5125" s="115">
        <v>25001</v>
      </c>
    </row>
    <row r="5126" spans="1:3" s="113" customFormat="1" ht="12.75">
      <c r="A5126" s="143" t="s">
        <v>5994</v>
      </c>
      <c r="B5126" s="114" t="s">
        <v>703</v>
      </c>
      <c r="C5126" s="115">
        <v>286670.57</v>
      </c>
    </row>
    <row r="5127" spans="1:3" s="113" customFormat="1" ht="12.75">
      <c r="A5127" s="143" t="s">
        <v>5995</v>
      </c>
      <c r="B5127" s="114" t="s">
        <v>737</v>
      </c>
      <c r="C5127" s="115">
        <v>12720.56</v>
      </c>
    </row>
    <row r="5128" spans="1:3" s="113" customFormat="1" ht="12.75">
      <c r="A5128" s="143" t="s">
        <v>5996</v>
      </c>
      <c r="B5128" s="114" t="s">
        <v>737</v>
      </c>
      <c r="C5128" s="115">
        <v>12720.56</v>
      </c>
    </row>
    <row r="5129" spans="1:3" s="113" customFormat="1" ht="12.75">
      <c r="A5129" s="143" t="s">
        <v>5997</v>
      </c>
      <c r="B5129" s="114" t="s">
        <v>737</v>
      </c>
      <c r="C5129" s="115">
        <v>12720.56</v>
      </c>
    </row>
    <row r="5130" spans="1:3" s="113" customFormat="1" ht="12.75">
      <c r="A5130" s="143" t="s">
        <v>5998</v>
      </c>
      <c r="B5130" s="114" t="s">
        <v>737</v>
      </c>
      <c r="C5130" s="115">
        <v>12720.56</v>
      </c>
    </row>
    <row r="5131" spans="1:3" s="113" customFormat="1" ht="12.75">
      <c r="A5131" s="143" t="s">
        <v>5999</v>
      </c>
      <c r="B5131" s="114" t="s">
        <v>737</v>
      </c>
      <c r="C5131" s="115">
        <v>12720.56</v>
      </c>
    </row>
    <row r="5132" spans="1:3" s="113" customFormat="1" ht="12.75">
      <c r="A5132" s="143" t="s">
        <v>6000</v>
      </c>
      <c r="B5132" s="114" t="s">
        <v>737</v>
      </c>
      <c r="C5132" s="115">
        <v>12720.56</v>
      </c>
    </row>
    <row r="5133" spans="1:3" s="113" customFormat="1" ht="12.75">
      <c r="A5133" s="143" t="s">
        <v>6001</v>
      </c>
      <c r="B5133" s="114" t="s">
        <v>737</v>
      </c>
      <c r="C5133" s="115">
        <v>12720.56</v>
      </c>
    </row>
    <row r="5134" spans="1:3" s="113" customFormat="1" ht="12.75">
      <c r="A5134" s="143" t="s">
        <v>6002</v>
      </c>
      <c r="B5134" s="114" t="s">
        <v>737</v>
      </c>
      <c r="C5134" s="115">
        <v>12720.56</v>
      </c>
    </row>
    <row r="5135" spans="1:3" s="113" customFormat="1" ht="12.75">
      <c r="A5135" s="143" t="s">
        <v>6003</v>
      </c>
      <c r="B5135" s="114" t="s">
        <v>737</v>
      </c>
      <c r="C5135" s="115">
        <v>12720.56</v>
      </c>
    </row>
    <row r="5136" spans="1:3" s="113" customFormat="1" ht="12.75">
      <c r="A5136" s="143" t="s">
        <v>6004</v>
      </c>
      <c r="B5136" s="116" t="s">
        <v>7134</v>
      </c>
      <c r="C5136" s="115">
        <v>4077.4</v>
      </c>
    </row>
    <row r="5137" spans="1:3" s="113" customFormat="1" ht="12.75">
      <c r="A5137" s="147" t="s">
        <v>6005</v>
      </c>
      <c r="B5137" s="116" t="s">
        <v>7135</v>
      </c>
      <c r="C5137" s="115">
        <v>23982.1</v>
      </c>
    </row>
    <row r="5138" spans="1:3" s="113" customFormat="1" ht="12.75">
      <c r="A5138" s="147" t="s">
        <v>6006</v>
      </c>
      <c r="B5138" s="116" t="s">
        <v>7135</v>
      </c>
      <c r="C5138" s="115">
        <v>23982.1</v>
      </c>
    </row>
    <row r="5139" spans="1:3" s="113" customFormat="1" ht="12.75">
      <c r="A5139" s="147" t="s">
        <v>6007</v>
      </c>
      <c r="B5139" s="116" t="s">
        <v>7136</v>
      </c>
      <c r="C5139" s="115">
        <v>74408.55</v>
      </c>
    </row>
    <row r="5140" spans="1:3" s="113" customFormat="1" ht="12.75">
      <c r="A5140" s="147" t="s">
        <v>6008</v>
      </c>
      <c r="B5140" s="116" t="s">
        <v>7136</v>
      </c>
      <c r="C5140" s="115">
        <v>74408.55</v>
      </c>
    </row>
    <row r="5141" spans="1:3" s="113" customFormat="1" ht="12.75">
      <c r="A5141" s="147" t="s">
        <v>6009</v>
      </c>
      <c r="B5141" s="116" t="s">
        <v>7137</v>
      </c>
      <c r="C5141" s="115">
        <v>23982.1</v>
      </c>
    </row>
    <row r="5142" spans="1:3" s="113" customFormat="1" ht="12.75">
      <c r="A5142" s="147" t="s">
        <v>6010</v>
      </c>
      <c r="B5142" s="116" t="s">
        <v>7138</v>
      </c>
      <c r="C5142" s="115">
        <v>23982.1</v>
      </c>
    </row>
    <row r="5143" spans="1:3" s="113" customFormat="1" ht="12.75">
      <c r="A5143" s="150" t="s">
        <v>6011</v>
      </c>
      <c r="B5143" s="116" t="s">
        <v>7139</v>
      </c>
      <c r="C5143" s="115">
        <v>35960</v>
      </c>
    </row>
    <row r="5144" spans="1:3" s="113" customFormat="1" ht="12.75">
      <c r="A5144" s="150" t="s">
        <v>6012</v>
      </c>
      <c r="B5144" s="116" t="s">
        <v>7140</v>
      </c>
      <c r="C5144" s="115">
        <v>35960</v>
      </c>
    </row>
    <row r="5145" spans="1:3" s="113" customFormat="1" ht="12.75">
      <c r="A5145" s="143" t="s">
        <v>6013</v>
      </c>
      <c r="B5145" s="114" t="s">
        <v>718</v>
      </c>
      <c r="C5145" s="115">
        <v>47887.12</v>
      </c>
    </row>
    <row r="5146" spans="1:3" s="113" customFormat="1" ht="12.75">
      <c r="A5146" s="143" t="s">
        <v>6014</v>
      </c>
      <c r="B5146" s="114" t="s">
        <v>718</v>
      </c>
      <c r="C5146" s="115">
        <v>47887.12</v>
      </c>
    </row>
    <row r="5147" spans="1:3" s="113" customFormat="1" ht="12.75">
      <c r="A5147" s="143" t="s">
        <v>6015</v>
      </c>
      <c r="B5147" s="114" t="s">
        <v>718</v>
      </c>
      <c r="C5147" s="115">
        <v>47887.12</v>
      </c>
    </row>
    <row r="5148" spans="1:3" s="113" customFormat="1" ht="12.75">
      <c r="A5148" s="143" t="s">
        <v>6016</v>
      </c>
      <c r="B5148" s="114" t="s">
        <v>718</v>
      </c>
      <c r="C5148" s="115">
        <v>47887.12</v>
      </c>
    </row>
    <row r="5149" spans="1:3" s="113" customFormat="1" ht="12.75">
      <c r="A5149" s="143" t="s">
        <v>6017</v>
      </c>
      <c r="B5149" s="114" t="s">
        <v>718</v>
      </c>
      <c r="C5149" s="115">
        <v>47887.12</v>
      </c>
    </row>
    <row r="5150" spans="1:3" s="113" customFormat="1" ht="12.75">
      <c r="A5150" s="143" t="s">
        <v>6018</v>
      </c>
      <c r="B5150" s="114" t="s">
        <v>718</v>
      </c>
      <c r="C5150" s="115">
        <v>47887.12</v>
      </c>
    </row>
    <row r="5151" spans="1:3" s="113" customFormat="1" ht="12.75">
      <c r="A5151" s="143" t="s">
        <v>5988</v>
      </c>
      <c r="B5151" s="114" t="s">
        <v>774</v>
      </c>
      <c r="C5151" s="115">
        <v>11840.12</v>
      </c>
    </row>
    <row r="5152" spans="1:3" s="113" customFormat="1" ht="12.75">
      <c r="A5152" s="143" t="s">
        <v>6019</v>
      </c>
      <c r="B5152" s="114" t="s">
        <v>774</v>
      </c>
      <c r="C5152" s="115">
        <v>11840.12</v>
      </c>
    </row>
    <row r="5153" spans="1:3" s="113" customFormat="1" ht="12.75">
      <c r="A5153" s="143" t="s">
        <v>6020</v>
      </c>
      <c r="B5153" s="114" t="s">
        <v>774</v>
      </c>
      <c r="C5153" s="115">
        <v>11840.12</v>
      </c>
    </row>
    <row r="5154" spans="1:3" s="113" customFormat="1" ht="12.75">
      <c r="A5154" s="143" t="s">
        <v>6021</v>
      </c>
      <c r="B5154" s="114" t="s">
        <v>774</v>
      </c>
      <c r="C5154" s="115">
        <v>11840.12</v>
      </c>
    </row>
    <row r="5155" spans="1:3" s="113" customFormat="1" ht="12.75">
      <c r="A5155" s="143" t="s">
        <v>6022</v>
      </c>
      <c r="B5155" s="114" t="s">
        <v>774</v>
      </c>
      <c r="C5155" s="115">
        <v>11840.12</v>
      </c>
    </row>
    <row r="5156" spans="1:3" s="113" customFormat="1" ht="12.75">
      <c r="A5156" s="143" t="s">
        <v>6023</v>
      </c>
      <c r="B5156" s="114" t="s">
        <v>774</v>
      </c>
      <c r="C5156" s="115">
        <v>11840.12</v>
      </c>
    </row>
    <row r="5157" spans="1:3" s="113" customFormat="1" ht="12.75">
      <c r="A5157" s="143" t="s">
        <v>6024</v>
      </c>
      <c r="B5157" s="114" t="s">
        <v>774</v>
      </c>
      <c r="C5157" s="115">
        <v>11840.12</v>
      </c>
    </row>
    <row r="5158" spans="1:3" s="113" customFormat="1" ht="12.75">
      <c r="A5158" s="143" t="s">
        <v>6025</v>
      </c>
      <c r="B5158" s="114" t="s">
        <v>774</v>
      </c>
      <c r="C5158" s="115">
        <v>11840.12</v>
      </c>
    </row>
    <row r="5159" spans="1:3" s="113" customFormat="1" ht="12.75">
      <c r="A5159" s="143" t="s">
        <v>6026</v>
      </c>
      <c r="B5159" s="114" t="s">
        <v>774</v>
      </c>
      <c r="C5159" s="115">
        <v>11840.12</v>
      </c>
    </row>
    <row r="5160" spans="1:3" s="113" customFormat="1" ht="12.75">
      <c r="A5160" s="143" t="s">
        <v>6027</v>
      </c>
      <c r="B5160" s="114" t="s">
        <v>774</v>
      </c>
      <c r="C5160" s="115">
        <v>11840.12</v>
      </c>
    </row>
    <row r="5161" spans="1:3" s="113" customFormat="1" ht="12.75">
      <c r="A5161" s="143" t="s">
        <v>6028</v>
      </c>
      <c r="B5161" s="114" t="s">
        <v>6029</v>
      </c>
      <c r="C5161" s="115">
        <v>928</v>
      </c>
    </row>
    <row r="5162" spans="1:3" s="113" customFormat="1" ht="12.75">
      <c r="A5162" s="143" t="s">
        <v>6030</v>
      </c>
      <c r="B5162" s="114" t="s">
        <v>6029</v>
      </c>
      <c r="C5162" s="115">
        <v>928</v>
      </c>
    </row>
    <row r="5163" spans="1:3" s="113" customFormat="1" ht="12.75">
      <c r="A5163" s="143" t="s">
        <v>6031</v>
      </c>
      <c r="B5163" s="114" t="s">
        <v>6029</v>
      </c>
      <c r="C5163" s="115">
        <v>928</v>
      </c>
    </row>
    <row r="5164" spans="1:3" s="113" customFormat="1" ht="12.75">
      <c r="A5164" s="143" t="s">
        <v>6032</v>
      </c>
      <c r="B5164" s="114" t="s">
        <v>6029</v>
      </c>
      <c r="C5164" s="115">
        <v>928</v>
      </c>
    </row>
    <row r="5165" spans="1:3" s="113" customFormat="1" ht="12.75">
      <c r="A5165" s="143" t="s">
        <v>6033</v>
      </c>
      <c r="B5165" s="114" t="s">
        <v>6029</v>
      </c>
      <c r="C5165" s="115">
        <v>928</v>
      </c>
    </row>
    <row r="5166" spans="1:3" s="113" customFormat="1" ht="12.75">
      <c r="A5166" s="143" t="s">
        <v>6034</v>
      </c>
      <c r="B5166" s="114" t="s">
        <v>6029</v>
      </c>
      <c r="C5166" s="115">
        <v>928</v>
      </c>
    </row>
    <row r="5167" spans="1:3" s="113" customFormat="1" ht="12.75">
      <c r="A5167" s="143" t="s">
        <v>6035</v>
      </c>
      <c r="B5167" s="114" t="s">
        <v>6029</v>
      </c>
      <c r="C5167" s="115">
        <v>928</v>
      </c>
    </row>
    <row r="5168" spans="1:3" s="113" customFormat="1" ht="12.75">
      <c r="A5168" s="143" t="s">
        <v>6036</v>
      </c>
      <c r="B5168" s="114" t="s">
        <v>6029</v>
      </c>
      <c r="C5168" s="115">
        <v>928</v>
      </c>
    </row>
    <row r="5169" spans="1:3" s="113" customFormat="1" ht="12.75">
      <c r="A5169" s="143" t="s">
        <v>6037</v>
      </c>
      <c r="B5169" s="114" t="s">
        <v>6029</v>
      </c>
      <c r="C5169" s="115">
        <v>928</v>
      </c>
    </row>
    <row r="5170" spans="1:3" s="113" customFormat="1" ht="12.75">
      <c r="A5170" s="143" t="s">
        <v>6038</v>
      </c>
      <c r="B5170" s="114" t="s">
        <v>6029</v>
      </c>
      <c r="C5170" s="115">
        <v>928</v>
      </c>
    </row>
    <row r="5171" spans="1:3" s="113" customFormat="1" ht="12.75">
      <c r="A5171" s="143" t="s">
        <v>6039</v>
      </c>
      <c r="B5171" s="114" t="s">
        <v>6029</v>
      </c>
      <c r="C5171" s="115">
        <v>928</v>
      </c>
    </row>
    <row r="5172" spans="1:3" s="113" customFormat="1" ht="12.75">
      <c r="A5172" s="143" t="s">
        <v>6040</v>
      </c>
      <c r="B5172" s="114" t="s">
        <v>6029</v>
      </c>
      <c r="C5172" s="115">
        <v>928</v>
      </c>
    </row>
    <row r="5173" spans="1:3" s="113" customFormat="1" ht="12.75">
      <c r="A5173" s="143" t="s">
        <v>6041</v>
      </c>
      <c r="B5173" s="114" t="s">
        <v>6029</v>
      </c>
      <c r="C5173" s="115">
        <v>928</v>
      </c>
    </row>
    <row r="5174" spans="1:3" s="113" customFormat="1" ht="12.75">
      <c r="A5174" s="143" t="s">
        <v>6042</v>
      </c>
      <c r="B5174" s="114" t="s">
        <v>6029</v>
      </c>
      <c r="C5174" s="115">
        <v>928</v>
      </c>
    </row>
    <row r="5175" spans="1:3" s="113" customFormat="1" ht="12.75">
      <c r="A5175" s="143" t="s">
        <v>6043</v>
      </c>
      <c r="B5175" s="114" t="s">
        <v>6029</v>
      </c>
      <c r="C5175" s="115">
        <v>928</v>
      </c>
    </row>
    <row r="5176" spans="1:3" s="113" customFormat="1" ht="12.75">
      <c r="A5176" s="143" t="s">
        <v>6044</v>
      </c>
      <c r="B5176" s="114" t="s">
        <v>6029</v>
      </c>
      <c r="C5176" s="115">
        <v>928</v>
      </c>
    </row>
    <row r="5177" spans="1:3" s="113" customFormat="1" ht="12.75">
      <c r="A5177" s="143" t="s">
        <v>6045</v>
      </c>
      <c r="B5177" s="114" t="s">
        <v>6029</v>
      </c>
      <c r="C5177" s="115">
        <v>928</v>
      </c>
    </row>
    <row r="5178" spans="1:3" s="113" customFormat="1" ht="12.75">
      <c r="A5178" s="143" t="s">
        <v>6046</v>
      </c>
      <c r="B5178" s="114" t="s">
        <v>6029</v>
      </c>
      <c r="C5178" s="115">
        <v>928</v>
      </c>
    </row>
    <row r="5179" spans="1:3" s="113" customFormat="1" ht="12.75">
      <c r="A5179" s="143" t="s">
        <v>6047</v>
      </c>
      <c r="B5179" s="114" t="s">
        <v>6029</v>
      </c>
      <c r="C5179" s="115">
        <v>928</v>
      </c>
    </row>
    <row r="5180" spans="1:3" s="113" customFormat="1" ht="12.75">
      <c r="A5180" s="143" t="s">
        <v>6048</v>
      </c>
      <c r="B5180" s="114" t="s">
        <v>6029</v>
      </c>
      <c r="C5180" s="115">
        <v>928</v>
      </c>
    </row>
    <row r="5181" spans="1:3" s="113" customFormat="1" ht="12.75">
      <c r="A5181" s="143" t="s">
        <v>6049</v>
      </c>
      <c r="B5181" s="114" t="s">
        <v>6029</v>
      </c>
      <c r="C5181" s="115">
        <v>928</v>
      </c>
    </row>
    <row r="5182" spans="1:3" s="113" customFormat="1" ht="12.75">
      <c r="A5182" s="143" t="s">
        <v>6050</v>
      </c>
      <c r="B5182" s="114" t="s">
        <v>6029</v>
      </c>
      <c r="C5182" s="115">
        <v>928</v>
      </c>
    </row>
    <row r="5183" spans="1:3" s="113" customFormat="1" ht="12.75">
      <c r="A5183" s="143" t="s">
        <v>6051</v>
      </c>
      <c r="B5183" s="114" t="s">
        <v>6029</v>
      </c>
      <c r="C5183" s="115">
        <v>928</v>
      </c>
    </row>
    <row r="5184" spans="1:3" s="113" customFormat="1" ht="12.75">
      <c r="A5184" s="143" t="s">
        <v>6052</v>
      </c>
      <c r="B5184" s="114" t="s">
        <v>6029</v>
      </c>
      <c r="C5184" s="115">
        <v>928</v>
      </c>
    </row>
    <row r="5185" spans="1:3" s="113" customFormat="1" ht="12.75">
      <c r="A5185" s="143" t="s">
        <v>6053</v>
      </c>
      <c r="B5185" s="114" t="s">
        <v>6029</v>
      </c>
      <c r="C5185" s="115">
        <v>928</v>
      </c>
    </row>
    <row r="5186" spans="1:3" s="113" customFormat="1" ht="12.75">
      <c r="A5186" s="143" t="s">
        <v>6054</v>
      </c>
      <c r="B5186" s="114" t="s">
        <v>6029</v>
      </c>
      <c r="C5186" s="115">
        <v>928</v>
      </c>
    </row>
    <row r="5187" spans="1:3" s="113" customFormat="1" ht="12.75">
      <c r="A5187" s="143" t="s">
        <v>6055</v>
      </c>
      <c r="B5187" s="114" t="s">
        <v>6029</v>
      </c>
      <c r="C5187" s="115">
        <v>928</v>
      </c>
    </row>
    <row r="5188" spans="1:3" s="113" customFormat="1" ht="12.75">
      <c r="A5188" s="143" t="s">
        <v>6056</v>
      </c>
      <c r="B5188" s="114" t="s">
        <v>6029</v>
      </c>
      <c r="C5188" s="115">
        <v>928</v>
      </c>
    </row>
    <row r="5189" spans="1:3" s="113" customFormat="1" ht="12.75">
      <c r="A5189" s="143" t="s">
        <v>6057</v>
      </c>
      <c r="B5189" s="114" t="s">
        <v>6029</v>
      </c>
      <c r="C5189" s="115">
        <v>928</v>
      </c>
    </row>
    <row r="5190" spans="1:3" s="113" customFormat="1" ht="12.75">
      <c r="A5190" s="143" t="s">
        <v>6058</v>
      </c>
      <c r="B5190" s="114" t="s">
        <v>6029</v>
      </c>
      <c r="C5190" s="115">
        <v>928</v>
      </c>
    </row>
    <row r="5191" spans="1:3" s="113" customFormat="1" ht="12.75">
      <c r="A5191" s="143" t="s">
        <v>6059</v>
      </c>
      <c r="B5191" s="114" t="s">
        <v>6029</v>
      </c>
      <c r="C5191" s="115">
        <v>928</v>
      </c>
    </row>
    <row r="5192" spans="1:3" s="113" customFormat="1" ht="12.75">
      <c r="A5192" s="143" t="s">
        <v>6060</v>
      </c>
      <c r="B5192" s="114" t="s">
        <v>6029</v>
      </c>
      <c r="C5192" s="115">
        <v>928</v>
      </c>
    </row>
    <row r="5193" spans="1:3" s="113" customFormat="1" ht="12.75">
      <c r="A5193" s="143" t="s">
        <v>6061</v>
      </c>
      <c r="B5193" s="114" t="s">
        <v>6029</v>
      </c>
      <c r="C5193" s="115">
        <v>928</v>
      </c>
    </row>
    <row r="5194" spans="1:3" s="113" customFormat="1" ht="12.75">
      <c r="A5194" s="143" t="s">
        <v>6062</v>
      </c>
      <c r="B5194" s="114" t="s">
        <v>6029</v>
      </c>
      <c r="C5194" s="115">
        <v>928</v>
      </c>
    </row>
    <row r="5195" spans="1:3" s="113" customFormat="1" ht="12.75">
      <c r="A5195" s="143" t="s">
        <v>6063</v>
      </c>
      <c r="B5195" s="114" t="s">
        <v>6029</v>
      </c>
      <c r="C5195" s="115">
        <v>928</v>
      </c>
    </row>
    <row r="5196" spans="1:3" s="113" customFormat="1" ht="12.75">
      <c r="A5196" s="143" t="s">
        <v>6064</v>
      </c>
      <c r="B5196" s="114" t="s">
        <v>6029</v>
      </c>
      <c r="C5196" s="115">
        <v>928</v>
      </c>
    </row>
    <row r="5197" spans="1:3" s="113" customFormat="1" ht="12.75">
      <c r="A5197" s="143" t="s">
        <v>6065</v>
      </c>
      <c r="B5197" s="114" t="s">
        <v>6029</v>
      </c>
      <c r="C5197" s="115">
        <v>928</v>
      </c>
    </row>
    <row r="5198" spans="1:3" s="113" customFormat="1" ht="12.75">
      <c r="A5198" s="143" t="s">
        <v>6066</v>
      </c>
      <c r="B5198" s="114" t="s">
        <v>6029</v>
      </c>
      <c r="C5198" s="115">
        <v>928</v>
      </c>
    </row>
    <row r="5199" spans="1:3" s="113" customFormat="1" ht="12.75">
      <c r="A5199" s="143" t="s">
        <v>6067</v>
      </c>
      <c r="B5199" s="114" t="s">
        <v>6029</v>
      </c>
      <c r="C5199" s="115">
        <v>928</v>
      </c>
    </row>
    <row r="5200" spans="1:3" s="113" customFormat="1" ht="12.75">
      <c r="A5200" s="143" t="s">
        <v>6068</v>
      </c>
      <c r="B5200" s="114" t="s">
        <v>6029</v>
      </c>
      <c r="C5200" s="115">
        <v>928</v>
      </c>
    </row>
    <row r="5201" spans="1:3" s="113" customFormat="1" ht="12.75">
      <c r="A5201" s="143" t="s">
        <v>6069</v>
      </c>
      <c r="B5201" s="114" t="s">
        <v>6029</v>
      </c>
      <c r="C5201" s="115">
        <v>928</v>
      </c>
    </row>
    <row r="5202" spans="1:3" s="113" customFormat="1" ht="12.75">
      <c r="A5202" s="143" t="s">
        <v>6070</v>
      </c>
      <c r="B5202" s="114" t="s">
        <v>6029</v>
      </c>
      <c r="C5202" s="115">
        <v>928</v>
      </c>
    </row>
    <row r="5203" spans="1:3" s="113" customFormat="1" ht="12.75">
      <c r="A5203" s="143" t="s">
        <v>6071</v>
      </c>
      <c r="B5203" s="114" t="s">
        <v>6029</v>
      </c>
      <c r="C5203" s="115">
        <v>928</v>
      </c>
    </row>
    <row r="5204" spans="1:3" s="113" customFormat="1" ht="12.75">
      <c r="A5204" s="143" t="s">
        <v>6072</v>
      </c>
      <c r="B5204" s="114" t="s">
        <v>6029</v>
      </c>
      <c r="C5204" s="115">
        <v>928</v>
      </c>
    </row>
    <row r="5205" spans="1:3" s="113" customFormat="1" ht="12.75">
      <c r="A5205" s="143" t="s">
        <v>6073</v>
      </c>
      <c r="B5205" s="114" t="s">
        <v>6029</v>
      </c>
      <c r="C5205" s="115">
        <v>928</v>
      </c>
    </row>
    <row r="5206" spans="1:3" s="113" customFormat="1" ht="12.75">
      <c r="A5206" s="143" t="s">
        <v>6074</v>
      </c>
      <c r="B5206" s="114" t="s">
        <v>6029</v>
      </c>
      <c r="C5206" s="115">
        <v>928</v>
      </c>
    </row>
    <row r="5207" spans="1:3" s="113" customFormat="1" ht="12.75">
      <c r="A5207" s="143" t="s">
        <v>6075</v>
      </c>
      <c r="B5207" s="114" t="s">
        <v>6029</v>
      </c>
      <c r="C5207" s="115">
        <v>928</v>
      </c>
    </row>
    <row r="5208" spans="1:3" s="113" customFormat="1" ht="12.75">
      <c r="A5208" s="143" t="s">
        <v>6076</v>
      </c>
      <c r="B5208" s="114" t="s">
        <v>6029</v>
      </c>
      <c r="C5208" s="115">
        <v>928</v>
      </c>
    </row>
    <row r="5209" spans="1:3" s="113" customFormat="1" ht="12.75">
      <c r="A5209" s="143" t="s">
        <v>6077</v>
      </c>
      <c r="B5209" s="114" t="s">
        <v>6029</v>
      </c>
      <c r="C5209" s="115">
        <v>928</v>
      </c>
    </row>
    <row r="5210" spans="1:3" s="113" customFormat="1" ht="12.75">
      <c r="A5210" s="143" t="s">
        <v>6078</v>
      </c>
      <c r="B5210" s="114" t="s">
        <v>6029</v>
      </c>
      <c r="C5210" s="115">
        <v>928</v>
      </c>
    </row>
    <row r="5211" spans="1:3" s="113" customFormat="1" ht="12.75">
      <c r="A5211" s="143" t="s">
        <v>6079</v>
      </c>
      <c r="B5211" s="114" t="s">
        <v>6029</v>
      </c>
      <c r="C5211" s="115">
        <v>928</v>
      </c>
    </row>
    <row r="5212" spans="1:3" s="113" customFormat="1" ht="12.75">
      <c r="A5212" s="143" t="s">
        <v>6080</v>
      </c>
      <c r="B5212" s="114" t="s">
        <v>6029</v>
      </c>
      <c r="C5212" s="115">
        <v>928</v>
      </c>
    </row>
    <row r="5213" spans="1:3" s="113" customFormat="1" ht="12.75">
      <c r="A5213" s="143" t="s">
        <v>6081</v>
      </c>
      <c r="B5213" s="114" t="s">
        <v>6029</v>
      </c>
      <c r="C5213" s="115">
        <v>928</v>
      </c>
    </row>
    <row r="5214" spans="1:3" s="113" customFormat="1" ht="12.75">
      <c r="A5214" s="143" t="s">
        <v>6082</v>
      </c>
      <c r="B5214" s="114" t="s">
        <v>6029</v>
      </c>
      <c r="C5214" s="115">
        <v>928</v>
      </c>
    </row>
    <row r="5215" spans="1:3" s="113" customFormat="1" ht="12.75">
      <c r="A5215" s="143" t="s">
        <v>6083</v>
      </c>
      <c r="B5215" s="114" t="s">
        <v>6029</v>
      </c>
      <c r="C5215" s="115">
        <v>928</v>
      </c>
    </row>
    <row r="5216" spans="1:3" s="113" customFormat="1" ht="12.75">
      <c r="A5216" s="143" t="s">
        <v>6084</v>
      </c>
      <c r="B5216" s="114" t="s">
        <v>6029</v>
      </c>
      <c r="C5216" s="115">
        <v>928</v>
      </c>
    </row>
    <row r="5217" spans="1:3" s="113" customFormat="1" ht="12.75">
      <c r="A5217" s="143" t="s">
        <v>6085</v>
      </c>
      <c r="B5217" s="114" t="s">
        <v>6029</v>
      </c>
      <c r="C5217" s="115">
        <v>928</v>
      </c>
    </row>
    <row r="5218" spans="1:3" s="113" customFormat="1" ht="12.75">
      <c r="A5218" s="143" t="s">
        <v>6086</v>
      </c>
      <c r="B5218" s="114" t="s">
        <v>6029</v>
      </c>
      <c r="C5218" s="115">
        <v>928</v>
      </c>
    </row>
    <row r="5219" spans="1:3" s="113" customFormat="1" ht="12.75">
      <c r="A5219" s="143" t="s">
        <v>6087</v>
      </c>
      <c r="B5219" s="114" t="s">
        <v>6029</v>
      </c>
      <c r="C5219" s="115">
        <v>928</v>
      </c>
    </row>
    <row r="5220" spans="1:3" s="113" customFormat="1" ht="12.75">
      <c r="A5220" s="143" t="s">
        <v>6088</v>
      </c>
      <c r="B5220" s="114" t="s">
        <v>6029</v>
      </c>
      <c r="C5220" s="115">
        <v>928</v>
      </c>
    </row>
    <row r="5221" spans="1:3" s="113" customFormat="1" ht="12.75">
      <c r="A5221" s="143" t="s">
        <v>6089</v>
      </c>
      <c r="B5221" s="114" t="s">
        <v>6029</v>
      </c>
      <c r="C5221" s="115">
        <v>928</v>
      </c>
    </row>
    <row r="5222" spans="1:3" s="113" customFormat="1" ht="12.75">
      <c r="A5222" s="143" t="s">
        <v>6090</v>
      </c>
      <c r="B5222" s="114" t="s">
        <v>6029</v>
      </c>
      <c r="C5222" s="115">
        <v>928</v>
      </c>
    </row>
    <row r="5223" spans="1:3" s="113" customFormat="1" ht="12.75">
      <c r="A5223" s="143" t="s">
        <v>6091</v>
      </c>
      <c r="B5223" s="114" t="s">
        <v>6029</v>
      </c>
      <c r="C5223" s="115">
        <v>928</v>
      </c>
    </row>
    <row r="5224" spans="1:3" s="113" customFormat="1" ht="12.75">
      <c r="A5224" s="143" t="s">
        <v>6092</v>
      </c>
      <c r="B5224" s="114" t="s">
        <v>6029</v>
      </c>
      <c r="C5224" s="115">
        <v>928</v>
      </c>
    </row>
    <row r="5225" spans="1:3" s="113" customFormat="1" ht="12.75">
      <c r="A5225" s="143" t="s">
        <v>6093</v>
      </c>
      <c r="B5225" s="114" t="s">
        <v>6029</v>
      </c>
      <c r="C5225" s="115">
        <v>928</v>
      </c>
    </row>
    <row r="5226" spans="1:3" s="113" customFormat="1" ht="12.75">
      <c r="A5226" s="143" t="s">
        <v>6094</v>
      </c>
      <c r="B5226" s="114" t="s">
        <v>6029</v>
      </c>
      <c r="C5226" s="115">
        <v>928</v>
      </c>
    </row>
    <row r="5227" spans="1:3" s="113" customFormat="1" ht="12.75">
      <c r="A5227" s="143" t="s">
        <v>2268</v>
      </c>
      <c r="B5227" s="114" t="s">
        <v>6029</v>
      </c>
      <c r="C5227" s="115">
        <v>928</v>
      </c>
    </row>
    <row r="5228" spans="1:3" s="113" customFormat="1" ht="12.75">
      <c r="A5228" s="143" t="s">
        <v>2269</v>
      </c>
      <c r="B5228" s="114" t="s">
        <v>6029</v>
      </c>
      <c r="C5228" s="115">
        <v>928</v>
      </c>
    </row>
    <row r="5229" spans="1:3" s="113" customFormat="1" ht="12.75">
      <c r="A5229" s="143" t="s">
        <v>2270</v>
      </c>
      <c r="B5229" s="114" t="s">
        <v>6029</v>
      </c>
      <c r="C5229" s="115">
        <v>928</v>
      </c>
    </row>
    <row r="5230" spans="1:3" s="113" customFormat="1" ht="12.75">
      <c r="A5230" s="143" t="s">
        <v>2271</v>
      </c>
      <c r="B5230" s="114" t="s">
        <v>6029</v>
      </c>
      <c r="C5230" s="115">
        <v>928</v>
      </c>
    </row>
    <row r="5231" spans="1:3" s="113" customFormat="1" ht="12.75">
      <c r="A5231" s="143" t="s">
        <v>2272</v>
      </c>
      <c r="B5231" s="114" t="s">
        <v>6029</v>
      </c>
      <c r="C5231" s="115">
        <v>928</v>
      </c>
    </row>
    <row r="5232" spans="1:3" s="113" customFormat="1" ht="12.75">
      <c r="A5232" s="143" t="s">
        <v>2273</v>
      </c>
      <c r="B5232" s="114" t="s">
        <v>6029</v>
      </c>
      <c r="C5232" s="115">
        <v>928</v>
      </c>
    </row>
    <row r="5233" spans="1:3" s="113" customFormat="1" ht="12.75">
      <c r="A5233" s="143" t="s">
        <v>2274</v>
      </c>
      <c r="B5233" s="114" t="s">
        <v>6029</v>
      </c>
      <c r="C5233" s="115">
        <v>928</v>
      </c>
    </row>
    <row r="5234" spans="1:3" s="113" customFormat="1" ht="12.75">
      <c r="A5234" s="143" t="s">
        <v>6095</v>
      </c>
      <c r="B5234" s="114" t="s">
        <v>6029</v>
      </c>
      <c r="C5234" s="115">
        <v>928</v>
      </c>
    </row>
    <row r="5235" spans="1:3" s="113" customFormat="1" ht="12.75">
      <c r="A5235" s="143" t="s">
        <v>6096</v>
      </c>
      <c r="B5235" s="114" t="s">
        <v>6029</v>
      </c>
      <c r="C5235" s="115">
        <v>928</v>
      </c>
    </row>
    <row r="5236" spans="1:3" s="113" customFormat="1" ht="12.75">
      <c r="A5236" s="143" t="s">
        <v>6097</v>
      </c>
      <c r="B5236" s="114" t="s">
        <v>6029</v>
      </c>
      <c r="C5236" s="115">
        <v>928</v>
      </c>
    </row>
    <row r="5237" spans="1:3" s="113" customFormat="1" ht="12.75">
      <c r="A5237" s="143" t="s">
        <v>6098</v>
      </c>
      <c r="B5237" s="114" t="s">
        <v>6029</v>
      </c>
      <c r="C5237" s="115">
        <v>928</v>
      </c>
    </row>
    <row r="5238" spans="1:3" s="113" customFormat="1" ht="12.75">
      <c r="A5238" s="143" t="s">
        <v>6099</v>
      </c>
      <c r="B5238" s="114" t="s">
        <v>6029</v>
      </c>
      <c r="C5238" s="115">
        <v>928</v>
      </c>
    </row>
    <row r="5239" spans="1:3" s="113" customFormat="1" ht="12.75">
      <c r="A5239" s="143" t="s">
        <v>6100</v>
      </c>
      <c r="B5239" s="114" t="s">
        <v>6029</v>
      </c>
      <c r="C5239" s="115">
        <v>928</v>
      </c>
    </row>
    <row r="5240" spans="1:3" s="113" customFormat="1" ht="12.75">
      <c r="A5240" s="143" t="s">
        <v>6101</v>
      </c>
      <c r="B5240" s="114" t="s">
        <v>6029</v>
      </c>
      <c r="C5240" s="115">
        <v>928</v>
      </c>
    </row>
    <row r="5241" spans="1:3" s="113" customFormat="1" ht="12.75">
      <c r="A5241" s="143" t="s">
        <v>6102</v>
      </c>
      <c r="B5241" s="114" t="s">
        <v>6029</v>
      </c>
      <c r="C5241" s="115">
        <v>928</v>
      </c>
    </row>
    <row r="5242" spans="1:3" s="113" customFormat="1" ht="12.75">
      <c r="A5242" s="143" t="s">
        <v>6103</v>
      </c>
      <c r="B5242" s="114" t="s">
        <v>6029</v>
      </c>
      <c r="C5242" s="115">
        <v>928</v>
      </c>
    </row>
    <row r="5243" spans="1:3" s="113" customFormat="1" ht="12.75">
      <c r="A5243" s="143" t="s">
        <v>6104</v>
      </c>
      <c r="B5243" s="114" t="s">
        <v>6029</v>
      </c>
      <c r="C5243" s="115">
        <v>928</v>
      </c>
    </row>
    <row r="5244" spans="1:3" s="113" customFormat="1" ht="12.75">
      <c r="A5244" s="143" t="s">
        <v>6105</v>
      </c>
      <c r="B5244" s="114" t="s">
        <v>6029</v>
      </c>
      <c r="C5244" s="115">
        <v>928</v>
      </c>
    </row>
    <row r="5245" spans="1:3" s="113" customFormat="1" ht="12.75">
      <c r="A5245" s="143" t="s">
        <v>6106</v>
      </c>
      <c r="B5245" s="114" t="s">
        <v>6029</v>
      </c>
      <c r="C5245" s="115">
        <v>928</v>
      </c>
    </row>
    <row r="5246" spans="1:3" s="113" customFormat="1" ht="12.75">
      <c r="A5246" s="143" t="s">
        <v>6107</v>
      </c>
      <c r="B5246" s="114" t="s">
        <v>6029</v>
      </c>
      <c r="C5246" s="115">
        <v>928</v>
      </c>
    </row>
    <row r="5247" spans="1:3" s="113" customFormat="1" ht="12.75">
      <c r="A5247" s="143" t="s">
        <v>6108</v>
      </c>
      <c r="B5247" s="114" t="s">
        <v>6029</v>
      </c>
      <c r="C5247" s="115">
        <v>928</v>
      </c>
    </row>
    <row r="5248" spans="1:3" s="113" customFormat="1" ht="12.75">
      <c r="A5248" s="143" t="s">
        <v>6109</v>
      </c>
      <c r="B5248" s="114" t="s">
        <v>6029</v>
      </c>
      <c r="C5248" s="115">
        <v>928</v>
      </c>
    </row>
    <row r="5249" spans="1:3" s="113" customFormat="1" ht="12.75">
      <c r="A5249" s="143" t="s">
        <v>6110</v>
      </c>
      <c r="B5249" s="114" t="s">
        <v>6029</v>
      </c>
      <c r="C5249" s="115">
        <v>928</v>
      </c>
    </row>
    <row r="5250" spans="1:3" s="113" customFormat="1" ht="12.75">
      <c r="A5250" s="143" t="s">
        <v>6111</v>
      </c>
      <c r="B5250" s="114" t="s">
        <v>6029</v>
      </c>
      <c r="C5250" s="115">
        <v>928</v>
      </c>
    </row>
    <row r="5251" spans="1:3" s="113" customFormat="1" ht="12.75">
      <c r="A5251" s="143" t="s">
        <v>6112</v>
      </c>
      <c r="B5251" s="114" t="s">
        <v>6029</v>
      </c>
      <c r="C5251" s="115">
        <v>928</v>
      </c>
    </row>
    <row r="5252" spans="1:3" s="113" customFormat="1" ht="12.75">
      <c r="A5252" s="143" t="s">
        <v>6113</v>
      </c>
      <c r="B5252" s="114" t="s">
        <v>6029</v>
      </c>
      <c r="C5252" s="115">
        <v>928</v>
      </c>
    </row>
    <row r="5253" spans="1:3" s="113" customFormat="1" ht="12.75">
      <c r="A5253" s="143" t="s">
        <v>6114</v>
      </c>
      <c r="B5253" s="114" t="s">
        <v>6029</v>
      </c>
      <c r="C5253" s="115">
        <v>928</v>
      </c>
    </row>
    <row r="5254" spans="1:3" s="113" customFormat="1" ht="12.75">
      <c r="A5254" s="143" t="s">
        <v>6115</v>
      </c>
      <c r="B5254" s="114" t="s">
        <v>6029</v>
      </c>
      <c r="C5254" s="115">
        <v>928</v>
      </c>
    </row>
    <row r="5255" spans="1:3" s="113" customFormat="1" ht="12.75">
      <c r="A5255" s="143" t="s">
        <v>6116</v>
      </c>
      <c r="B5255" s="114" t="s">
        <v>6029</v>
      </c>
      <c r="C5255" s="115">
        <v>928</v>
      </c>
    </row>
    <row r="5256" spans="1:3" s="113" customFormat="1" ht="12.75">
      <c r="A5256" s="143" t="s">
        <v>6117</v>
      </c>
      <c r="B5256" s="114" t="s">
        <v>6029</v>
      </c>
      <c r="C5256" s="115">
        <v>928</v>
      </c>
    </row>
    <row r="5257" spans="1:3" s="113" customFormat="1" ht="12.75">
      <c r="A5257" s="143" t="s">
        <v>6118</v>
      </c>
      <c r="B5257" s="114" t="s">
        <v>6029</v>
      </c>
      <c r="C5257" s="115">
        <v>928</v>
      </c>
    </row>
    <row r="5258" spans="1:3" s="113" customFormat="1" ht="12.75">
      <c r="A5258" s="143" t="s">
        <v>6119</v>
      </c>
      <c r="B5258" s="114" t="s">
        <v>6029</v>
      </c>
      <c r="C5258" s="115">
        <v>928</v>
      </c>
    </row>
    <row r="5259" spans="1:3" s="113" customFormat="1" ht="12.75">
      <c r="A5259" s="143" t="s">
        <v>6120</v>
      </c>
      <c r="B5259" s="114" t="s">
        <v>6029</v>
      </c>
      <c r="C5259" s="115">
        <v>928</v>
      </c>
    </row>
    <row r="5260" spans="1:3" s="113" customFormat="1" ht="12.75">
      <c r="A5260" s="143" t="s">
        <v>6121</v>
      </c>
      <c r="B5260" s="114" t="s">
        <v>6029</v>
      </c>
      <c r="C5260" s="115">
        <v>928</v>
      </c>
    </row>
    <row r="5261" spans="1:3" s="113" customFormat="1" ht="12.75">
      <c r="A5261" s="143" t="s">
        <v>6122</v>
      </c>
      <c r="B5261" s="114" t="s">
        <v>6123</v>
      </c>
      <c r="C5261" s="115">
        <v>1160</v>
      </c>
    </row>
    <row r="5262" spans="1:3" s="113" customFormat="1" ht="12.75">
      <c r="A5262" s="143" t="s">
        <v>6124</v>
      </c>
      <c r="B5262" s="114" t="s">
        <v>6123</v>
      </c>
      <c r="C5262" s="115">
        <v>1160</v>
      </c>
    </row>
    <row r="5263" spans="1:3" s="113" customFormat="1" ht="12.75">
      <c r="A5263" s="143" t="s">
        <v>6125</v>
      </c>
      <c r="B5263" s="114" t="s">
        <v>6123</v>
      </c>
      <c r="C5263" s="115">
        <v>1160</v>
      </c>
    </row>
    <row r="5264" spans="1:3" s="113" customFormat="1" ht="12.75">
      <c r="A5264" s="143" t="s">
        <v>6126</v>
      </c>
      <c r="B5264" s="114" t="s">
        <v>6123</v>
      </c>
      <c r="C5264" s="115">
        <v>1160</v>
      </c>
    </row>
    <row r="5265" spans="1:3" s="113" customFormat="1" ht="12.75">
      <c r="A5265" s="143" t="s">
        <v>6127</v>
      </c>
      <c r="B5265" s="114" t="s">
        <v>6123</v>
      </c>
      <c r="C5265" s="115">
        <v>1160</v>
      </c>
    </row>
    <row r="5266" spans="1:3" s="113" customFormat="1" ht="12.75">
      <c r="A5266" s="143" t="s">
        <v>6128</v>
      </c>
      <c r="B5266" s="114" t="s">
        <v>6123</v>
      </c>
      <c r="C5266" s="115">
        <v>1160</v>
      </c>
    </row>
    <row r="5267" spans="1:3" s="113" customFormat="1" ht="12.75">
      <c r="A5267" s="143" t="s">
        <v>6129</v>
      </c>
      <c r="B5267" s="114" t="s">
        <v>6123</v>
      </c>
      <c r="C5267" s="115">
        <v>1160</v>
      </c>
    </row>
    <row r="5268" spans="1:3" s="113" customFormat="1" ht="12.75">
      <c r="A5268" s="143" t="s">
        <v>6130</v>
      </c>
      <c r="B5268" s="114" t="s">
        <v>6123</v>
      </c>
      <c r="C5268" s="115">
        <v>1160</v>
      </c>
    </row>
    <row r="5269" spans="1:3" s="113" customFormat="1" ht="12.75">
      <c r="A5269" s="143" t="s">
        <v>6131</v>
      </c>
      <c r="B5269" s="114" t="s">
        <v>6123</v>
      </c>
      <c r="C5269" s="115">
        <v>1160</v>
      </c>
    </row>
    <row r="5270" spans="1:3" s="113" customFormat="1" ht="12.75">
      <c r="A5270" s="143" t="s">
        <v>6132</v>
      </c>
      <c r="B5270" s="114" t="s">
        <v>6123</v>
      </c>
      <c r="C5270" s="115">
        <v>1160</v>
      </c>
    </row>
    <row r="5271" spans="1:3" s="113" customFormat="1" ht="12.75">
      <c r="A5271" s="143" t="s">
        <v>6133</v>
      </c>
      <c r="B5271" s="114" t="s">
        <v>6123</v>
      </c>
      <c r="C5271" s="115">
        <v>1160</v>
      </c>
    </row>
    <row r="5272" spans="1:3" s="113" customFormat="1" ht="12.75">
      <c r="A5272" s="143" t="s">
        <v>6134</v>
      </c>
      <c r="B5272" s="114" t="s">
        <v>6123</v>
      </c>
      <c r="C5272" s="115">
        <v>1160</v>
      </c>
    </row>
    <row r="5273" spans="1:3" s="113" customFormat="1" ht="12.75">
      <c r="A5273" s="143" t="s">
        <v>6135</v>
      </c>
      <c r="B5273" s="114" t="s">
        <v>6123</v>
      </c>
      <c r="C5273" s="115">
        <v>1160</v>
      </c>
    </row>
    <row r="5274" spans="1:3" s="113" customFormat="1" ht="12.75">
      <c r="A5274" s="143" t="s">
        <v>6136</v>
      </c>
      <c r="B5274" s="114" t="s">
        <v>6123</v>
      </c>
      <c r="C5274" s="115">
        <v>1160</v>
      </c>
    </row>
    <row r="5275" spans="1:3" s="113" customFormat="1" ht="12.75">
      <c r="A5275" s="143" t="s">
        <v>6137</v>
      </c>
      <c r="B5275" s="114" t="s">
        <v>6123</v>
      </c>
      <c r="C5275" s="115">
        <v>1160</v>
      </c>
    </row>
    <row r="5276" spans="1:3" s="113" customFormat="1" ht="12.75">
      <c r="A5276" s="143" t="s">
        <v>6138</v>
      </c>
      <c r="B5276" s="114" t="s">
        <v>6123</v>
      </c>
      <c r="C5276" s="115">
        <v>1160</v>
      </c>
    </row>
    <row r="5277" spans="1:3" s="113" customFormat="1" ht="12.75">
      <c r="A5277" s="143" t="s">
        <v>6139</v>
      </c>
      <c r="B5277" s="114" t="s">
        <v>6123</v>
      </c>
      <c r="C5277" s="115">
        <v>1160</v>
      </c>
    </row>
    <row r="5278" spans="1:3" s="113" customFormat="1" ht="12.75">
      <c r="A5278" s="143" t="s">
        <v>6140</v>
      </c>
      <c r="B5278" s="114" t="s">
        <v>6123</v>
      </c>
      <c r="C5278" s="115">
        <v>1160</v>
      </c>
    </row>
    <row r="5279" spans="1:3" s="113" customFormat="1" ht="12.75">
      <c r="A5279" s="143" t="s">
        <v>6141</v>
      </c>
      <c r="B5279" s="114" t="s">
        <v>6123</v>
      </c>
      <c r="C5279" s="115">
        <v>1160</v>
      </c>
    </row>
    <row r="5280" spans="1:3" s="113" customFormat="1" ht="12.75">
      <c r="A5280" s="143" t="s">
        <v>6142</v>
      </c>
      <c r="B5280" s="114" t="s">
        <v>6123</v>
      </c>
      <c r="C5280" s="115">
        <v>1160</v>
      </c>
    </row>
    <row r="5281" spans="1:3" s="113" customFormat="1" ht="12.75">
      <c r="A5281" s="143" t="s">
        <v>6143</v>
      </c>
      <c r="B5281" s="114" t="s">
        <v>6123</v>
      </c>
      <c r="C5281" s="115">
        <v>1160</v>
      </c>
    </row>
    <row r="5282" spans="1:3" s="113" customFormat="1" ht="12.75">
      <c r="A5282" s="143" t="s">
        <v>6144</v>
      </c>
      <c r="B5282" s="114" t="s">
        <v>6123</v>
      </c>
      <c r="C5282" s="115">
        <v>1160</v>
      </c>
    </row>
    <row r="5283" spans="1:3" s="113" customFormat="1" ht="12.75">
      <c r="A5283" s="143" t="s">
        <v>6145</v>
      </c>
      <c r="B5283" s="114" t="s">
        <v>6123</v>
      </c>
      <c r="C5283" s="115">
        <v>1160</v>
      </c>
    </row>
    <row r="5284" spans="1:3" s="113" customFormat="1" ht="12.75">
      <c r="A5284" s="143" t="s">
        <v>6146</v>
      </c>
      <c r="B5284" s="114" t="s">
        <v>6123</v>
      </c>
      <c r="C5284" s="115">
        <v>1160</v>
      </c>
    </row>
    <row r="5285" spans="1:3" s="113" customFormat="1" ht="12.75">
      <c r="A5285" s="143" t="s">
        <v>6147</v>
      </c>
      <c r="B5285" s="114" t="s">
        <v>6123</v>
      </c>
      <c r="C5285" s="115">
        <v>1160</v>
      </c>
    </row>
    <row r="5286" spans="1:3" s="113" customFormat="1" ht="12.75">
      <c r="A5286" s="143" t="s">
        <v>6148</v>
      </c>
      <c r="B5286" s="114" t="s">
        <v>6123</v>
      </c>
      <c r="C5286" s="115">
        <v>1160</v>
      </c>
    </row>
    <row r="5287" spans="1:3" s="113" customFormat="1" ht="12.75">
      <c r="A5287" s="143" t="s">
        <v>6149</v>
      </c>
      <c r="B5287" s="114" t="s">
        <v>6123</v>
      </c>
      <c r="C5287" s="115">
        <v>1160</v>
      </c>
    </row>
    <row r="5288" spans="1:3" s="113" customFormat="1" ht="12.75">
      <c r="A5288" s="143" t="s">
        <v>6150</v>
      </c>
      <c r="B5288" s="114" t="s">
        <v>6123</v>
      </c>
      <c r="C5288" s="115">
        <v>1160</v>
      </c>
    </row>
    <row r="5289" spans="1:3" s="113" customFormat="1" ht="12.75">
      <c r="A5289" s="143" t="s">
        <v>6151</v>
      </c>
      <c r="B5289" s="114" t="s">
        <v>6123</v>
      </c>
      <c r="C5289" s="115">
        <v>1160</v>
      </c>
    </row>
    <row r="5290" spans="1:3" s="113" customFormat="1" ht="12.75">
      <c r="A5290" s="143" t="s">
        <v>6152</v>
      </c>
      <c r="B5290" s="114" t="s">
        <v>6123</v>
      </c>
      <c r="C5290" s="115">
        <v>1160</v>
      </c>
    </row>
    <row r="5291" spans="1:3" s="113" customFormat="1" ht="12.75">
      <c r="A5291" s="143" t="s">
        <v>6153</v>
      </c>
      <c r="B5291" s="114" t="s">
        <v>6123</v>
      </c>
      <c r="C5291" s="115">
        <v>1160</v>
      </c>
    </row>
    <row r="5292" spans="1:3" s="113" customFormat="1" ht="12.75">
      <c r="A5292" s="143" t="s">
        <v>6154</v>
      </c>
      <c r="B5292" s="114" t="s">
        <v>6123</v>
      </c>
      <c r="C5292" s="115">
        <v>1160</v>
      </c>
    </row>
    <row r="5293" spans="1:3" s="113" customFormat="1" ht="12.75">
      <c r="A5293" s="143" t="s">
        <v>6155</v>
      </c>
      <c r="B5293" s="114" t="s">
        <v>6123</v>
      </c>
      <c r="C5293" s="115">
        <v>1160</v>
      </c>
    </row>
    <row r="5294" spans="1:3" s="113" customFormat="1" ht="12.75">
      <c r="A5294" s="143" t="s">
        <v>6156</v>
      </c>
      <c r="B5294" s="114" t="s">
        <v>6123</v>
      </c>
      <c r="C5294" s="115">
        <v>1160</v>
      </c>
    </row>
    <row r="5295" spans="1:3" s="113" customFormat="1" ht="12.75">
      <c r="A5295" s="143" t="s">
        <v>6157</v>
      </c>
      <c r="B5295" s="114" t="s">
        <v>6123</v>
      </c>
      <c r="C5295" s="115">
        <v>1160</v>
      </c>
    </row>
    <row r="5296" spans="1:3" s="113" customFormat="1" ht="12.75">
      <c r="A5296" s="143" t="s">
        <v>6158</v>
      </c>
      <c r="B5296" s="114" t="s">
        <v>6123</v>
      </c>
      <c r="C5296" s="115">
        <v>1160</v>
      </c>
    </row>
    <row r="5297" spans="1:3" s="113" customFormat="1" ht="12.75">
      <c r="A5297" s="143" t="s">
        <v>6159</v>
      </c>
      <c r="B5297" s="114" t="s">
        <v>6123</v>
      </c>
      <c r="C5297" s="115">
        <v>1160</v>
      </c>
    </row>
    <row r="5298" spans="1:3" s="113" customFormat="1" ht="12.75">
      <c r="A5298" s="143" t="s">
        <v>6160</v>
      </c>
      <c r="B5298" s="114" t="s">
        <v>6123</v>
      </c>
      <c r="C5298" s="115">
        <v>1160</v>
      </c>
    </row>
    <row r="5299" spans="1:3" s="113" customFormat="1" ht="12.75">
      <c r="A5299" s="143" t="s">
        <v>6161</v>
      </c>
      <c r="B5299" s="114" t="s">
        <v>6123</v>
      </c>
      <c r="C5299" s="115">
        <v>1160</v>
      </c>
    </row>
    <row r="5300" spans="1:3" s="113" customFormat="1" ht="12.75">
      <c r="A5300" s="143" t="s">
        <v>6162</v>
      </c>
      <c r="B5300" s="114" t="s">
        <v>6123</v>
      </c>
      <c r="C5300" s="115">
        <v>1160</v>
      </c>
    </row>
    <row r="5301" spans="1:3" s="113" customFormat="1" ht="12.75">
      <c r="A5301" s="143" t="s">
        <v>6163</v>
      </c>
      <c r="B5301" s="114" t="s">
        <v>6123</v>
      </c>
      <c r="C5301" s="115">
        <v>1160</v>
      </c>
    </row>
    <row r="5302" spans="1:3" s="113" customFormat="1" ht="12.75">
      <c r="A5302" s="143" t="s">
        <v>6164</v>
      </c>
      <c r="B5302" s="114" t="s">
        <v>6123</v>
      </c>
      <c r="C5302" s="115">
        <v>1160</v>
      </c>
    </row>
    <row r="5303" spans="1:3" s="113" customFormat="1" ht="12.75">
      <c r="A5303" s="143" t="s">
        <v>6165</v>
      </c>
      <c r="B5303" s="114" t="s">
        <v>6123</v>
      </c>
      <c r="C5303" s="115">
        <v>1160</v>
      </c>
    </row>
    <row r="5304" spans="1:3" s="113" customFormat="1" ht="12.75">
      <c r="A5304" s="143" t="s">
        <v>6166</v>
      </c>
      <c r="B5304" s="114" t="s">
        <v>6123</v>
      </c>
      <c r="C5304" s="115">
        <v>1160</v>
      </c>
    </row>
    <row r="5305" spans="1:3" s="113" customFormat="1" ht="12.75">
      <c r="A5305" s="143" t="s">
        <v>6167</v>
      </c>
      <c r="B5305" s="114" t="s">
        <v>6123</v>
      </c>
      <c r="C5305" s="115">
        <v>1160</v>
      </c>
    </row>
    <row r="5306" spans="1:3" s="113" customFormat="1" ht="12.75">
      <c r="A5306" s="143" t="s">
        <v>6168</v>
      </c>
      <c r="B5306" s="114" t="s">
        <v>6123</v>
      </c>
      <c r="C5306" s="115">
        <v>1160</v>
      </c>
    </row>
    <row r="5307" spans="1:3" s="113" customFormat="1" ht="12.75">
      <c r="A5307" s="143" t="s">
        <v>6169</v>
      </c>
      <c r="B5307" s="114" t="s">
        <v>6123</v>
      </c>
      <c r="C5307" s="115">
        <v>1160</v>
      </c>
    </row>
    <row r="5308" spans="1:3" s="113" customFormat="1" ht="12.75">
      <c r="A5308" s="143" t="s">
        <v>6170</v>
      </c>
      <c r="B5308" s="114" t="s">
        <v>6123</v>
      </c>
      <c r="C5308" s="115">
        <v>1160</v>
      </c>
    </row>
    <row r="5309" spans="1:3" s="113" customFormat="1" ht="12.75">
      <c r="A5309" s="143" t="s">
        <v>6171</v>
      </c>
      <c r="B5309" s="114" t="s">
        <v>6123</v>
      </c>
      <c r="C5309" s="115">
        <v>1160</v>
      </c>
    </row>
    <row r="5310" spans="1:3" s="113" customFormat="1" ht="12.75">
      <c r="A5310" s="143" t="s">
        <v>6172</v>
      </c>
      <c r="B5310" s="114" t="s">
        <v>6123</v>
      </c>
      <c r="C5310" s="115">
        <v>1160</v>
      </c>
    </row>
    <row r="5311" spans="1:3" s="113" customFormat="1" ht="12.75">
      <c r="A5311" s="143" t="s">
        <v>6173</v>
      </c>
      <c r="B5311" s="114" t="s">
        <v>6123</v>
      </c>
      <c r="C5311" s="115">
        <v>1160</v>
      </c>
    </row>
    <row r="5312" spans="1:3" s="113" customFormat="1" ht="12.75">
      <c r="A5312" s="143" t="s">
        <v>6174</v>
      </c>
      <c r="B5312" s="114" t="s">
        <v>6123</v>
      </c>
      <c r="C5312" s="115">
        <v>1160</v>
      </c>
    </row>
    <row r="5313" spans="1:3" s="113" customFormat="1" ht="12.75">
      <c r="A5313" s="143" t="s">
        <v>6175</v>
      </c>
      <c r="B5313" s="114" t="s">
        <v>6123</v>
      </c>
      <c r="C5313" s="115">
        <v>1160</v>
      </c>
    </row>
    <row r="5314" spans="1:3" s="113" customFormat="1" ht="12.75">
      <c r="A5314" s="143" t="s">
        <v>6176</v>
      </c>
      <c r="B5314" s="114" t="s">
        <v>6123</v>
      </c>
      <c r="C5314" s="115">
        <v>1160</v>
      </c>
    </row>
    <row r="5315" spans="1:3" s="113" customFormat="1" ht="12.75">
      <c r="A5315" s="143" t="s">
        <v>6177</v>
      </c>
      <c r="B5315" s="114" t="s">
        <v>6123</v>
      </c>
      <c r="C5315" s="115">
        <v>1160</v>
      </c>
    </row>
    <row r="5316" spans="1:3" s="113" customFormat="1" ht="12.75">
      <c r="A5316" s="143" t="s">
        <v>6178</v>
      </c>
      <c r="B5316" s="114" t="s">
        <v>6123</v>
      </c>
      <c r="C5316" s="115">
        <v>1160</v>
      </c>
    </row>
    <row r="5317" spans="1:3" s="113" customFormat="1" ht="12.75">
      <c r="A5317" s="143" t="s">
        <v>6179</v>
      </c>
      <c r="B5317" s="114" t="s">
        <v>6123</v>
      </c>
      <c r="C5317" s="115">
        <v>1160</v>
      </c>
    </row>
    <row r="5318" spans="1:3" s="113" customFormat="1" ht="12.75">
      <c r="A5318" s="143" t="s">
        <v>6180</v>
      </c>
      <c r="B5318" s="114" t="s">
        <v>6123</v>
      </c>
      <c r="C5318" s="115">
        <v>1160</v>
      </c>
    </row>
    <row r="5319" spans="1:3" s="113" customFormat="1" ht="12.75">
      <c r="A5319" s="143" t="s">
        <v>6181</v>
      </c>
      <c r="B5319" s="114" t="s">
        <v>6123</v>
      </c>
      <c r="C5319" s="115">
        <v>1160</v>
      </c>
    </row>
    <row r="5320" spans="1:3" s="113" customFormat="1" ht="12.75">
      <c r="A5320" s="143" t="s">
        <v>6182</v>
      </c>
      <c r="B5320" s="114" t="s">
        <v>6123</v>
      </c>
      <c r="C5320" s="115">
        <v>1160</v>
      </c>
    </row>
    <row r="5321" spans="1:3" s="113" customFormat="1" ht="12.75">
      <c r="A5321" s="143" t="s">
        <v>6183</v>
      </c>
      <c r="B5321" s="114" t="s">
        <v>6123</v>
      </c>
      <c r="C5321" s="115">
        <v>1160</v>
      </c>
    </row>
    <row r="5322" spans="1:3" s="113" customFormat="1" ht="12.75">
      <c r="A5322" s="143" t="s">
        <v>6184</v>
      </c>
      <c r="B5322" s="114" t="s">
        <v>6123</v>
      </c>
      <c r="C5322" s="115">
        <v>1160</v>
      </c>
    </row>
    <row r="5323" spans="1:3" s="113" customFormat="1" ht="12.75">
      <c r="A5323" s="143" t="s">
        <v>6185</v>
      </c>
      <c r="B5323" s="114" t="s">
        <v>6123</v>
      </c>
      <c r="C5323" s="115">
        <v>1160</v>
      </c>
    </row>
    <row r="5324" spans="1:3" s="113" customFormat="1" ht="12.75">
      <c r="A5324" s="143" t="s">
        <v>6186</v>
      </c>
      <c r="B5324" s="114" t="s">
        <v>6123</v>
      </c>
      <c r="C5324" s="115">
        <v>1160</v>
      </c>
    </row>
    <row r="5325" spans="1:3" s="113" customFormat="1" ht="12.75">
      <c r="A5325" s="143" t="s">
        <v>6187</v>
      </c>
      <c r="B5325" s="114" t="s">
        <v>6123</v>
      </c>
      <c r="C5325" s="115">
        <v>1160</v>
      </c>
    </row>
    <row r="5326" spans="1:3" s="113" customFormat="1" ht="12.75">
      <c r="A5326" s="143" t="s">
        <v>6188</v>
      </c>
      <c r="B5326" s="114" t="s">
        <v>6123</v>
      </c>
      <c r="C5326" s="115">
        <v>1160</v>
      </c>
    </row>
    <row r="5327" spans="1:3" s="113" customFormat="1" ht="12.75">
      <c r="A5327" s="143" t="s">
        <v>6189</v>
      </c>
      <c r="B5327" s="114" t="s">
        <v>6123</v>
      </c>
      <c r="C5327" s="115">
        <v>1160</v>
      </c>
    </row>
    <row r="5328" spans="1:3" s="113" customFormat="1" ht="12.75">
      <c r="A5328" s="143" t="s">
        <v>6190</v>
      </c>
      <c r="B5328" s="114" t="s">
        <v>6123</v>
      </c>
      <c r="C5328" s="115">
        <v>1160</v>
      </c>
    </row>
    <row r="5329" spans="1:3" s="113" customFormat="1" ht="12.75">
      <c r="A5329" s="143" t="s">
        <v>6191</v>
      </c>
      <c r="B5329" s="114" t="s">
        <v>6123</v>
      </c>
      <c r="C5329" s="115">
        <v>2685.4</v>
      </c>
    </row>
    <row r="5330" spans="1:3" s="113" customFormat="1" ht="12.75">
      <c r="A5330" s="143" t="s">
        <v>6192</v>
      </c>
      <c r="B5330" s="114" t="s">
        <v>6123</v>
      </c>
      <c r="C5330" s="115">
        <v>2685.4</v>
      </c>
    </row>
    <row r="5331" spans="1:3" s="113" customFormat="1" ht="12.75">
      <c r="A5331" s="143" t="s">
        <v>6193</v>
      </c>
      <c r="B5331" s="114" t="s">
        <v>6123</v>
      </c>
      <c r="C5331" s="115">
        <v>2685.4</v>
      </c>
    </row>
    <row r="5332" spans="1:3" s="113" customFormat="1" ht="12.75">
      <c r="A5332" s="143" t="s">
        <v>6194</v>
      </c>
      <c r="B5332" s="114" t="s">
        <v>6123</v>
      </c>
      <c r="C5332" s="115">
        <v>2685.4</v>
      </c>
    </row>
    <row r="5333" spans="1:3" s="113" customFormat="1" ht="12.75">
      <c r="A5333" s="143" t="s">
        <v>6195</v>
      </c>
      <c r="B5333" s="114" t="s">
        <v>6123</v>
      </c>
      <c r="C5333" s="115">
        <v>2685.4</v>
      </c>
    </row>
    <row r="5334" spans="1:3" s="113" customFormat="1" ht="12.75">
      <c r="A5334" s="143" t="s">
        <v>6196</v>
      </c>
      <c r="B5334" s="114" t="s">
        <v>6123</v>
      </c>
      <c r="C5334" s="115">
        <v>2685.4</v>
      </c>
    </row>
    <row r="5335" spans="1:3" s="113" customFormat="1" ht="12.75">
      <c r="A5335" s="143" t="s">
        <v>6197</v>
      </c>
      <c r="B5335" s="114" t="s">
        <v>6123</v>
      </c>
      <c r="C5335" s="115">
        <v>2685.4</v>
      </c>
    </row>
    <row r="5336" spans="1:3" s="113" customFormat="1" ht="12.75">
      <c r="A5336" s="143" t="s">
        <v>6198</v>
      </c>
      <c r="B5336" s="114" t="s">
        <v>6123</v>
      </c>
      <c r="C5336" s="115">
        <v>2685.4</v>
      </c>
    </row>
    <row r="5337" spans="1:3" s="113" customFormat="1" ht="12.75">
      <c r="A5337" s="143" t="s">
        <v>6199</v>
      </c>
      <c r="B5337" s="114" t="s">
        <v>6123</v>
      </c>
      <c r="C5337" s="115">
        <v>2685.4</v>
      </c>
    </row>
    <row r="5338" spans="1:3" s="113" customFormat="1" ht="12.75">
      <c r="A5338" s="143" t="s">
        <v>6200</v>
      </c>
      <c r="B5338" s="114" t="s">
        <v>6123</v>
      </c>
      <c r="C5338" s="115">
        <v>2685.4</v>
      </c>
    </row>
    <row r="5339" spans="1:3" s="113" customFormat="1" ht="12.75">
      <c r="A5339" s="143" t="s">
        <v>6201</v>
      </c>
      <c r="B5339" s="114" t="s">
        <v>6123</v>
      </c>
      <c r="C5339" s="115">
        <v>2685.4</v>
      </c>
    </row>
    <row r="5340" spans="1:3" s="113" customFormat="1" ht="12.75">
      <c r="A5340" s="143" t="s">
        <v>6202</v>
      </c>
      <c r="B5340" s="114" t="s">
        <v>6123</v>
      </c>
      <c r="C5340" s="115">
        <v>2685.4</v>
      </c>
    </row>
    <row r="5341" spans="1:3" s="113" customFormat="1" ht="12.75">
      <c r="A5341" s="143" t="s">
        <v>6203</v>
      </c>
      <c r="B5341" s="114" t="s">
        <v>6123</v>
      </c>
      <c r="C5341" s="115">
        <v>2685.4</v>
      </c>
    </row>
    <row r="5342" spans="1:3" s="113" customFormat="1" ht="12.75">
      <c r="A5342" s="143" t="s">
        <v>6204</v>
      </c>
      <c r="B5342" s="114" t="s">
        <v>6123</v>
      </c>
      <c r="C5342" s="115">
        <v>2685.4</v>
      </c>
    </row>
    <row r="5343" spans="1:3" s="113" customFormat="1" ht="12.75">
      <c r="A5343" s="143" t="s">
        <v>6205</v>
      </c>
      <c r="B5343" s="114" t="s">
        <v>6123</v>
      </c>
      <c r="C5343" s="115">
        <v>2685.4</v>
      </c>
    </row>
    <row r="5344" spans="1:3" s="113" customFormat="1" ht="12.75">
      <c r="A5344" s="143" t="s">
        <v>6206</v>
      </c>
      <c r="B5344" s="114" t="s">
        <v>6123</v>
      </c>
      <c r="C5344" s="115">
        <v>2685.4</v>
      </c>
    </row>
    <row r="5345" spans="1:3" s="113" customFormat="1" ht="12.75">
      <c r="A5345" s="143" t="s">
        <v>6207</v>
      </c>
      <c r="B5345" s="114" t="s">
        <v>6123</v>
      </c>
      <c r="C5345" s="115">
        <v>2685.4</v>
      </c>
    </row>
    <row r="5346" spans="1:3" s="113" customFormat="1" ht="12.75">
      <c r="A5346" s="143" t="s">
        <v>6208</v>
      </c>
      <c r="B5346" s="114" t="s">
        <v>6123</v>
      </c>
      <c r="C5346" s="115">
        <v>2685.4</v>
      </c>
    </row>
    <row r="5347" spans="1:3" s="113" customFormat="1" ht="12.75">
      <c r="A5347" s="143" t="s">
        <v>6209</v>
      </c>
      <c r="B5347" s="114" t="s">
        <v>6123</v>
      </c>
      <c r="C5347" s="115">
        <v>2685.4</v>
      </c>
    </row>
    <row r="5348" spans="1:3" s="113" customFormat="1" ht="12.75">
      <c r="A5348" s="143" t="s">
        <v>6210</v>
      </c>
      <c r="B5348" s="114" t="s">
        <v>6123</v>
      </c>
      <c r="C5348" s="115">
        <v>2685.4</v>
      </c>
    </row>
    <row r="5349" spans="1:3" s="113" customFormat="1" ht="12.75">
      <c r="A5349" s="143" t="s">
        <v>6211</v>
      </c>
      <c r="B5349" s="114" t="s">
        <v>6123</v>
      </c>
      <c r="C5349" s="115">
        <v>2685.4</v>
      </c>
    </row>
    <row r="5350" spans="1:3" s="113" customFormat="1" ht="12.75">
      <c r="A5350" s="143" t="s">
        <v>6212</v>
      </c>
      <c r="B5350" s="114" t="s">
        <v>6123</v>
      </c>
      <c r="C5350" s="115">
        <v>2685.4</v>
      </c>
    </row>
    <row r="5351" spans="1:3" s="113" customFormat="1" ht="12.75">
      <c r="A5351" s="143" t="s">
        <v>6213</v>
      </c>
      <c r="B5351" s="114" t="s">
        <v>6123</v>
      </c>
      <c r="C5351" s="115">
        <v>2685.4</v>
      </c>
    </row>
    <row r="5352" spans="1:3" s="113" customFormat="1" ht="12.75">
      <c r="A5352" s="143" t="s">
        <v>6214</v>
      </c>
      <c r="B5352" s="114" t="s">
        <v>6123</v>
      </c>
      <c r="C5352" s="115">
        <v>2685.4</v>
      </c>
    </row>
    <row r="5353" spans="1:3" s="113" customFormat="1" ht="12.75">
      <c r="A5353" s="143" t="s">
        <v>6215</v>
      </c>
      <c r="B5353" s="114" t="s">
        <v>6123</v>
      </c>
      <c r="C5353" s="115">
        <v>2685.4</v>
      </c>
    </row>
    <row r="5354" spans="1:3" s="113" customFormat="1" ht="12.75">
      <c r="A5354" s="143" t="s">
        <v>6216</v>
      </c>
      <c r="B5354" s="114" t="s">
        <v>6123</v>
      </c>
      <c r="C5354" s="115">
        <v>2685.4</v>
      </c>
    </row>
    <row r="5355" spans="1:3" s="113" customFormat="1" ht="12.75">
      <c r="A5355" s="143" t="s">
        <v>6217</v>
      </c>
      <c r="B5355" s="114" t="s">
        <v>6123</v>
      </c>
      <c r="C5355" s="115">
        <v>2685.4</v>
      </c>
    </row>
    <row r="5356" spans="1:3" s="113" customFormat="1" ht="12.75">
      <c r="A5356" s="143" t="s">
        <v>6218</v>
      </c>
      <c r="B5356" s="114" t="s">
        <v>6123</v>
      </c>
      <c r="C5356" s="115">
        <v>2685.4</v>
      </c>
    </row>
    <row r="5357" spans="1:3" s="113" customFormat="1" ht="12.75">
      <c r="A5357" s="143" t="s">
        <v>6219</v>
      </c>
      <c r="B5357" s="114" t="s">
        <v>6123</v>
      </c>
      <c r="C5357" s="115">
        <v>2685.4</v>
      </c>
    </row>
    <row r="5358" spans="1:3" s="113" customFormat="1" ht="12.75">
      <c r="A5358" s="143" t="s">
        <v>6220</v>
      </c>
      <c r="B5358" s="114" t="s">
        <v>6123</v>
      </c>
      <c r="C5358" s="115">
        <v>2685.4</v>
      </c>
    </row>
    <row r="5359" spans="1:3" s="113" customFormat="1" ht="12.75">
      <c r="A5359" s="143" t="s">
        <v>6221</v>
      </c>
      <c r="B5359" s="114" t="s">
        <v>6123</v>
      </c>
      <c r="C5359" s="115">
        <v>2685.4</v>
      </c>
    </row>
    <row r="5360" spans="1:3" s="113" customFormat="1" ht="12.75">
      <c r="A5360" s="143" t="s">
        <v>6222</v>
      </c>
      <c r="B5360" s="114" t="s">
        <v>6123</v>
      </c>
      <c r="C5360" s="115">
        <v>2685.4</v>
      </c>
    </row>
    <row r="5361" spans="1:3" s="113" customFormat="1" ht="12.75">
      <c r="A5361" s="143" t="s">
        <v>6223</v>
      </c>
      <c r="B5361" s="114" t="s">
        <v>6123</v>
      </c>
      <c r="C5361" s="115">
        <v>2685.4</v>
      </c>
    </row>
    <row r="5362" spans="1:3" s="113" customFormat="1" ht="12.75">
      <c r="A5362" s="143" t="s">
        <v>6224</v>
      </c>
      <c r="B5362" s="114" t="s">
        <v>6123</v>
      </c>
      <c r="C5362" s="115">
        <v>2685.4</v>
      </c>
    </row>
    <row r="5363" spans="1:3" s="113" customFormat="1" ht="12.75">
      <c r="A5363" s="143" t="s">
        <v>6225</v>
      </c>
      <c r="B5363" s="114" t="s">
        <v>6123</v>
      </c>
      <c r="C5363" s="115">
        <v>2685.4</v>
      </c>
    </row>
    <row r="5364" spans="1:3" s="113" customFormat="1" ht="12.75">
      <c r="A5364" s="143" t="s">
        <v>6226</v>
      </c>
      <c r="B5364" s="114" t="s">
        <v>6123</v>
      </c>
      <c r="C5364" s="115">
        <v>2685.4</v>
      </c>
    </row>
    <row r="5365" spans="1:3" s="113" customFormat="1" ht="12.75">
      <c r="A5365" s="143" t="s">
        <v>6227</v>
      </c>
      <c r="B5365" s="114" t="s">
        <v>6123</v>
      </c>
      <c r="C5365" s="115">
        <v>2685.4</v>
      </c>
    </row>
    <row r="5366" spans="1:3" s="113" customFormat="1" ht="12.75">
      <c r="A5366" s="143" t="s">
        <v>6228</v>
      </c>
      <c r="B5366" s="114" t="s">
        <v>6123</v>
      </c>
      <c r="C5366" s="115">
        <v>2685.4</v>
      </c>
    </row>
    <row r="5367" spans="1:3" s="113" customFormat="1" ht="12.75">
      <c r="A5367" s="143" t="s">
        <v>6229</v>
      </c>
      <c r="B5367" s="114" t="s">
        <v>6123</v>
      </c>
      <c r="C5367" s="115">
        <v>2685.4</v>
      </c>
    </row>
    <row r="5368" spans="1:3" s="113" customFormat="1" ht="12.75">
      <c r="A5368" s="143" t="s">
        <v>6230</v>
      </c>
      <c r="B5368" s="114" t="s">
        <v>6123</v>
      </c>
      <c r="C5368" s="115">
        <v>2685.4</v>
      </c>
    </row>
    <row r="5369" spans="1:3" s="113" customFormat="1" ht="12.75">
      <c r="A5369" s="143" t="s">
        <v>6231</v>
      </c>
      <c r="B5369" s="114" t="s">
        <v>6123</v>
      </c>
      <c r="C5369" s="115">
        <v>2685.4</v>
      </c>
    </row>
    <row r="5370" spans="1:3" s="113" customFormat="1" ht="12.75">
      <c r="A5370" s="143" t="s">
        <v>6232</v>
      </c>
      <c r="B5370" s="114" t="s">
        <v>6123</v>
      </c>
      <c r="C5370" s="115">
        <v>2685.4</v>
      </c>
    </row>
    <row r="5371" spans="1:3" s="113" customFormat="1" ht="12.75">
      <c r="A5371" s="143" t="s">
        <v>6233</v>
      </c>
      <c r="B5371" s="114" t="s">
        <v>6123</v>
      </c>
      <c r="C5371" s="115">
        <v>2685.4</v>
      </c>
    </row>
    <row r="5372" spans="1:3" s="113" customFormat="1" ht="12.75">
      <c r="A5372" s="143" t="s">
        <v>6234</v>
      </c>
      <c r="B5372" s="114" t="s">
        <v>6123</v>
      </c>
      <c r="C5372" s="115">
        <v>2685.4</v>
      </c>
    </row>
    <row r="5373" spans="1:3" s="113" customFormat="1" ht="12.75">
      <c r="A5373" s="143" t="s">
        <v>6235</v>
      </c>
      <c r="B5373" s="114" t="s">
        <v>6123</v>
      </c>
      <c r="C5373" s="115">
        <v>2685.4</v>
      </c>
    </row>
    <row r="5374" spans="1:3" s="113" customFormat="1" ht="12.75">
      <c r="A5374" s="143" t="s">
        <v>6236</v>
      </c>
      <c r="B5374" s="114" t="s">
        <v>6123</v>
      </c>
      <c r="C5374" s="115">
        <v>2685.4</v>
      </c>
    </row>
    <row r="5375" spans="1:3" s="113" customFormat="1" ht="12.75">
      <c r="A5375" s="143" t="s">
        <v>6237</v>
      </c>
      <c r="B5375" s="114" t="s">
        <v>6123</v>
      </c>
      <c r="C5375" s="115">
        <v>2685.4</v>
      </c>
    </row>
    <row r="5376" spans="1:3" s="113" customFormat="1" ht="12.75">
      <c r="A5376" s="143" t="s">
        <v>6238</v>
      </c>
      <c r="B5376" s="114" t="s">
        <v>6123</v>
      </c>
      <c r="C5376" s="115">
        <v>2685.4</v>
      </c>
    </row>
    <row r="5377" spans="1:3" s="113" customFormat="1" ht="12.75">
      <c r="A5377" s="143" t="s">
        <v>6239</v>
      </c>
      <c r="B5377" s="114" t="s">
        <v>6123</v>
      </c>
      <c r="C5377" s="115">
        <v>2685.4</v>
      </c>
    </row>
    <row r="5378" spans="1:3" s="113" customFormat="1" ht="12.75">
      <c r="A5378" s="143" t="s">
        <v>6240</v>
      </c>
      <c r="B5378" s="114" t="s">
        <v>6123</v>
      </c>
      <c r="C5378" s="115">
        <v>2685.4</v>
      </c>
    </row>
    <row r="5379" spans="1:3" s="113" customFormat="1" ht="12.75">
      <c r="A5379" s="143" t="s">
        <v>6241</v>
      </c>
      <c r="B5379" s="114" t="s">
        <v>6123</v>
      </c>
      <c r="C5379" s="115">
        <v>2685.4</v>
      </c>
    </row>
    <row r="5380" spans="1:3" s="113" customFormat="1" ht="12.75">
      <c r="A5380" s="143" t="s">
        <v>6242</v>
      </c>
      <c r="B5380" s="114" t="s">
        <v>6123</v>
      </c>
      <c r="C5380" s="115">
        <v>2685.4</v>
      </c>
    </row>
    <row r="5381" spans="1:3" s="113" customFormat="1" ht="12.75">
      <c r="A5381" s="143" t="s">
        <v>6243</v>
      </c>
      <c r="B5381" s="114" t="s">
        <v>6123</v>
      </c>
      <c r="C5381" s="115">
        <v>2685.4</v>
      </c>
    </row>
    <row r="5382" spans="1:3" s="113" customFormat="1" ht="12.75">
      <c r="A5382" s="143" t="s">
        <v>6244</v>
      </c>
      <c r="B5382" s="114" t="s">
        <v>6123</v>
      </c>
      <c r="C5382" s="115">
        <v>2685.4</v>
      </c>
    </row>
    <row r="5383" spans="1:3" s="113" customFormat="1" ht="12.75">
      <c r="A5383" s="143" t="s">
        <v>6245</v>
      </c>
      <c r="B5383" s="114" t="s">
        <v>6123</v>
      </c>
      <c r="C5383" s="115">
        <v>2685.4</v>
      </c>
    </row>
    <row r="5384" spans="1:3" s="113" customFormat="1" ht="12.75">
      <c r="A5384" s="143" t="s">
        <v>6246</v>
      </c>
      <c r="B5384" s="114" t="s">
        <v>6123</v>
      </c>
      <c r="C5384" s="115">
        <v>2685.4</v>
      </c>
    </row>
    <row r="5385" spans="1:3" s="113" customFormat="1" ht="12.75">
      <c r="A5385" s="143" t="s">
        <v>6247</v>
      </c>
      <c r="B5385" s="114" t="s">
        <v>6123</v>
      </c>
      <c r="C5385" s="115">
        <v>2685.4</v>
      </c>
    </row>
    <row r="5386" spans="1:3" s="113" customFormat="1" ht="12.75">
      <c r="A5386" s="143" t="s">
        <v>6248</v>
      </c>
      <c r="B5386" s="114" t="s">
        <v>6123</v>
      </c>
      <c r="C5386" s="115">
        <v>2685.4</v>
      </c>
    </row>
    <row r="5387" spans="1:3" s="113" customFormat="1" ht="12.75">
      <c r="A5387" s="143" t="s">
        <v>6249</v>
      </c>
      <c r="B5387" s="114" t="s">
        <v>6123</v>
      </c>
      <c r="C5387" s="115">
        <v>2685.4</v>
      </c>
    </row>
    <row r="5388" spans="1:3" s="113" customFormat="1" ht="12.75">
      <c r="A5388" s="143" t="s">
        <v>6250</v>
      </c>
      <c r="B5388" s="114" t="s">
        <v>6123</v>
      </c>
      <c r="C5388" s="115">
        <v>2685.4</v>
      </c>
    </row>
    <row r="5389" spans="1:3" s="113" customFormat="1" ht="12.75">
      <c r="A5389" s="143" t="s">
        <v>6251</v>
      </c>
      <c r="B5389" s="114" t="s">
        <v>6123</v>
      </c>
      <c r="C5389" s="115">
        <v>2685.4</v>
      </c>
    </row>
    <row r="5390" spans="1:3" s="113" customFormat="1" ht="12.75">
      <c r="A5390" s="143" t="s">
        <v>6252</v>
      </c>
      <c r="B5390" s="114" t="s">
        <v>6123</v>
      </c>
      <c r="C5390" s="115">
        <v>2685.4</v>
      </c>
    </row>
    <row r="5391" spans="1:3" s="113" customFormat="1" ht="12.75">
      <c r="A5391" s="143" t="s">
        <v>6253</v>
      </c>
      <c r="B5391" s="114" t="s">
        <v>6123</v>
      </c>
      <c r="C5391" s="115">
        <v>2685.4</v>
      </c>
    </row>
    <row r="5392" spans="1:3" s="113" customFormat="1" ht="12.75">
      <c r="A5392" s="143" t="s">
        <v>6254</v>
      </c>
      <c r="B5392" s="114" t="s">
        <v>6123</v>
      </c>
      <c r="C5392" s="115">
        <v>2685.4</v>
      </c>
    </row>
    <row r="5393" spans="1:3" s="113" customFormat="1" ht="12.75">
      <c r="A5393" s="143" t="s">
        <v>6255</v>
      </c>
      <c r="B5393" s="114" t="s">
        <v>6123</v>
      </c>
      <c r="C5393" s="115">
        <v>2685.4</v>
      </c>
    </row>
    <row r="5394" spans="1:3" s="113" customFormat="1" ht="12.75">
      <c r="A5394" s="143" t="s">
        <v>6256</v>
      </c>
      <c r="B5394" s="114" t="s">
        <v>6123</v>
      </c>
      <c r="C5394" s="115">
        <v>2685.4</v>
      </c>
    </row>
    <row r="5395" spans="1:3" s="113" customFormat="1" ht="12.75">
      <c r="A5395" s="143" t="s">
        <v>6257</v>
      </c>
      <c r="B5395" s="114" t="s">
        <v>6123</v>
      </c>
      <c r="C5395" s="115">
        <v>2685.4</v>
      </c>
    </row>
    <row r="5396" spans="1:3" s="113" customFormat="1" ht="12.75">
      <c r="A5396" s="143" t="s">
        <v>6258</v>
      </c>
      <c r="B5396" s="114" t="s">
        <v>6123</v>
      </c>
      <c r="C5396" s="115">
        <v>2685.4</v>
      </c>
    </row>
    <row r="5397" spans="1:3" s="113" customFormat="1" ht="12.75">
      <c r="A5397" s="143" t="s">
        <v>6259</v>
      </c>
      <c r="B5397" s="114" t="s">
        <v>6123</v>
      </c>
      <c r="C5397" s="115">
        <v>2685.4</v>
      </c>
    </row>
    <row r="5398" spans="1:3" s="113" customFormat="1" ht="12.75">
      <c r="A5398" s="143" t="s">
        <v>6260</v>
      </c>
      <c r="B5398" s="114" t="s">
        <v>6123</v>
      </c>
      <c r="C5398" s="115">
        <v>2685.4</v>
      </c>
    </row>
    <row r="5399" spans="1:3" s="113" customFormat="1" ht="12.75">
      <c r="A5399" s="143" t="s">
        <v>6261</v>
      </c>
      <c r="B5399" s="114" t="s">
        <v>6123</v>
      </c>
      <c r="C5399" s="115">
        <v>2685.4</v>
      </c>
    </row>
    <row r="5400" spans="1:3" s="113" customFormat="1" ht="12.75">
      <c r="A5400" s="143" t="s">
        <v>6262</v>
      </c>
      <c r="B5400" s="114" t="s">
        <v>6123</v>
      </c>
      <c r="C5400" s="115">
        <v>2685.4</v>
      </c>
    </row>
    <row r="5401" spans="1:3" s="113" customFormat="1" ht="12.75">
      <c r="A5401" s="143" t="s">
        <v>6263</v>
      </c>
      <c r="B5401" s="114" t="s">
        <v>6123</v>
      </c>
      <c r="C5401" s="115">
        <v>2685.4</v>
      </c>
    </row>
    <row r="5402" spans="1:3" s="113" customFormat="1" ht="12.75">
      <c r="A5402" s="143" t="s">
        <v>6264</v>
      </c>
      <c r="B5402" s="114" t="s">
        <v>6123</v>
      </c>
      <c r="C5402" s="115">
        <v>2685.4</v>
      </c>
    </row>
    <row r="5403" spans="1:3" s="113" customFormat="1" ht="12.75">
      <c r="A5403" s="143" t="s">
        <v>6265</v>
      </c>
      <c r="B5403" s="114" t="s">
        <v>6123</v>
      </c>
      <c r="C5403" s="115">
        <v>2685.4</v>
      </c>
    </row>
    <row r="5404" spans="1:3" s="113" customFormat="1" ht="12.75">
      <c r="A5404" s="143" t="s">
        <v>6266</v>
      </c>
      <c r="B5404" s="114" t="s">
        <v>6123</v>
      </c>
      <c r="C5404" s="115">
        <v>2685.4</v>
      </c>
    </row>
    <row r="5405" spans="1:3" s="113" customFormat="1" ht="12.75">
      <c r="A5405" s="143" t="s">
        <v>6267</v>
      </c>
      <c r="B5405" s="114" t="s">
        <v>6123</v>
      </c>
      <c r="C5405" s="115">
        <v>2685.4</v>
      </c>
    </row>
    <row r="5406" spans="1:3" s="113" customFormat="1" ht="12.75">
      <c r="A5406" s="143" t="s">
        <v>6268</v>
      </c>
      <c r="B5406" s="114" t="s">
        <v>6123</v>
      </c>
      <c r="C5406" s="115">
        <v>2685.4</v>
      </c>
    </row>
    <row r="5407" spans="1:3" s="113" customFormat="1" ht="12.75">
      <c r="A5407" s="143" t="s">
        <v>6269</v>
      </c>
      <c r="B5407" s="114" t="s">
        <v>6123</v>
      </c>
      <c r="C5407" s="115">
        <v>2685.4</v>
      </c>
    </row>
    <row r="5408" spans="1:3" s="113" customFormat="1" ht="12.75">
      <c r="A5408" s="143" t="s">
        <v>6270</v>
      </c>
      <c r="B5408" s="114" t="s">
        <v>6123</v>
      </c>
      <c r="C5408" s="115">
        <v>2685.4</v>
      </c>
    </row>
    <row r="5409" spans="1:3" s="113" customFormat="1" ht="12.75">
      <c r="A5409" s="143" t="s">
        <v>6271</v>
      </c>
      <c r="B5409" s="114" t="s">
        <v>6123</v>
      </c>
      <c r="C5409" s="115">
        <v>2685.4</v>
      </c>
    </row>
    <row r="5410" spans="1:3" s="113" customFormat="1" ht="12.75">
      <c r="A5410" s="143" t="s">
        <v>6272</v>
      </c>
      <c r="B5410" s="114" t="s">
        <v>6123</v>
      </c>
      <c r="C5410" s="115">
        <v>2685.4</v>
      </c>
    </row>
    <row r="5411" spans="1:3" s="113" customFormat="1" ht="12.75">
      <c r="A5411" s="143" t="s">
        <v>6273</v>
      </c>
      <c r="B5411" s="114" t="s">
        <v>6123</v>
      </c>
      <c r="C5411" s="115">
        <v>2685.4</v>
      </c>
    </row>
    <row r="5412" spans="1:3" s="113" customFormat="1" ht="12.75">
      <c r="A5412" s="143" t="s">
        <v>6274</v>
      </c>
      <c r="B5412" s="114" t="s">
        <v>6123</v>
      </c>
      <c r="C5412" s="115">
        <v>2685.4</v>
      </c>
    </row>
    <row r="5413" spans="1:3" s="113" customFormat="1" ht="12.75">
      <c r="A5413" s="143" t="s">
        <v>6275</v>
      </c>
      <c r="B5413" s="114" t="s">
        <v>6123</v>
      </c>
      <c r="C5413" s="115">
        <v>2685.4</v>
      </c>
    </row>
    <row r="5414" spans="1:3" s="113" customFormat="1" ht="12.75">
      <c r="A5414" s="143" t="s">
        <v>6276</v>
      </c>
      <c r="B5414" s="114" t="s">
        <v>6123</v>
      </c>
      <c r="C5414" s="115">
        <v>2685.4</v>
      </c>
    </row>
    <row r="5415" spans="1:3" s="113" customFormat="1" ht="12.75">
      <c r="A5415" s="143" t="s">
        <v>6277</v>
      </c>
      <c r="B5415" s="114" t="s">
        <v>6123</v>
      </c>
      <c r="C5415" s="115">
        <v>2685.4</v>
      </c>
    </row>
    <row r="5416" spans="1:3" s="113" customFormat="1" ht="12.75">
      <c r="A5416" s="143" t="s">
        <v>6278</v>
      </c>
      <c r="B5416" s="114" t="s">
        <v>6123</v>
      </c>
      <c r="C5416" s="115">
        <v>2685.4</v>
      </c>
    </row>
    <row r="5417" spans="1:3" s="113" customFormat="1" ht="12.75">
      <c r="A5417" s="143" t="s">
        <v>6279</v>
      </c>
      <c r="B5417" s="114" t="s">
        <v>6123</v>
      </c>
      <c r="C5417" s="115">
        <v>2685.4</v>
      </c>
    </row>
    <row r="5418" spans="1:3" s="113" customFormat="1" ht="12.75">
      <c r="A5418" s="143" t="s">
        <v>6280</v>
      </c>
      <c r="B5418" s="114" t="s">
        <v>6123</v>
      </c>
      <c r="C5418" s="115">
        <v>2685.4</v>
      </c>
    </row>
    <row r="5419" spans="1:3" s="113" customFormat="1" ht="12.75">
      <c r="A5419" s="143" t="s">
        <v>6281</v>
      </c>
      <c r="B5419" s="114" t="s">
        <v>6123</v>
      </c>
      <c r="C5419" s="115">
        <v>2685.4</v>
      </c>
    </row>
    <row r="5420" spans="1:3" s="113" customFormat="1" ht="12.75">
      <c r="A5420" s="143" t="s">
        <v>6282</v>
      </c>
      <c r="B5420" s="114" t="s">
        <v>6123</v>
      </c>
      <c r="C5420" s="115">
        <v>2685.4</v>
      </c>
    </row>
    <row r="5421" spans="1:3" s="113" customFormat="1" ht="12.75">
      <c r="A5421" s="143" t="s">
        <v>6283</v>
      </c>
      <c r="B5421" s="114" t="s">
        <v>6123</v>
      </c>
      <c r="C5421" s="115">
        <v>2685.4</v>
      </c>
    </row>
    <row r="5422" spans="1:3" s="113" customFormat="1" ht="12.75">
      <c r="A5422" s="143" t="s">
        <v>6284</v>
      </c>
      <c r="B5422" s="114" t="s">
        <v>6123</v>
      </c>
      <c r="C5422" s="115">
        <v>2685.4</v>
      </c>
    </row>
    <row r="5423" spans="1:3" s="113" customFormat="1" ht="12.75">
      <c r="A5423" s="143" t="s">
        <v>6285</v>
      </c>
      <c r="B5423" s="114" t="s">
        <v>6123</v>
      </c>
      <c r="C5423" s="115">
        <v>2685.4</v>
      </c>
    </row>
    <row r="5424" spans="1:3" s="113" customFormat="1" ht="12.75">
      <c r="A5424" s="143" t="s">
        <v>6286</v>
      </c>
      <c r="B5424" s="114" t="s">
        <v>6123</v>
      </c>
      <c r="C5424" s="115">
        <v>2685.4</v>
      </c>
    </row>
    <row r="5425" spans="1:3" s="113" customFormat="1" ht="12.75">
      <c r="A5425" s="143" t="s">
        <v>6287</v>
      </c>
      <c r="B5425" s="114" t="s">
        <v>6123</v>
      </c>
      <c r="C5425" s="115">
        <v>2685.4</v>
      </c>
    </row>
    <row r="5426" spans="1:3" s="113" customFormat="1" ht="12.75">
      <c r="A5426" s="143" t="s">
        <v>6288</v>
      </c>
      <c r="B5426" s="114" t="s">
        <v>6123</v>
      </c>
      <c r="C5426" s="115">
        <v>2685.4</v>
      </c>
    </row>
    <row r="5427" spans="1:3" s="113" customFormat="1" ht="12.75">
      <c r="A5427" s="143" t="s">
        <v>6289</v>
      </c>
      <c r="B5427" s="114" t="s">
        <v>6123</v>
      </c>
      <c r="C5427" s="115">
        <v>2685.4</v>
      </c>
    </row>
    <row r="5428" spans="1:3" s="113" customFormat="1" ht="12.75">
      <c r="A5428" s="143" t="s">
        <v>6290</v>
      </c>
      <c r="B5428" s="114" t="s">
        <v>6123</v>
      </c>
      <c r="C5428" s="115">
        <v>2685.4</v>
      </c>
    </row>
    <row r="5429" spans="1:3" s="113" customFormat="1" ht="12.75">
      <c r="A5429" s="143" t="s">
        <v>6291</v>
      </c>
      <c r="B5429" s="116" t="s">
        <v>7141</v>
      </c>
      <c r="C5429" s="115">
        <v>1989.4</v>
      </c>
    </row>
    <row r="5430" spans="1:3" s="113" customFormat="1" ht="12.75">
      <c r="A5430" s="143" t="s">
        <v>6292</v>
      </c>
      <c r="B5430" s="116" t="s">
        <v>7142</v>
      </c>
      <c r="C5430" s="115">
        <v>2894.2</v>
      </c>
    </row>
    <row r="5431" spans="1:3" s="113" customFormat="1" ht="12.75">
      <c r="A5431" s="143" t="s">
        <v>6293</v>
      </c>
      <c r="B5431" s="116" t="s">
        <v>7143</v>
      </c>
      <c r="C5431" s="115">
        <v>3439.4</v>
      </c>
    </row>
    <row r="5432" spans="1:3" s="113" customFormat="1" ht="12.75">
      <c r="A5432" s="143" t="s">
        <v>6294</v>
      </c>
      <c r="B5432" s="116" t="s">
        <v>7144</v>
      </c>
      <c r="C5432" s="115">
        <v>1803.8</v>
      </c>
    </row>
    <row r="5433" spans="1:3" s="113" customFormat="1" ht="12.75">
      <c r="A5433" s="143" t="s">
        <v>6295</v>
      </c>
      <c r="B5433" s="116" t="s">
        <v>7145</v>
      </c>
      <c r="C5433" s="115">
        <v>4689.88</v>
      </c>
    </row>
    <row r="5434" spans="1:3" s="113" customFormat="1" ht="12.75">
      <c r="A5434" s="143" t="s">
        <v>6296</v>
      </c>
      <c r="B5434" s="114" t="s">
        <v>740</v>
      </c>
      <c r="C5434" s="115">
        <v>4689.88</v>
      </c>
    </row>
    <row r="5435" spans="1:3" s="113" customFormat="1" ht="12.75">
      <c r="A5435" s="143" t="s">
        <v>6297</v>
      </c>
      <c r="B5435" s="114" t="s">
        <v>740</v>
      </c>
      <c r="C5435" s="115">
        <v>4689.88</v>
      </c>
    </row>
    <row r="5436" spans="1:3" s="113" customFormat="1" ht="12.75">
      <c r="A5436" s="143" t="s">
        <v>6298</v>
      </c>
      <c r="B5436" s="114" t="s">
        <v>761</v>
      </c>
      <c r="C5436" s="115">
        <v>4689.88</v>
      </c>
    </row>
    <row r="5437" spans="1:3" s="113" customFormat="1" ht="12.75">
      <c r="A5437" s="143" t="s">
        <v>6299</v>
      </c>
      <c r="B5437" s="114" t="s">
        <v>761</v>
      </c>
      <c r="C5437" s="115">
        <v>4689.88</v>
      </c>
    </row>
    <row r="5438" spans="1:3" s="113" customFormat="1" ht="12.75">
      <c r="A5438" s="143" t="s">
        <v>6300</v>
      </c>
      <c r="B5438" s="114" t="s">
        <v>761</v>
      </c>
      <c r="C5438" s="115">
        <v>4689.88</v>
      </c>
    </row>
    <row r="5439" spans="1:3" s="113" customFormat="1" ht="12.75">
      <c r="A5439" s="143" t="s">
        <v>6301</v>
      </c>
      <c r="B5439" s="114" t="s">
        <v>693</v>
      </c>
      <c r="C5439" s="115">
        <v>4689.88</v>
      </c>
    </row>
    <row r="5440" spans="1:3" s="113" customFormat="1" ht="12.75">
      <c r="A5440" s="143" t="s">
        <v>6302</v>
      </c>
      <c r="B5440" s="114" t="s">
        <v>693</v>
      </c>
      <c r="C5440" s="115">
        <v>4689.88</v>
      </c>
    </row>
    <row r="5441" spans="1:3" s="113" customFormat="1" ht="12.75">
      <c r="A5441" s="143" t="s">
        <v>6303</v>
      </c>
      <c r="B5441" s="114" t="s">
        <v>6304</v>
      </c>
      <c r="C5441" s="115">
        <v>4642.32</v>
      </c>
    </row>
    <row r="5442" spans="1:3" s="113" customFormat="1" ht="12.75">
      <c r="A5442" s="143" t="s">
        <v>6305</v>
      </c>
      <c r="B5442" s="114" t="s">
        <v>6304</v>
      </c>
      <c r="C5442" s="115">
        <v>4642.32</v>
      </c>
    </row>
    <row r="5443" spans="1:3" s="113" customFormat="1" ht="12.75">
      <c r="A5443" s="143" t="s">
        <v>6306</v>
      </c>
      <c r="B5443" s="114" t="s">
        <v>6304</v>
      </c>
      <c r="C5443" s="115">
        <v>4642.32</v>
      </c>
    </row>
    <row r="5444" spans="1:3" s="113" customFormat="1" ht="12.75">
      <c r="A5444" s="143" t="s">
        <v>6307</v>
      </c>
      <c r="B5444" s="114" t="s">
        <v>6308</v>
      </c>
      <c r="C5444" s="115">
        <v>15121.992</v>
      </c>
    </row>
    <row r="5445" spans="1:3" s="113" customFormat="1" ht="12.75">
      <c r="A5445" s="143" t="s">
        <v>6309</v>
      </c>
      <c r="B5445" s="114" t="s">
        <v>6308</v>
      </c>
      <c r="C5445" s="115">
        <v>15121.992</v>
      </c>
    </row>
    <row r="5446" spans="1:3" s="113" customFormat="1" ht="12.75">
      <c r="A5446" s="143" t="s">
        <v>6310</v>
      </c>
      <c r="B5446" s="114" t="s">
        <v>6308</v>
      </c>
      <c r="C5446" s="115">
        <v>15121.992</v>
      </c>
    </row>
    <row r="5447" spans="1:3" s="113" customFormat="1" ht="12.75">
      <c r="A5447" s="143" t="s">
        <v>6311</v>
      </c>
      <c r="B5447" s="114" t="s">
        <v>6308</v>
      </c>
      <c r="C5447" s="115">
        <v>15121.992</v>
      </c>
    </row>
    <row r="5448" spans="1:3" s="113" customFormat="1" ht="12.75">
      <c r="A5448" s="143" t="s">
        <v>6312</v>
      </c>
      <c r="B5448" s="114" t="s">
        <v>6308</v>
      </c>
      <c r="C5448" s="115">
        <v>15121.992</v>
      </c>
    </row>
    <row r="5449" spans="1:3" s="113" customFormat="1" ht="12.75">
      <c r="A5449" s="143" t="s">
        <v>6313</v>
      </c>
      <c r="B5449" s="114" t="s">
        <v>6314</v>
      </c>
      <c r="C5449" s="115">
        <v>15785.28</v>
      </c>
    </row>
    <row r="5450" spans="1:3" s="113" customFormat="1" ht="12.75">
      <c r="A5450" s="143" t="s">
        <v>6315</v>
      </c>
      <c r="B5450" s="114" t="s">
        <v>6314</v>
      </c>
      <c r="C5450" s="115">
        <v>15785.28</v>
      </c>
    </row>
    <row r="5451" spans="1:3" s="113" customFormat="1" ht="12.75">
      <c r="A5451" s="143" t="s">
        <v>6316</v>
      </c>
      <c r="B5451" s="114" t="s">
        <v>6317</v>
      </c>
      <c r="C5451" s="115">
        <v>14591.465</v>
      </c>
    </row>
    <row r="5452" spans="1:3" s="113" customFormat="1" ht="12.75">
      <c r="A5452" s="143" t="s">
        <v>6318</v>
      </c>
      <c r="B5452" s="114" t="s">
        <v>6317</v>
      </c>
      <c r="C5452" s="115">
        <v>14591.465</v>
      </c>
    </row>
    <row r="5453" spans="1:3" s="113" customFormat="1" ht="12.75">
      <c r="A5453" s="143" t="s">
        <v>6319</v>
      </c>
      <c r="B5453" s="114" t="s">
        <v>6317</v>
      </c>
      <c r="C5453" s="115">
        <v>14591.465</v>
      </c>
    </row>
    <row r="5454" spans="1:3" s="113" customFormat="1" ht="12.75">
      <c r="A5454" s="143" t="s">
        <v>6320</v>
      </c>
      <c r="B5454" s="114" t="s">
        <v>6317</v>
      </c>
      <c r="C5454" s="115">
        <v>14591.465</v>
      </c>
    </row>
    <row r="5455" spans="1:3" s="113" customFormat="1" ht="12.75">
      <c r="A5455" s="143" t="s">
        <v>6321</v>
      </c>
      <c r="B5455" s="114" t="s">
        <v>6322</v>
      </c>
      <c r="C5455" s="115">
        <v>14591.465</v>
      </c>
    </row>
    <row r="5456" spans="1:3" s="113" customFormat="1" ht="12.75">
      <c r="A5456" s="143" t="s">
        <v>6323</v>
      </c>
      <c r="B5456" s="114" t="s">
        <v>6322</v>
      </c>
      <c r="C5456" s="115">
        <v>14591.465</v>
      </c>
    </row>
    <row r="5457" spans="1:3" s="113" customFormat="1" ht="12.75">
      <c r="A5457" s="143" t="s">
        <v>6324</v>
      </c>
      <c r="B5457" s="114" t="s">
        <v>6325</v>
      </c>
      <c r="C5457" s="115">
        <v>14591.465</v>
      </c>
    </row>
    <row r="5458" spans="1:3" s="113" customFormat="1" ht="12.75">
      <c r="A5458" s="143" t="s">
        <v>6326</v>
      </c>
      <c r="B5458" s="114" t="s">
        <v>6325</v>
      </c>
      <c r="C5458" s="115">
        <v>14591.465</v>
      </c>
    </row>
    <row r="5459" spans="1:3" s="113" customFormat="1" ht="12.75">
      <c r="A5459" s="143" t="s">
        <v>6327</v>
      </c>
      <c r="B5459" s="116" t="s">
        <v>7146</v>
      </c>
      <c r="C5459" s="115">
        <v>82508.13</v>
      </c>
    </row>
    <row r="5460" spans="1:3" s="113" customFormat="1" ht="12.75">
      <c r="A5460" s="143" t="s">
        <v>6328</v>
      </c>
      <c r="B5460" s="116" t="s">
        <v>7146</v>
      </c>
      <c r="C5460" s="115">
        <v>82508.13</v>
      </c>
    </row>
    <row r="5461" spans="1:3" s="113" customFormat="1" ht="12.75">
      <c r="A5461" s="143" t="s">
        <v>6329</v>
      </c>
      <c r="B5461" s="116" t="s">
        <v>7146</v>
      </c>
      <c r="C5461" s="115">
        <v>82508.13</v>
      </c>
    </row>
    <row r="5462" spans="1:3" s="113" customFormat="1" ht="12.75">
      <c r="A5462" s="143" t="s">
        <v>6330</v>
      </c>
      <c r="B5462" s="114" t="s">
        <v>6331</v>
      </c>
      <c r="C5462" s="115">
        <v>2980.2</v>
      </c>
    </row>
    <row r="5463" spans="1:3" s="113" customFormat="1" ht="12.75">
      <c r="A5463" s="143" t="s">
        <v>6332</v>
      </c>
      <c r="B5463" s="114" t="s">
        <v>6331</v>
      </c>
      <c r="C5463" s="115">
        <v>2980.2</v>
      </c>
    </row>
    <row r="5464" spans="1:3" s="113" customFormat="1" ht="12.75">
      <c r="A5464" s="143" t="s">
        <v>6333</v>
      </c>
      <c r="B5464" s="114" t="s">
        <v>6334</v>
      </c>
      <c r="C5464" s="115">
        <v>2530</v>
      </c>
    </row>
    <row r="5465" spans="1:3" s="113" customFormat="1" ht="12.75">
      <c r="A5465" s="143" t="s">
        <v>6335</v>
      </c>
      <c r="B5465" s="114" t="s">
        <v>6334</v>
      </c>
      <c r="C5465" s="115">
        <v>2530</v>
      </c>
    </row>
    <row r="5466" spans="1:3" s="113" customFormat="1" ht="12.75">
      <c r="A5466" s="143" t="s">
        <v>6336</v>
      </c>
      <c r="B5466" s="114" t="s">
        <v>6337</v>
      </c>
      <c r="C5466" s="115">
        <v>4013.6</v>
      </c>
    </row>
    <row r="5467" spans="1:3" s="113" customFormat="1" ht="12.75">
      <c r="A5467" s="143" t="s">
        <v>6338</v>
      </c>
      <c r="B5467" s="114" t="s">
        <v>6339</v>
      </c>
      <c r="C5467" s="115">
        <v>5175</v>
      </c>
    </row>
    <row r="5468" spans="1:3" s="113" customFormat="1" ht="12.75">
      <c r="A5468" s="143" t="s">
        <v>6340</v>
      </c>
      <c r="B5468" s="114" t="s">
        <v>6339</v>
      </c>
      <c r="C5468" s="115">
        <v>5175</v>
      </c>
    </row>
    <row r="5469" spans="1:3" s="113" customFormat="1" ht="12.75">
      <c r="A5469" s="143" t="s">
        <v>6341</v>
      </c>
      <c r="B5469" s="114" t="s">
        <v>6339</v>
      </c>
      <c r="C5469" s="115">
        <v>4013.6</v>
      </c>
    </row>
    <row r="5470" spans="1:3" s="113" customFormat="1" ht="12.75">
      <c r="A5470" s="143" t="s">
        <v>6342</v>
      </c>
      <c r="B5470" s="114" t="s">
        <v>6339</v>
      </c>
      <c r="C5470" s="115">
        <v>4013.6</v>
      </c>
    </row>
    <row r="5471" spans="1:3" s="113" customFormat="1" ht="12.75">
      <c r="A5471" s="143" t="s">
        <v>6343</v>
      </c>
      <c r="B5471" s="114" t="s">
        <v>6339</v>
      </c>
      <c r="C5471" s="115">
        <v>4013.6</v>
      </c>
    </row>
    <row r="5472" spans="1:3" s="113" customFormat="1" ht="12.75">
      <c r="A5472" s="143" t="s">
        <v>6344</v>
      </c>
      <c r="B5472" s="114" t="s">
        <v>6345</v>
      </c>
      <c r="C5472" s="115">
        <v>4013.6</v>
      </c>
    </row>
    <row r="5473" spans="1:3" s="113" customFormat="1" ht="12.75">
      <c r="A5473" s="143" t="s">
        <v>6346</v>
      </c>
      <c r="B5473" s="114" t="s">
        <v>736</v>
      </c>
      <c r="C5473" s="115">
        <v>3272.36</v>
      </c>
    </row>
    <row r="5474" spans="1:3" s="113" customFormat="1" ht="12.75">
      <c r="A5474" s="143" t="s">
        <v>6347</v>
      </c>
      <c r="B5474" s="114" t="s">
        <v>736</v>
      </c>
      <c r="C5474" s="115">
        <v>3272.36</v>
      </c>
    </row>
    <row r="5475" spans="1:3" s="113" customFormat="1" ht="12.75">
      <c r="A5475" s="143" t="s">
        <v>6348</v>
      </c>
      <c r="B5475" s="114" t="s">
        <v>736</v>
      </c>
      <c r="C5475" s="115">
        <v>3272.36</v>
      </c>
    </row>
    <row r="5476" spans="1:3" s="113" customFormat="1" ht="12.75">
      <c r="A5476" s="149" t="s">
        <v>6349</v>
      </c>
      <c r="B5476" s="114" t="s">
        <v>6350</v>
      </c>
      <c r="C5476" s="115">
        <v>3115.26</v>
      </c>
    </row>
    <row r="5477" spans="1:3" s="113" customFormat="1" ht="12.75">
      <c r="A5477" s="149" t="s">
        <v>6351</v>
      </c>
      <c r="B5477" s="114" t="s">
        <v>6352</v>
      </c>
      <c r="C5477" s="115">
        <v>1252.06</v>
      </c>
    </row>
    <row r="5478" spans="1:3" s="113" customFormat="1" ht="12.75">
      <c r="A5478" s="149" t="s">
        <v>6353</v>
      </c>
      <c r="B5478" s="114" t="s">
        <v>6354</v>
      </c>
      <c r="C5478" s="115">
        <v>1745.1</v>
      </c>
    </row>
    <row r="5479" spans="1:3" s="113" customFormat="1" ht="12.75">
      <c r="A5479" s="149" t="s">
        <v>6355</v>
      </c>
      <c r="B5479" s="114" t="s">
        <v>6356</v>
      </c>
      <c r="C5479" s="115">
        <v>5008.42</v>
      </c>
    </row>
    <row r="5480" spans="1:3" s="113" customFormat="1" ht="12.75">
      <c r="A5480" s="149" t="s">
        <v>6357</v>
      </c>
      <c r="B5480" s="114" t="s">
        <v>6358</v>
      </c>
      <c r="C5480" s="115">
        <v>3608.01</v>
      </c>
    </row>
    <row r="5481" spans="1:3" s="113" customFormat="1" ht="12.75">
      <c r="A5481" s="149" t="s">
        <v>6359</v>
      </c>
      <c r="B5481" s="114" t="s">
        <v>6360</v>
      </c>
      <c r="C5481" s="115">
        <v>1916.55</v>
      </c>
    </row>
    <row r="5482" spans="1:3" s="113" customFormat="1" ht="12.75">
      <c r="A5482" s="149" t="s">
        <v>6361</v>
      </c>
      <c r="B5482" s="114" t="s">
        <v>6362</v>
      </c>
      <c r="C5482" s="115">
        <v>12757.45</v>
      </c>
    </row>
    <row r="5483" spans="1:3" s="113" customFormat="1" ht="12.75">
      <c r="A5483" s="149" t="s">
        <v>6363</v>
      </c>
      <c r="B5483" s="114" t="s">
        <v>6364</v>
      </c>
      <c r="C5483" s="115">
        <v>9454</v>
      </c>
    </row>
    <row r="5484" spans="1:3" s="113" customFormat="1" ht="12.75">
      <c r="A5484" s="149" t="s">
        <v>6365</v>
      </c>
      <c r="B5484" s="114" t="s">
        <v>6360</v>
      </c>
      <c r="C5484" s="115">
        <v>1881.19</v>
      </c>
    </row>
    <row r="5485" spans="1:3" s="113" customFormat="1" ht="12.75">
      <c r="A5485" s="149" t="s">
        <v>6366</v>
      </c>
      <c r="B5485" s="114" t="s">
        <v>6367</v>
      </c>
      <c r="C5485" s="115">
        <v>1658.8</v>
      </c>
    </row>
    <row r="5486" spans="1:3" s="113" customFormat="1" ht="12.75">
      <c r="A5486" s="149" t="s">
        <v>6368</v>
      </c>
      <c r="B5486" s="114" t="s">
        <v>6369</v>
      </c>
      <c r="C5486" s="115">
        <v>2401.4299999999998</v>
      </c>
    </row>
    <row r="5487" spans="1:3" s="113" customFormat="1" ht="12.75">
      <c r="A5487" s="149" t="s">
        <v>6370</v>
      </c>
      <c r="B5487" s="114" t="s">
        <v>6371</v>
      </c>
      <c r="C5487" s="115">
        <v>1941.3</v>
      </c>
    </row>
    <row r="5488" spans="1:3" s="113" customFormat="1" ht="12.75">
      <c r="A5488" s="149" t="s">
        <v>6372</v>
      </c>
      <c r="B5488" s="114" t="s">
        <v>6373</v>
      </c>
      <c r="C5488" s="115">
        <v>1261.1099999999999</v>
      </c>
    </row>
    <row r="5489" spans="1:3" s="113" customFormat="1" ht="12.75">
      <c r="A5489" s="149" t="s">
        <v>6374</v>
      </c>
      <c r="B5489" s="114" t="s">
        <v>6375</v>
      </c>
      <c r="C5489" s="115">
        <v>1426.8</v>
      </c>
    </row>
    <row r="5490" spans="1:3" s="113" customFormat="1" ht="12.75">
      <c r="A5490" s="149" t="s">
        <v>6376</v>
      </c>
      <c r="B5490" s="114" t="s">
        <v>6377</v>
      </c>
      <c r="C5490" s="115">
        <v>4466</v>
      </c>
    </row>
    <row r="5491" spans="1:3" s="113" customFormat="1" ht="12.75">
      <c r="A5491" s="149" t="s">
        <v>6378</v>
      </c>
      <c r="B5491" s="114" t="s">
        <v>6367</v>
      </c>
      <c r="C5491" s="115">
        <v>890</v>
      </c>
    </row>
    <row r="5492" spans="1:3" s="113" customFormat="1" ht="12.75">
      <c r="A5492" s="149" t="s">
        <v>2074</v>
      </c>
      <c r="B5492" s="114" t="s">
        <v>6379</v>
      </c>
      <c r="C5492" s="115">
        <v>4569</v>
      </c>
    </row>
    <row r="5493" spans="1:3" s="113" customFormat="1" ht="12.75">
      <c r="A5493" s="149" t="s">
        <v>2075</v>
      </c>
      <c r="B5493" s="114" t="s">
        <v>6380</v>
      </c>
      <c r="C5493" s="115">
        <v>1345</v>
      </c>
    </row>
    <row r="5494" spans="1:3" s="113" customFormat="1" ht="12.75">
      <c r="A5494" s="149" t="s">
        <v>2077</v>
      </c>
      <c r="B5494" s="114" t="s">
        <v>6381</v>
      </c>
      <c r="C5494" s="115">
        <v>9158.2000000000007</v>
      </c>
    </row>
    <row r="5495" spans="1:3" s="113" customFormat="1" ht="12.75">
      <c r="A5495" s="149" t="s">
        <v>2078</v>
      </c>
      <c r="B5495" s="114" t="s">
        <v>6382</v>
      </c>
      <c r="C5495" s="115">
        <v>4408</v>
      </c>
    </row>
    <row r="5496" spans="1:3" s="113" customFormat="1" ht="12.75">
      <c r="A5496" s="149" t="s">
        <v>2081</v>
      </c>
      <c r="B5496" s="114" t="s">
        <v>6383</v>
      </c>
      <c r="C5496" s="115">
        <v>2006.8</v>
      </c>
    </row>
    <row r="5497" spans="1:3" s="113" customFormat="1" ht="12.75">
      <c r="A5497" s="149" t="s">
        <v>6384</v>
      </c>
      <c r="B5497" s="114" t="s">
        <v>6385</v>
      </c>
      <c r="C5497" s="115">
        <v>929</v>
      </c>
    </row>
    <row r="5498" spans="1:3" s="113" customFormat="1" ht="12.75">
      <c r="A5498" s="149" t="s">
        <v>6386</v>
      </c>
      <c r="B5498" s="114" t="s">
        <v>6387</v>
      </c>
      <c r="C5498" s="115">
        <v>4370</v>
      </c>
    </row>
    <row r="5499" spans="1:3" s="113" customFormat="1" ht="12.75">
      <c r="A5499" s="149" t="s">
        <v>6388</v>
      </c>
      <c r="B5499" s="114" t="s">
        <v>6389</v>
      </c>
      <c r="C5499" s="115">
        <v>618</v>
      </c>
    </row>
    <row r="5500" spans="1:3" s="113" customFormat="1" ht="12.75">
      <c r="A5500" s="149" t="s">
        <v>6390</v>
      </c>
      <c r="B5500" s="114" t="s">
        <v>6391</v>
      </c>
      <c r="C5500" s="115">
        <v>618</v>
      </c>
    </row>
    <row r="5501" spans="1:3" s="113" customFormat="1" ht="12.75">
      <c r="A5501" s="149" t="s">
        <v>6392</v>
      </c>
      <c r="B5501" s="114" t="s">
        <v>6393</v>
      </c>
      <c r="C5501" s="115">
        <v>1552.5</v>
      </c>
    </row>
    <row r="5502" spans="1:3" s="113" customFormat="1" ht="12.75">
      <c r="A5502" s="149" t="s">
        <v>6394</v>
      </c>
      <c r="B5502" s="114" t="s">
        <v>6393</v>
      </c>
      <c r="C5502" s="115">
        <v>1552.5</v>
      </c>
    </row>
    <row r="5503" spans="1:3" s="113" customFormat="1" ht="12.75">
      <c r="A5503" s="149" t="s">
        <v>6395</v>
      </c>
      <c r="B5503" s="114" t="s">
        <v>6393</v>
      </c>
      <c r="C5503" s="115">
        <v>1552.5</v>
      </c>
    </row>
    <row r="5504" spans="1:3" s="113" customFormat="1" ht="12.75">
      <c r="A5504" s="149" t="s">
        <v>6396</v>
      </c>
      <c r="B5504" s="114" t="s">
        <v>6393</v>
      </c>
      <c r="C5504" s="115">
        <v>1552.5</v>
      </c>
    </row>
    <row r="5505" spans="1:3" s="113" customFormat="1" ht="12.75">
      <c r="A5505" s="149" t="s">
        <v>6397</v>
      </c>
      <c r="B5505" s="114" t="s">
        <v>6398</v>
      </c>
      <c r="C5505" s="115">
        <v>1900.38</v>
      </c>
    </row>
    <row r="5506" spans="1:3" s="113" customFormat="1" ht="12.75">
      <c r="A5506" s="149" t="s">
        <v>6399</v>
      </c>
      <c r="B5506" s="114" t="s">
        <v>6398</v>
      </c>
      <c r="C5506" s="115">
        <v>1900.38</v>
      </c>
    </row>
    <row r="5507" spans="1:3" s="113" customFormat="1" ht="12.75">
      <c r="A5507" s="149" t="s">
        <v>6400</v>
      </c>
      <c r="B5507" s="114" t="s">
        <v>6401</v>
      </c>
      <c r="C5507" s="115">
        <v>24828.5</v>
      </c>
    </row>
    <row r="5508" spans="1:3" s="113" customFormat="1" ht="12.75">
      <c r="A5508" s="149" t="s">
        <v>6402</v>
      </c>
      <c r="B5508" s="114" t="s">
        <v>6403</v>
      </c>
      <c r="C5508" s="115">
        <v>1607.87</v>
      </c>
    </row>
    <row r="5509" spans="1:3" s="113" customFormat="1" ht="12.75">
      <c r="A5509" s="149" t="s">
        <v>6404</v>
      </c>
      <c r="B5509" s="114" t="s">
        <v>6405</v>
      </c>
      <c r="C5509" s="115">
        <v>1900.38</v>
      </c>
    </row>
    <row r="5510" spans="1:3" s="113" customFormat="1" ht="12.75">
      <c r="A5510" s="150" t="s">
        <v>6406</v>
      </c>
      <c r="B5510" s="114" t="s">
        <v>4562</v>
      </c>
      <c r="C5510" s="115">
        <v>19812.8</v>
      </c>
    </row>
    <row r="5511" spans="1:3" s="113" customFormat="1" ht="12.75">
      <c r="A5511" s="150" t="s">
        <v>6407</v>
      </c>
      <c r="B5511" s="114" t="s">
        <v>6458</v>
      </c>
      <c r="C5511" s="115">
        <v>9360.0400000000009</v>
      </c>
    </row>
    <row r="5512" spans="1:3" s="113" customFormat="1" ht="12.75">
      <c r="A5512" s="150" t="s">
        <v>6408</v>
      </c>
      <c r="B5512" s="114" t="s">
        <v>6409</v>
      </c>
      <c r="C5512" s="115">
        <v>3272.16</v>
      </c>
    </row>
    <row r="5513" spans="1:3" s="113" customFormat="1" ht="12.75">
      <c r="A5513" s="150" t="s">
        <v>6410</v>
      </c>
      <c r="B5513" s="114" t="s">
        <v>6409</v>
      </c>
      <c r="C5513" s="115">
        <v>3272.16</v>
      </c>
    </row>
    <row r="5514" spans="1:3" s="113" customFormat="1" ht="12.75">
      <c r="A5514" s="150" t="s">
        <v>6411</v>
      </c>
      <c r="B5514" s="114" t="s">
        <v>6412</v>
      </c>
      <c r="C5514" s="115">
        <v>53094.94</v>
      </c>
    </row>
    <row r="5515" spans="1:3" s="113" customFormat="1" ht="12.75">
      <c r="A5515" s="150" t="s">
        <v>6413</v>
      </c>
      <c r="B5515" s="114" t="s">
        <v>6412</v>
      </c>
      <c r="C5515" s="115">
        <v>53094.94</v>
      </c>
    </row>
    <row r="5516" spans="1:3" s="113" customFormat="1" ht="12.75">
      <c r="A5516" s="150" t="s">
        <v>6414</v>
      </c>
      <c r="B5516" s="114" t="s">
        <v>6415</v>
      </c>
      <c r="C5516" s="115">
        <v>2900</v>
      </c>
    </row>
    <row r="5517" spans="1:3" s="113" customFormat="1" ht="12.75">
      <c r="A5517" s="150" t="s">
        <v>6416</v>
      </c>
      <c r="B5517" s="114" t="s">
        <v>6415</v>
      </c>
      <c r="C5517" s="115">
        <v>2900</v>
      </c>
    </row>
    <row r="5518" spans="1:3" s="113" customFormat="1" ht="12.75">
      <c r="A5518" s="150" t="s">
        <v>6417</v>
      </c>
      <c r="B5518" s="114" t="s">
        <v>6415</v>
      </c>
      <c r="C5518" s="115">
        <v>2900</v>
      </c>
    </row>
    <row r="5519" spans="1:3" s="113" customFormat="1" ht="12.75">
      <c r="A5519" s="150" t="s">
        <v>6418</v>
      </c>
      <c r="B5519" s="114" t="s">
        <v>6415</v>
      </c>
      <c r="C5519" s="115">
        <v>2900</v>
      </c>
    </row>
    <row r="5520" spans="1:3" s="113" customFormat="1" ht="12.75">
      <c r="A5520" s="150" t="s">
        <v>6419</v>
      </c>
      <c r="B5520" s="114" t="s">
        <v>6415</v>
      </c>
      <c r="C5520" s="115">
        <v>2900</v>
      </c>
    </row>
    <row r="5521" spans="1:3" s="113" customFormat="1" ht="12.75">
      <c r="A5521" s="150" t="s">
        <v>6420</v>
      </c>
      <c r="B5521" s="114" t="s">
        <v>6415</v>
      </c>
      <c r="C5521" s="115">
        <v>2900</v>
      </c>
    </row>
    <row r="5522" spans="1:3" s="113" customFormat="1" ht="12.75">
      <c r="A5522" s="150" t="s">
        <v>6421</v>
      </c>
      <c r="B5522" s="114" t="s">
        <v>6415</v>
      </c>
      <c r="C5522" s="115">
        <v>2900</v>
      </c>
    </row>
    <row r="5523" spans="1:3" s="113" customFormat="1" ht="12.75">
      <c r="A5523" s="150" t="s">
        <v>2241</v>
      </c>
      <c r="B5523" s="114" t="s">
        <v>6415</v>
      </c>
      <c r="C5523" s="115">
        <v>2900</v>
      </c>
    </row>
    <row r="5524" spans="1:3" s="113" customFormat="1" ht="12.75">
      <c r="A5524" s="150" t="s">
        <v>2755</v>
      </c>
      <c r="B5524" s="114" t="s">
        <v>6415</v>
      </c>
      <c r="C5524" s="115">
        <v>2900</v>
      </c>
    </row>
    <row r="5525" spans="1:3" s="113" customFormat="1" ht="12.75">
      <c r="A5525" s="150" t="s">
        <v>2245</v>
      </c>
      <c r="B5525" s="114" t="s">
        <v>6415</v>
      </c>
      <c r="C5525" s="115">
        <v>2900</v>
      </c>
    </row>
    <row r="5526" spans="1:3" s="113" customFormat="1" ht="12.75">
      <c r="A5526" s="150" t="s">
        <v>6422</v>
      </c>
      <c r="B5526" s="114" t="s">
        <v>6415</v>
      </c>
      <c r="C5526" s="115">
        <v>2900</v>
      </c>
    </row>
    <row r="5527" spans="1:3" s="113" customFormat="1" ht="12.75">
      <c r="A5527" s="150" t="s">
        <v>6423</v>
      </c>
      <c r="B5527" s="114" t="s">
        <v>6415</v>
      </c>
      <c r="C5527" s="115">
        <v>2900</v>
      </c>
    </row>
    <row r="5528" spans="1:3" s="113" customFormat="1" ht="12.75">
      <c r="A5528" s="150" t="s">
        <v>6424</v>
      </c>
      <c r="B5528" s="114" t="s">
        <v>6415</v>
      </c>
      <c r="C5528" s="115">
        <v>2900</v>
      </c>
    </row>
    <row r="5529" spans="1:3" s="113" customFormat="1" ht="12.75">
      <c r="A5529" s="150" t="s">
        <v>6425</v>
      </c>
      <c r="B5529" s="114" t="s">
        <v>6415</v>
      </c>
      <c r="C5529" s="115">
        <v>2900</v>
      </c>
    </row>
    <row r="5530" spans="1:3" s="113" customFormat="1" ht="12.75">
      <c r="A5530" s="150" t="s">
        <v>6426</v>
      </c>
      <c r="B5530" s="114" t="s">
        <v>6415</v>
      </c>
      <c r="C5530" s="115">
        <v>2900</v>
      </c>
    </row>
    <row r="5531" spans="1:3" s="113" customFormat="1" ht="12.75">
      <c r="A5531" s="150" t="s">
        <v>6427</v>
      </c>
      <c r="B5531" s="114" t="s">
        <v>6415</v>
      </c>
      <c r="C5531" s="115">
        <v>2900</v>
      </c>
    </row>
    <row r="5532" spans="1:3" s="113" customFormat="1" ht="12.75">
      <c r="A5532" s="150" t="s">
        <v>6428</v>
      </c>
      <c r="B5532" s="114" t="s">
        <v>6415</v>
      </c>
      <c r="C5532" s="115">
        <v>2900</v>
      </c>
    </row>
    <row r="5533" spans="1:3" s="113" customFormat="1" ht="12.75">
      <c r="A5533" s="150" t="s">
        <v>6429</v>
      </c>
      <c r="B5533" s="114" t="s">
        <v>6415</v>
      </c>
      <c r="C5533" s="115">
        <v>2900</v>
      </c>
    </row>
    <row r="5534" spans="1:3" s="113" customFormat="1" ht="12.75">
      <c r="A5534" s="150" t="s">
        <v>6430</v>
      </c>
      <c r="B5534" s="114" t="s">
        <v>6431</v>
      </c>
      <c r="C5534" s="115">
        <v>2446.6999999999998</v>
      </c>
    </row>
    <row r="5535" spans="1:3" s="113" customFormat="1" ht="12.75">
      <c r="A5535" s="150" t="s">
        <v>6432</v>
      </c>
      <c r="B5535" s="114" t="s">
        <v>6431</v>
      </c>
      <c r="C5535" s="115">
        <v>2446.6999999999998</v>
      </c>
    </row>
    <row r="5536" spans="1:3" s="113" customFormat="1" ht="12.75">
      <c r="A5536" s="150" t="s">
        <v>6433</v>
      </c>
      <c r="B5536" s="114" t="s">
        <v>6434</v>
      </c>
      <c r="C5536" s="115">
        <v>11431.8</v>
      </c>
    </row>
    <row r="5537" spans="1:3" s="113" customFormat="1" ht="12.75">
      <c r="A5537" s="150" t="s">
        <v>6435</v>
      </c>
      <c r="B5537" s="114" t="s">
        <v>6434</v>
      </c>
      <c r="C5537" s="115">
        <v>11431.8</v>
      </c>
    </row>
    <row r="5538" spans="1:3" s="113" customFormat="1" ht="12.75">
      <c r="A5538" s="150" t="s">
        <v>6436</v>
      </c>
      <c r="B5538" s="114" t="s">
        <v>6434</v>
      </c>
      <c r="C5538" s="115">
        <v>11431.8</v>
      </c>
    </row>
    <row r="5539" spans="1:3" s="113" customFormat="1" ht="12.75">
      <c r="A5539" s="150" t="s">
        <v>6437</v>
      </c>
      <c r="B5539" s="114" t="s">
        <v>6434</v>
      </c>
      <c r="C5539" s="115">
        <v>11431.8</v>
      </c>
    </row>
    <row r="5540" spans="1:3" s="113" customFormat="1" ht="12.75">
      <c r="A5540" s="150" t="s">
        <v>6438</v>
      </c>
      <c r="B5540" s="114" t="s">
        <v>6439</v>
      </c>
      <c r="C5540" s="115">
        <v>1722.6</v>
      </c>
    </row>
    <row r="5541" spans="1:3" s="113" customFormat="1" ht="12.75">
      <c r="A5541" s="150" t="s">
        <v>6440</v>
      </c>
      <c r="B5541" s="114" t="s">
        <v>6441</v>
      </c>
      <c r="C5541" s="115">
        <v>2308.4</v>
      </c>
    </row>
    <row r="5542" spans="1:3" s="113" customFormat="1" ht="12.75">
      <c r="A5542" s="150" t="s">
        <v>6442</v>
      </c>
      <c r="B5542" s="114" t="s">
        <v>6441</v>
      </c>
      <c r="C5542" s="115">
        <v>2308.4</v>
      </c>
    </row>
    <row r="5543" spans="1:3" s="113" customFormat="1" ht="12.75">
      <c r="A5543" s="150" t="s">
        <v>6443</v>
      </c>
      <c r="B5543" s="114" t="s">
        <v>6441</v>
      </c>
      <c r="C5543" s="115">
        <v>2308.4</v>
      </c>
    </row>
    <row r="5544" spans="1:3" s="113" customFormat="1" ht="12.75">
      <c r="A5544" s="150" t="s">
        <v>6444</v>
      </c>
      <c r="B5544" s="114" t="s">
        <v>6409</v>
      </c>
      <c r="C5544" s="115">
        <v>1548.6</v>
      </c>
    </row>
    <row r="5545" spans="1:3" s="113" customFormat="1" ht="12.75">
      <c r="A5545" s="150" t="s">
        <v>6445</v>
      </c>
      <c r="B5545" s="114" t="s">
        <v>6409</v>
      </c>
      <c r="C5545" s="115">
        <v>1548.6</v>
      </c>
    </row>
    <row r="5546" spans="1:3" s="113" customFormat="1" ht="12.75">
      <c r="A5546" s="150" t="s">
        <v>6446</v>
      </c>
      <c r="B5546" s="114" t="s">
        <v>6409</v>
      </c>
      <c r="C5546" s="115">
        <v>1548.6</v>
      </c>
    </row>
    <row r="5547" spans="1:3" s="113" customFormat="1" ht="12.75">
      <c r="A5547" s="150" t="s">
        <v>6447</v>
      </c>
      <c r="B5547" s="114" t="s">
        <v>6409</v>
      </c>
      <c r="C5547" s="115">
        <v>1548.6</v>
      </c>
    </row>
    <row r="5548" spans="1:3" s="113" customFormat="1" ht="12.75">
      <c r="A5548" s="150" t="s">
        <v>6448</v>
      </c>
      <c r="B5548" s="114" t="s">
        <v>6409</v>
      </c>
      <c r="C5548" s="115">
        <v>1548.6</v>
      </c>
    </row>
    <row r="5549" spans="1:3" s="113" customFormat="1" ht="12.75">
      <c r="A5549" s="150" t="s">
        <v>6449</v>
      </c>
      <c r="B5549" s="114" t="s">
        <v>6409</v>
      </c>
      <c r="C5549" s="115">
        <v>1548.6</v>
      </c>
    </row>
    <row r="5550" spans="1:3" s="113" customFormat="1" ht="12.75">
      <c r="A5550" s="150" t="s">
        <v>6450</v>
      </c>
      <c r="B5550" s="114" t="s">
        <v>6451</v>
      </c>
      <c r="C5550" s="115">
        <v>1136.8</v>
      </c>
    </row>
    <row r="5551" spans="1:3" s="113" customFormat="1" ht="12.75">
      <c r="A5551" s="150" t="s">
        <v>6452</v>
      </c>
      <c r="B5551" s="114" t="s">
        <v>6409</v>
      </c>
      <c r="C5551" s="115">
        <v>34075</v>
      </c>
    </row>
    <row r="5552" spans="1:3" s="113" customFormat="1" ht="12.75">
      <c r="A5552" s="150" t="s">
        <v>6453</v>
      </c>
      <c r="B5552" s="114" t="s">
        <v>6431</v>
      </c>
      <c r="C5552" s="115">
        <v>4234</v>
      </c>
    </row>
    <row r="5553" spans="1:3" s="113" customFormat="1" ht="12.75">
      <c r="A5553" s="150" t="s">
        <v>6454</v>
      </c>
      <c r="B5553" s="114" t="s">
        <v>6455</v>
      </c>
      <c r="C5553" s="115">
        <v>13981.48</v>
      </c>
    </row>
    <row r="5554" spans="1:3" s="113" customFormat="1" ht="12.75">
      <c r="A5554" s="150" t="s">
        <v>6456</v>
      </c>
      <c r="B5554" s="114" t="s">
        <v>6455</v>
      </c>
      <c r="C5554" s="115">
        <v>13981.48</v>
      </c>
    </row>
    <row r="5555" spans="1:3" s="113" customFormat="1" ht="12.75">
      <c r="A5555" s="150" t="s">
        <v>6457</v>
      </c>
      <c r="B5555" s="114" t="s">
        <v>6431</v>
      </c>
      <c r="C5555" s="115">
        <v>6914.76</v>
      </c>
    </row>
    <row r="5556" spans="1:3" s="113" customFormat="1" ht="12.75">
      <c r="A5556" s="143" t="s">
        <v>6482</v>
      </c>
      <c r="B5556" s="126" t="s">
        <v>6483</v>
      </c>
      <c r="C5556" s="127">
        <v>3409.15</v>
      </c>
    </row>
    <row r="5557" spans="1:3" s="113" customFormat="1" ht="12.75">
      <c r="A5557" s="143" t="s">
        <v>4160</v>
      </c>
      <c r="B5557" s="121" t="s">
        <v>720</v>
      </c>
      <c r="C5557" s="122">
        <v>17510.2</v>
      </c>
    </row>
    <row r="5558" spans="1:3" s="113" customFormat="1" ht="12.75">
      <c r="A5558" s="143"/>
      <c r="B5558" s="137" t="s">
        <v>7279</v>
      </c>
      <c r="C5558" s="192">
        <v>330000</v>
      </c>
    </row>
    <row r="5559" spans="1:3" s="113" customFormat="1" ht="12.75">
      <c r="A5559" s="143"/>
      <c r="B5559" s="138" t="s">
        <v>7280</v>
      </c>
      <c r="C5559" s="192">
        <v>89018.8</v>
      </c>
    </row>
    <row r="5560" spans="1:3" s="113" customFormat="1" ht="12.75">
      <c r="A5560" s="193" t="s">
        <v>7223</v>
      </c>
      <c r="B5560" s="133" t="s">
        <v>7224</v>
      </c>
      <c r="C5560" s="194">
        <v>31256.43</v>
      </c>
    </row>
    <row r="5561" spans="1:3" s="113" customFormat="1" ht="12.75">
      <c r="A5561" s="143" t="s">
        <v>6574</v>
      </c>
      <c r="B5561" s="114" t="s">
        <v>6575</v>
      </c>
      <c r="C5561" s="181">
        <v>12180</v>
      </c>
    </row>
    <row r="5562" spans="1:3" s="113" customFormat="1" ht="12.75">
      <c r="A5562" s="143" t="s">
        <v>6576</v>
      </c>
      <c r="B5562" s="114" t="s">
        <v>6577</v>
      </c>
      <c r="C5562" s="181">
        <v>5568</v>
      </c>
    </row>
    <row r="5563" spans="1:3" s="113" customFormat="1" ht="12.75">
      <c r="A5563" s="143" t="s">
        <v>2669</v>
      </c>
      <c r="B5563" s="121" t="s">
        <v>720</v>
      </c>
      <c r="C5563" s="122">
        <v>16182</v>
      </c>
    </row>
    <row r="5564" spans="1:3" s="113" customFormat="1" ht="12.75">
      <c r="A5564" s="143" t="s">
        <v>2666</v>
      </c>
      <c r="B5564" s="121" t="s">
        <v>2667</v>
      </c>
      <c r="C5564" s="122">
        <v>3654</v>
      </c>
    </row>
    <row r="5565" spans="1:3" s="113" customFormat="1" ht="12.75">
      <c r="A5565" s="143" t="s">
        <v>2668</v>
      </c>
      <c r="B5565" s="114" t="s">
        <v>2667</v>
      </c>
      <c r="C5565" s="122">
        <v>3654</v>
      </c>
    </row>
    <row r="5566" spans="1:3" s="113" customFormat="1" ht="12.75">
      <c r="A5566" s="149" t="s">
        <v>6510</v>
      </c>
      <c r="B5566" s="114" t="s">
        <v>6511</v>
      </c>
      <c r="C5566" s="181">
        <v>17446.400000000001</v>
      </c>
    </row>
    <row r="5567" spans="1:3" s="113" customFormat="1" ht="12.75">
      <c r="A5567" s="149" t="s">
        <v>6514</v>
      </c>
      <c r="B5567" s="121" t="s">
        <v>6515</v>
      </c>
      <c r="C5567" s="182">
        <v>13514</v>
      </c>
    </row>
    <row r="5568" spans="1:3" s="113" customFormat="1" ht="12.75">
      <c r="A5568" s="143" t="s">
        <v>6488</v>
      </c>
      <c r="B5568" s="114" t="s">
        <v>6489</v>
      </c>
      <c r="C5568" s="181">
        <v>19778</v>
      </c>
    </row>
    <row r="5569" spans="1:3" s="113" customFormat="1" ht="12.75">
      <c r="A5569" s="148" t="s">
        <v>6484</v>
      </c>
      <c r="B5569" s="135" t="s">
        <v>6485</v>
      </c>
      <c r="C5569" s="127">
        <v>3409.15</v>
      </c>
    </row>
    <row r="5570" spans="1:3" s="113" customFormat="1" ht="12.75">
      <c r="A5570" s="143" t="s">
        <v>6486</v>
      </c>
      <c r="B5570" s="126" t="s">
        <v>6487</v>
      </c>
      <c r="C5570" s="127">
        <v>3409.15</v>
      </c>
    </row>
    <row r="5571" spans="1:3" s="113" customFormat="1" ht="12.75">
      <c r="A5571" s="143" t="s">
        <v>6492</v>
      </c>
      <c r="B5571" s="121" t="s">
        <v>6493</v>
      </c>
      <c r="C5571" s="195">
        <v>6252.4</v>
      </c>
    </row>
    <row r="5572" spans="1:3" s="113" customFormat="1" ht="12.75">
      <c r="A5572" s="143" t="s">
        <v>6490</v>
      </c>
      <c r="B5572" s="114" t="s">
        <v>6491</v>
      </c>
      <c r="C5572" s="181">
        <v>12058.2</v>
      </c>
    </row>
    <row r="5573" spans="1:3" s="113" customFormat="1" ht="12.75">
      <c r="A5573" s="143" t="s">
        <v>6506</v>
      </c>
      <c r="B5573" s="121" t="s">
        <v>6507</v>
      </c>
      <c r="C5573" s="181">
        <v>12058.2</v>
      </c>
    </row>
    <row r="5574" spans="1:3" s="113" customFormat="1" ht="12.75">
      <c r="A5574" s="143" t="s">
        <v>6494</v>
      </c>
      <c r="B5574" s="121" t="s">
        <v>6495</v>
      </c>
      <c r="C5574" s="181">
        <v>4200.6400000000003</v>
      </c>
    </row>
    <row r="5575" spans="1:3" s="113" customFormat="1" ht="12.75">
      <c r="A5575" s="143" t="s">
        <v>6496</v>
      </c>
      <c r="B5575" s="121" t="s">
        <v>6497</v>
      </c>
      <c r="C5575" s="181">
        <v>1989.4</v>
      </c>
    </row>
    <row r="5576" spans="1:3" s="113" customFormat="1" ht="12.75">
      <c r="A5576" s="143" t="s">
        <v>6498</v>
      </c>
      <c r="B5576" s="121" t="s">
        <v>6497</v>
      </c>
      <c r="C5576" s="181">
        <v>1989.4</v>
      </c>
    </row>
    <row r="5577" spans="1:3" s="113" customFormat="1" ht="12.75">
      <c r="A5577" s="143" t="s">
        <v>6499</v>
      </c>
      <c r="B5577" s="121" t="s">
        <v>6497</v>
      </c>
      <c r="C5577" s="181">
        <v>1989.4</v>
      </c>
    </row>
    <row r="5578" spans="1:3" s="113" customFormat="1" ht="12.75">
      <c r="A5578" s="143" t="s">
        <v>6500</v>
      </c>
      <c r="B5578" s="121" t="s">
        <v>6497</v>
      </c>
      <c r="C5578" s="181">
        <v>1989.4</v>
      </c>
    </row>
    <row r="5579" spans="1:3" s="113" customFormat="1" ht="12.75">
      <c r="A5579" s="143" t="s">
        <v>6501</v>
      </c>
      <c r="B5579" s="121" t="s">
        <v>6497</v>
      </c>
      <c r="C5579" s="181">
        <v>1989.4</v>
      </c>
    </row>
    <row r="5580" spans="1:3" s="113" customFormat="1" ht="12.75">
      <c r="A5580" s="143" t="s">
        <v>6502</v>
      </c>
      <c r="B5580" s="121" t="s">
        <v>6497</v>
      </c>
      <c r="C5580" s="181">
        <v>1989.4</v>
      </c>
    </row>
    <row r="5581" spans="1:3" s="113" customFormat="1" ht="12.75">
      <c r="A5581" s="143" t="s">
        <v>6503</v>
      </c>
      <c r="B5581" s="121" t="s">
        <v>6497</v>
      </c>
      <c r="C5581" s="181">
        <v>1989.4</v>
      </c>
    </row>
    <row r="5582" spans="1:3" s="113" customFormat="1" ht="12.75">
      <c r="A5582" s="143" t="s">
        <v>6504</v>
      </c>
      <c r="B5582" s="121" t="s">
        <v>6497</v>
      </c>
      <c r="C5582" s="181">
        <v>1989.4</v>
      </c>
    </row>
    <row r="5583" spans="1:3" s="113" customFormat="1" ht="12.75">
      <c r="A5583" s="143" t="s">
        <v>6505</v>
      </c>
      <c r="B5583" s="121" t="s">
        <v>6497</v>
      </c>
      <c r="C5583" s="181">
        <v>1989.4</v>
      </c>
    </row>
    <row r="5584" spans="1:3" s="113" customFormat="1" ht="12.75">
      <c r="A5584" s="143" t="s">
        <v>6508</v>
      </c>
      <c r="B5584" s="114" t="s">
        <v>6509</v>
      </c>
      <c r="C5584" s="181">
        <v>1769</v>
      </c>
    </row>
    <row r="5585" spans="1:3" s="113" customFormat="1" ht="12.75">
      <c r="A5585" s="196" t="s">
        <v>6512</v>
      </c>
      <c r="B5585" s="128" t="s">
        <v>6513</v>
      </c>
      <c r="C5585" s="181">
        <v>2847.8</v>
      </c>
    </row>
    <row r="5586" spans="1:3" s="113" customFormat="1" ht="12.75">
      <c r="A5586" s="143" t="s">
        <v>6578</v>
      </c>
      <c r="B5586" s="114" t="s">
        <v>6579</v>
      </c>
      <c r="C5586" s="181">
        <v>3422</v>
      </c>
    </row>
    <row r="5587" spans="1:3" s="113" customFormat="1" ht="12.75">
      <c r="A5587" s="143" t="s">
        <v>6580</v>
      </c>
      <c r="B5587" s="114" t="s">
        <v>6579</v>
      </c>
      <c r="C5587" s="181">
        <v>3422</v>
      </c>
    </row>
    <row r="5588" spans="1:3" s="113" customFormat="1" ht="12.75">
      <c r="A5588" s="143" t="s">
        <v>6581</v>
      </c>
      <c r="B5588" s="114" t="s">
        <v>6579</v>
      </c>
      <c r="C5588" s="181">
        <v>3422</v>
      </c>
    </row>
    <row r="5589" spans="1:3" s="113" customFormat="1" ht="12.75">
      <c r="A5589" s="143" t="s">
        <v>6582</v>
      </c>
      <c r="B5589" s="114" t="s">
        <v>6579</v>
      </c>
      <c r="C5589" s="181">
        <v>3422</v>
      </c>
    </row>
    <row r="5590" spans="1:3" s="113" customFormat="1" ht="12.75">
      <c r="A5590" s="143" t="s">
        <v>6583</v>
      </c>
      <c r="B5590" s="114" t="s">
        <v>6579</v>
      </c>
      <c r="C5590" s="181">
        <v>3422</v>
      </c>
    </row>
    <row r="5591" spans="1:3" s="113" customFormat="1" ht="12.75">
      <c r="A5591" s="143" t="s">
        <v>6584</v>
      </c>
      <c r="B5591" s="129" t="s">
        <v>6579</v>
      </c>
      <c r="C5591" s="181">
        <v>3422</v>
      </c>
    </row>
    <row r="5592" spans="1:3" s="113" customFormat="1" ht="12.75">
      <c r="A5592" s="143" t="s">
        <v>6568</v>
      </c>
      <c r="B5592" s="114" t="s">
        <v>6569</v>
      </c>
      <c r="C5592" s="181">
        <v>6252.4</v>
      </c>
    </row>
    <row r="5593" spans="1:3" s="113" customFormat="1" ht="12.75">
      <c r="A5593" s="193" t="s">
        <v>7239</v>
      </c>
      <c r="B5593" s="133" t="s">
        <v>7240</v>
      </c>
      <c r="C5593" s="194">
        <v>12388.8</v>
      </c>
    </row>
    <row r="5594" spans="1:3" s="113" customFormat="1" ht="12.75">
      <c r="A5594" s="193" t="s">
        <v>7239</v>
      </c>
      <c r="B5594" s="133" t="s">
        <v>7240</v>
      </c>
      <c r="C5594" s="194">
        <v>12388.8</v>
      </c>
    </row>
    <row r="5595" spans="1:3" s="113" customFormat="1" ht="12.75">
      <c r="A5595" s="193" t="s">
        <v>7184</v>
      </c>
      <c r="B5595" s="133" t="s">
        <v>7238</v>
      </c>
      <c r="C5595" s="194">
        <v>8472.64</v>
      </c>
    </row>
    <row r="5596" spans="1:3" s="113" customFormat="1" ht="12.75">
      <c r="A5596" s="193" t="s">
        <v>7241</v>
      </c>
      <c r="B5596" s="133" t="s">
        <v>7242</v>
      </c>
      <c r="C5596" s="194">
        <v>128286.72</v>
      </c>
    </row>
    <row r="5597" spans="1:3" s="113" customFormat="1" ht="12.75">
      <c r="A5597" s="143" t="s">
        <v>6570</v>
      </c>
      <c r="B5597" s="114" t="s">
        <v>6571</v>
      </c>
      <c r="C5597" s="181">
        <v>14297</v>
      </c>
    </row>
    <row r="5598" spans="1:3" s="113" customFormat="1" ht="12.75">
      <c r="A5598" s="143" t="s">
        <v>6572</v>
      </c>
      <c r="B5598" s="114" t="s">
        <v>6573</v>
      </c>
      <c r="C5598" s="181">
        <v>14297</v>
      </c>
    </row>
    <row r="5599" spans="1:3" s="113" customFormat="1" ht="12.75">
      <c r="A5599" s="193" t="s">
        <v>7197</v>
      </c>
      <c r="B5599" s="133" t="s">
        <v>7198</v>
      </c>
      <c r="C5599" s="194">
        <v>4002</v>
      </c>
    </row>
    <row r="5600" spans="1:3" s="113" customFormat="1" ht="12.75">
      <c r="A5600" s="143" t="s">
        <v>6585</v>
      </c>
      <c r="B5600" s="129" t="s">
        <v>6586</v>
      </c>
      <c r="C5600" s="197">
        <v>98600</v>
      </c>
    </row>
    <row r="5601" spans="1:3" s="113" customFormat="1" ht="12.75">
      <c r="A5601" s="193" t="s">
        <v>7225</v>
      </c>
      <c r="B5601" s="133" t="s">
        <v>7226</v>
      </c>
      <c r="C5601" s="194">
        <v>14138.625</v>
      </c>
    </row>
    <row r="5602" spans="1:3" s="113" customFormat="1" ht="12.75">
      <c r="A5602" s="193" t="s">
        <v>7227</v>
      </c>
      <c r="B5602" s="133" t="s">
        <v>7226</v>
      </c>
      <c r="C5602" s="194">
        <v>14138.625</v>
      </c>
    </row>
    <row r="5603" spans="1:3" s="113" customFormat="1" ht="12.75">
      <c r="A5603" s="193" t="s">
        <v>7228</v>
      </c>
      <c r="B5603" s="133" t="s">
        <v>7229</v>
      </c>
      <c r="C5603" s="194">
        <v>22065.134999999998</v>
      </c>
    </row>
    <row r="5604" spans="1:3" s="113" customFormat="1" ht="12.75">
      <c r="A5604" s="193" t="s">
        <v>7230</v>
      </c>
      <c r="B5604" s="133" t="s">
        <v>7229</v>
      </c>
      <c r="C5604" s="194">
        <v>22065.134999999998</v>
      </c>
    </row>
    <row r="5605" spans="1:3" s="113" customFormat="1" ht="12.75">
      <c r="A5605" s="193" t="s">
        <v>6587</v>
      </c>
      <c r="B5605" s="133" t="s">
        <v>7231</v>
      </c>
      <c r="C5605" s="194">
        <v>3066.01</v>
      </c>
    </row>
    <row r="5606" spans="1:3" s="113" customFormat="1" ht="12.75">
      <c r="A5606" s="193" t="s">
        <v>6588</v>
      </c>
      <c r="B5606" s="133" t="s">
        <v>7231</v>
      </c>
      <c r="C5606" s="194">
        <v>3066.01</v>
      </c>
    </row>
    <row r="5607" spans="1:3" s="113" customFormat="1" ht="12.75">
      <c r="A5607" s="193" t="s">
        <v>6589</v>
      </c>
      <c r="B5607" s="133" t="s">
        <v>7232</v>
      </c>
      <c r="C5607" s="194">
        <v>6985.23</v>
      </c>
    </row>
    <row r="5608" spans="1:3" s="113" customFormat="1" ht="12.75">
      <c r="A5608" s="193" t="s">
        <v>6590</v>
      </c>
      <c r="B5608" s="133" t="s">
        <v>7233</v>
      </c>
      <c r="C5608" s="194">
        <v>15059.19</v>
      </c>
    </row>
    <row r="5609" spans="1:3" s="113" customFormat="1" ht="12.75">
      <c r="A5609" s="193" t="s">
        <v>7185</v>
      </c>
      <c r="B5609" s="133" t="s">
        <v>7243</v>
      </c>
      <c r="C5609" s="194">
        <v>2970.76</v>
      </c>
    </row>
    <row r="5610" spans="1:3" s="113" customFormat="1" ht="12.75">
      <c r="A5610" s="193" t="s">
        <v>7187</v>
      </c>
      <c r="B5610" s="133" t="s">
        <v>7243</v>
      </c>
      <c r="C5610" s="194">
        <v>2970.76</v>
      </c>
    </row>
    <row r="5611" spans="1:3" s="113" customFormat="1" ht="12.75">
      <c r="A5611" s="193" t="s">
        <v>7189</v>
      </c>
      <c r="B5611" s="133" t="s">
        <v>7243</v>
      </c>
      <c r="C5611" s="194">
        <v>2970.76</v>
      </c>
    </row>
    <row r="5612" spans="1:3" s="113" customFormat="1" ht="12.75">
      <c r="A5612" s="193" t="s">
        <v>7247</v>
      </c>
      <c r="B5612" s="133" t="s">
        <v>7248</v>
      </c>
      <c r="C5612" s="194">
        <v>39423.33</v>
      </c>
    </row>
    <row r="5613" spans="1:3" s="113" customFormat="1" ht="12.75">
      <c r="A5613" s="193" t="s">
        <v>6592</v>
      </c>
      <c r="B5613" s="133" t="s">
        <v>7235</v>
      </c>
      <c r="C5613" s="194">
        <v>3967.2</v>
      </c>
    </row>
    <row r="5614" spans="1:3" s="113" customFormat="1" ht="12.75">
      <c r="A5614" s="193" t="s">
        <v>6591</v>
      </c>
      <c r="B5614" s="133" t="s">
        <v>7234</v>
      </c>
      <c r="C5614" s="194">
        <v>19994.689999999999</v>
      </c>
    </row>
    <row r="5615" spans="1:3" s="113" customFormat="1" ht="12.75">
      <c r="A5615" s="193" t="s">
        <v>7199</v>
      </c>
      <c r="B5615" s="133" t="s">
        <v>7200</v>
      </c>
      <c r="C5615" s="194">
        <v>2853.6</v>
      </c>
    </row>
    <row r="5616" spans="1:3" s="113" customFormat="1" ht="12.75">
      <c r="A5616" s="193" t="s">
        <v>7201</v>
      </c>
      <c r="B5616" s="133" t="s">
        <v>7200</v>
      </c>
      <c r="C5616" s="194">
        <v>2853.6</v>
      </c>
    </row>
    <row r="5617" spans="1:3" s="113" customFormat="1" ht="12.75">
      <c r="A5617" s="193" t="s">
        <v>7250</v>
      </c>
      <c r="B5617" s="133" t="s">
        <v>7251</v>
      </c>
      <c r="C5617" s="194">
        <v>100920</v>
      </c>
    </row>
    <row r="5618" spans="1:3" s="113" customFormat="1" ht="12.75">
      <c r="A5618" s="193" t="s">
        <v>7202</v>
      </c>
      <c r="B5618" s="133" t="s">
        <v>7203</v>
      </c>
      <c r="C5618" s="194">
        <v>19662</v>
      </c>
    </row>
    <row r="5619" spans="1:3" s="113" customFormat="1" ht="12.75">
      <c r="A5619" s="193" t="s">
        <v>7204</v>
      </c>
      <c r="B5619" s="133" t="s">
        <v>7205</v>
      </c>
      <c r="C5619" s="194">
        <v>1964.98</v>
      </c>
    </row>
    <row r="5620" spans="1:3" s="113" customFormat="1" ht="12.75">
      <c r="A5620" s="193" t="s">
        <v>7215</v>
      </c>
      <c r="B5620" s="133" t="s">
        <v>720</v>
      </c>
      <c r="C5620" s="194">
        <v>13676.4</v>
      </c>
    </row>
    <row r="5621" spans="1:3" s="113" customFormat="1" ht="12.75">
      <c r="A5621" s="193" t="s">
        <v>7215</v>
      </c>
      <c r="B5621" s="136" t="s">
        <v>2671</v>
      </c>
      <c r="C5621" s="198">
        <v>1879.2</v>
      </c>
    </row>
    <row r="5622" spans="1:3" s="113" customFormat="1" ht="12.75">
      <c r="A5622" s="193" t="s">
        <v>7245</v>
      </c>
      <c r="B5622" s="133" t="s">
        <v>7246</v>
      </c>
      <c r="C5622" s="194">
        <v>5633.33</v>
      </c>
    </row>
    <row r="5623" spans="1:3" s="113" customFormat="1" ht="12.75">
      <c r="A5623" s="193" t="s">
        <v>7206</v>
      </c>
      <c r="B5623" s="133" t="s">
        <v>7196</v>
      </c>
      <c r="C5623" s="194">
        <v>9042.2000000000007</v>
      </c>
    </row>
    <row r="5624" spans="1:3" s="113" customFormat="1" ht="12.75">
      <c r="A5624" s="193" t="s">
        <v>7207</v>
      </c>
      <c r="B5624" s="133" t="s">
        <v>7208</v>
      </c>
      <c r="C5624" s="194">
        <v>11517.64</v>
      </c>
    </row>
    <row r="5625" spans="1:3" s="113" customFormat="1" ht="12.75">
      <c r="A5625" s="193" t="s">
        <v>7209</v>
      </c>
      <c r="B5625" s="133" t="s">
        <v>7210</v>
      </c>
      <c r="C5625" s="194">
        <v>11228.8</v>
      </c>
    </row>
    <row r="5626" spans="1:3" s="113" customFormat="1" ht="12.75">
      <c r="A5626" s="193" t="s">
        <v>7211</v>
      </c>
      <c r="B5626" s="133" t="s">
        <v>720</v>
      </c>
      <c r="C5626" s="194">
        <v>9042.2000000000007</v>
      </c>
    </row>
    <row r="5627" spans="1:3" s="113" customFormat="1" ht="12.75">
      <c r="A5627" s="193" t="s">
        <v>7239</v>
      </c>
      <c r="B5627" s="133" t="s">
        <v>7240</v>
      </c>
      <c r="C5627" s="194">
        <v>17516</v>
      </c>
    </row>
    <row r="5628" spans="1:3" s="113" customFormat="1" ht="12.75">
      <c r="A5628" s="193" t="s">
        <v>7244</v>
      </c>
      <c r="B5628" s="133" t="s">
        <v>7240</v>
      </c>
      <c r="C5628" s="194">
        <v>17516</v>
      </c>
    </row>
    <row r="5629" spans="1:3" s="113" customFormat="1" ht="12.75">
      <c r="A5629" s="193" t="s">
        <v>7212</v>
      </c>
      <c r="B5629" s="133" t="s">
        <v>7213</v>
      </c>
      <c r="C5629" s="194">
        <v>4115.32</v>
      </c>
    </row>
    <row r="5630" spans="1:3" s="113" customFormat="1" ht="12.75">
      <c r="A5630" s="193" t="s">
        <v>6593</v>
      </c>
      <c r="B5630" s="133" t="s">
        <v>7236</v>
      </c>
      <c r="C5630" s="194">
        <v>15153.87</v>
      </c>
    </row>
    <row r="5631" spans="1:3" s="113" customFormat="1" ht="12.75">
      <c r="A5631" s="193" t="s">
        <v>6594</v>
      </c>
      <c r="B5631" s="133" t="s">
        <v>7236</v>
      </c>
      <c r="C5631" s="194">
        <v>15153.87</v>
      </c>
    </row>
    <row r="5632" spans="1:3" s="113" customFormat="1" ht="12.75">
      <c r="A5632" s="193" t="s">
        <v>7150</v>
      </c>
      <c r="B5632" s="133" t="s">
        <v>7252</v>
      </c>
      <c r="C5632" s="194">
        <v>5220</v>
      </c>
    </row>
    <row r="5633" spans="1:3" s="113" customFormat="1" ht="12.75">
      <c r="A5633" s="193" t="s">
        <v>7152</v>
      </c>
      <c r="B5633" s="133" t="s">
        <v>7252</v>
      </c>
      <c r="C5633" s="194">
        <v>5220</v>
      </c>
    </row>
    <row r="5634" spans="1:3" s="113" customFormat="1" ht="12.75">
      <c r="A5634" s="193" t="s">
        <v>7154</v>
      </c>
      <c r="B5634" s="133" t="s">
        <v>7252</v>
      </c>
      <c r="C5634" s="194">
        <v>5220</v>
      </c>
    </row>
    <row r="5635" spans="1:3" s="113" customFormat="1" ht="12.75">
      <c r="A5635" s="193" t="s">
        <v>7155</v>
      </c>
      <c r="B5635" s="133" t="s">
        <v>7252</v>
      </c>
      <c r="C5635" s="194">
        <v>5220</v>
      </c>
    </row>
    <row r="5636" spans="1:3" s="113" customFormat="1" ht="12.75">
      <c r="A5636" s="193" t="s">
        <v>7156</v>
      </c>
      <c r="B5636" s="133" t="s">
        <v>7252</v>
      </c>
      <c r="C5636" s="194">
        <v>5220</v>
      </c>
    </row>
    <row r="5637" spans="1:3" s="113" customFormat="1" ht="12.75">
      <c r="A5637" s="193" t="s">
        <v>7157</v>
      </c>
      <c r="B5637" s="133" t="s">
        <v>7252</v>
      </c>
      <c r="C5637" s="194">
        <v>5220</v>
      </c>
    </row>
    <row r="5638" spans="1:3" s="113" customFormat="1" ht="12.75">
      <c r="A5638" s="199" t="s">
        <v>7158</v>
      </c>
      <c r="B5638" s="137" t="s">
        <v>7253</v>
      </c>
      <c r="C5638" s="200">
        <v>42108</v>
      </c>
    </row>
    <row r="5639" spans="1:3" s="113" customFormat="1" ht="12.75">
      <c r="A5639" s="199" t="s">
        <v>7160</v>
      </c>
      <c r="B5639" s="137" t="s">
        <v>7253</v>
      </c>
      <c r="C5639" s="200">
        <v>42108</v>
      </c>
    </row>
    <row r="5640" spans="1:3" s="113" customFormat="1" ht="12.75">
      <c r="A5640" s="199" t="s">
        <v>7161</v>
      </c>
      <c r="B5640" s="137" t="s">
        <v>7253</v>
      </c>
      <c r="C5640" s="200">
        <v>42108</v>
      </c>
    </row>
    <row r="5641" spans="1:3" s="113" customFormat="1" ht="12.75">
      <c r="A5641" s="199" t="s">
        <v>7163</v>
      </c>
      <c r="B5641" s="137" t="s">
        <v>7253</v>
      </c>
      <c r="C5641" s="200">
        <v>42108</v>
      </c>
    </row>
    <row r="5642" spans="1:3" s="113" customFormat="1" ht="12.75">
      <c r="A5642" s="199" t="s">
        <v>7164</v>
      </c>
      <c r="B5642" s="137" t="s">
        <v>7254</v>
      </c>
      <c r="C5642" s="200">
        <v>46318.8</v>
      </c>
    </row>
    <row r="5643" spans="1:3" s="113" customFormat="1" ht="12.75">
      <c r="A5643" s="199" t="s">
        <v>7165</v>
      </c>
      <c r="B5643" s="137" t="s">
        <v>7254</v>
      </c>
      <c r="C5643" s="200">
        <v>46318.8</v>
      </c>
    </row>
    <row r="5644" spans="1:3" s="113" customFormat="1" ht="12.75">
      <c r="A5644" s="199" t="s">
        <v>7166</v>
      </c>
      <c r="B5644" s="137" t="s">
        <v>7254</v>
      </c>
      <c r="C5644" s="200">
        <v>46318.8</v>
      </c>
    </row>
    <row r="5645" spans="1:3" s="113" customFormat="1" ht="12.75">
      <c r="A5645" s="199" t="s">
        <v>7167</v>
      </c>
      <c r="B5645" s="137" t="s">
        <v>7254</v>
      </c>
      <c r="C5645" s="200">
        <v>46318.8</v>
      </c>
    </row>
    <row r="5646" spans="1:3" s="113" customFormat="1" ht="12.75">
      <c r="A5646" s="199" t="s">
        <v>7168</v>
      </c>
      <c r="B5646" s="137" t="s">
        <v>7255</v>
      </c>
      <c r="C5646" s="200">
        <v>18502</v>
      </c>
    </row>
    <row r="5647" spans="1:3" s="113" customFormat="1" ht="12.75">
      <c r="A5647" s="199" t="s">
        <v>7170</v>
      </c>
      <c r="B5647" s="137" t="s">
        <v>7255</v>
      </c>
      <c r="C5647" s="200">
        <v>18502</v>
      </c>
    </row>
    <row r="5648" spans="1:3" s="113" customFormat="1" ht="12.75">
      <c r="A5648" s="199" t="s">
        <v>7172</v>
      </c>
      <c r="B5648" s="137" t="s">
        <v>7255</v>
      </c>
      <c r="C5648" s="200">
        <v>18502</v>
      </c>
    </row>
    <row r="5649" spans="1:3" s="113" customFormat="1" ht="12.75">
      <c r="A5649" s="199" t="s">
        <v>7174</v>
      </c>
      <c r="B5649" s="137" t="s">
        <v>7255</v>
      </c>
      <c r="C5649" s="200">
        <v>18502</v>
      </c>
    </row>
    <row r="5650" spans="1:3" s="113" customFormat="1" ht="12.75">
      <c r="A5650" s="143" t="s">
        <v>7174</v>
      </c>
      <c r="B5650" s="133" t="s">
        <v>7175</v>
      </c>
      <c r="C5650" s="201">
        <v>49648</v>
      </c>
    </row>
    <row r="5651" spans="1:3" s="113" customFormat="1" ht="12.75">
      <c r="A5651" s="143" t="s">
        <v>7176</v>
      </c>
      <c r="B5651" s="133" t="s">
        <v>7175</v>
      </c>
      <c r="C5651" s="201">
        <v>49648</v>
      </c>
    </row>
    <row r="5652" spans="1:3" s="113" customFormat="1" ht="12.75">
      <c r="A5652" s="143" t="s">
        <v>7177</v>
      </c>
      <c r="B5652" s="133" t="s">
        <v>7175</v>
      </c>
      <c r="C5652" s="201">
        <v>49648</v>
      </c>
    </row>
    <row r="5653" spans="1:3" s="113" customFormat="1" ht="12.75">
      <c r="A5653" s="143" t="s">
        <v>7178</v>
      </c>
      <c r="B5653" s="133" t="s">
        <v>7175</v>
      </c>
      <c r="C5653" s="201">
        <v>49648</v>
      </c>
    </row>
    <row r="5654" spans="1:3" s="113" customFormat="1" ht="12.75">
      <c r="A5654" s="193" t="s">
        <v>7180</v>
      </c>
      <c r="B5654" s="133" t="s">
        <v>7237</v>
      </c>
      <c r="C5654" s="194">
        <v>42920</v>
      </c>
    </row>
    <row r="5655" spans="1:3" s="113" customFormat="1" ht="12.75">
      <c r="A5655" s="193" t="s">
        <v>7182</v>
      </c>
      <c r="B5655" s="133" t="s">
        <v>7237</v>
      </c>
      <c r="C5655" s="194">
        <v>42920</v>
      </c>
    </row>
    <row r="5656" spans="1:3" s="113" customFormat="1" ht="12.75">
      <c r="A5656" s="193" t="s">
        <v>7214</v>
      </c>
      <c r="B5656" s="133" t="s">
        <v>720</v>
      </c>
      <c r="C5656" s="194">
        <v>12174.2</v>
      </c>
    </row>
    <row r="5657" spans="1:3" s="113" customFormat="1" ht="12.75">
      <c r="A5657" s="193" t="s">
        <v>7187</v>
      </c>
      <c r="B5657" s="133" t="s">
        <v>7216</v>
      </c>
      <c r="C5657" s="194">
        <v>7540</v>
      </c>
    </row>
    <row r="5658" spans="1:3" s="113" customFormat="1" ht="12.75">
      <c r="A5658" s="193" t="s">
        <v>7189</v>
      </c>
      <c r="B5658" s="133" t="s">
        <v>7216</v>
      </c>
      <c r="C5658" s="194">
        <v>7540</v>
      </c>
    </row>
    <row r="5659" spans="1:3" s="113" customFormat="1" ht="12.75">
      <c r="A5659" s="193" t="s">
        <v>7191</v>
      </c>
      <c r="B5659" s="133" t="s">
        <v>7216</v>
      </c>
      <c r="C5659" s="194">
        <v>7540</v>
      </c>
    </row>
    <row r="5660" spans="1:3" s="113" customFormat="1" ht="12.75">
      <c r="A5660" s="193" t="s">
        <v>7217</v>
      </c>
      <c r="B5660" s="133" t="s">
        <v>7218</v>
      </c>
      <c r="C5660" s="194">
        <v>72500</v>
      </c>
    </row>
    <row r="5661" spans="1:3" s="113" customFormat="1" ht="12.75">
      <c r="A5661" s="193" t="s">
        <v>7219</v>
      </c>
      <c r="B5661" s="133" t="s">
        <v>7220</v>
      </c>
      <c r="C5661" s="194">
        <v>78300</v>
      </c>
    </row>
    <row r="5662" spans="1:3" s="113" customFormat="1" ht="12.75">
      <c r="A5662" s="193" t="s">
        <v>7221</v>
      </c>
      <c r="B5662" s="133" t="s">
        <v>7220</v>
      </c>
      <c r="C5662" s="194">
        <v>78300</v>
      </c>
    </row>
    <row r="5663" spans="1:3" s="113" customFormat="1" ht="12.75">
      <c r="A5663" s="193" t="s">
        <v>7222</v>
      </c>
      <c r="B5663" s="133" t="s">
        <v>7220</v>
      </c>
      <c r="C5663" s="194">
        <v>78300</v>
      </c>
    </row>
    <row r="5664" spans="1:3" s="113" customFormat="1" ht="12.75">
      <c r="A5664" s="193" t="s">
        <v>7249</v>
      </c>
      <c r="B5664" s="133" t="s">
        <v>7195</v>
      </c>
      <c r="C5664" s="194">
        <v>6295.32</v>
      </c>
    </row>
    <row r="5665" spans="1:3" s="113" customFormat="1" ht="12.75">
      <c r="A5665" s="199" t="s">
        <v>7256</v>
      </c>
      <c r="B5665" s="133" t="s">
        <v>7153</v>
      </c>
      <c r="C5665" s="201">
        <v>15574.81</v>
      </c>
    </row>
    <row r="5666" spans="1:3" s="113" customFormat="1" ht="12.75">
      <c r="A5666" s="199" t="s">
        <v>7257</v>
      </c>
      <c r="B5666" s="133" t="s">
        <v>7153</v>
      </c>
      <c r="C5666" s="201">
        <v>15574.81</v>
      </c>
    </row>
    <row r="5667" spans="1:3" s="113" customFormat="1" ht="12.75">
      <c r="A5667" s="199" t="s">
        <v>7258</v>
      </c>
      <c r="B5667" s="133" t="s">
        <v>7153</v>
      </c>
      <c r="C5667" s="201">
        <v>15574.81</v>
      </c>
    </row>
    <row r="5668" spans="1:3" s="113" customFormat="1" ht="12.75">
      <c r="A5668" s="199" t="s">
        <v>7259</v>
      </c>
      <c r="B5668" s="133" t="s">
        <v>7153</v>
      </c>
      <c r="C5668" s="201">
        <v>15574.81</v>
      </c>
    </row>
    <row r="5669" spans="1:3" s="113" customFormat="1" ht="12.75">
      <c r="A5669" s="199" t="s">
        <v>7260</v>
      </c>
      <c r="B5669" s="133" t="s">
        <v>7153</v>
      </c>
      <c r="C5669" s="201">
        <v>15574.81</v>
      </c>
    </row>
    <row r="5670" spans="1:3" s="113" customFormat="1" ht="12.75">
      <c r="A5670" s="199" t="s">
        <v>6585</v>
      </c>
      <c r="B5670" s="133" t="s">
        <v>7159</v>
      </c>
      <c r="C5670" s="201">
        <v>13329.79</v>
      </c>
    </row>
    <row r="5671" spans="1:3" s="113" customFormat="1" ht="12.75">
      <c r="A5671" s="199" t="s">
        <v>7261</v>
      </c>
      <c r="B5671" s="133" t="s">
        <v>7159</v>
      </c>
      <c r="C5671" s="201">
        <v>13329.79</v>
      </c>
    </row>
    <row r="5672" spans="1:3" s="113" customFormat="1" ht="12.75">
      <c r="A5672" s="199" t="s">
        <v>7262</v>
      </c>
      <c r="B5672" s="133" t="s">
        <v>7162</v>
      </c>
      <c r="C5672" s="201">
        <v>32372.351666999999</v>
      </c>
    </row>
    <row r="5673" spans="1:3" s="113" customFormat="1" ht="12.75">
      <c r="A5673" s="199" t="s">
        <v>7263</v>
      </c>
      <c r="B5673" s="133" t="s">
        <v>7162</v>
      </c>
      <c r="C5673" s="201">
        <v>32372.351666999999</v>
      </c>
    </row>
    <row r="5674" spans="1:3" s="113" customFormat="1" ht="12.75">
      <c r="A5674" s="199" t="s">
        <v>7264</v>
      </c>
      <c r="B5674" s="133" t="s">
        <v>7162</v>
      </c>
      <c r="C5674" s="201">
        <v>32372.351666999999</v>
      </c>
    </row>
    <row r="5675" spans="1:3" s="113" customFormat="1" ht="12.75">
      <c r="A5675" s="199" t="s">
        <v>7265</v>
      </c>
      <c r="B5675" s="133" t="s">
        <v>7162</v>
      </c>
      <c r="C5675" s="201">
        <v>32372.351666999999</v>
      </c>
    </row>
    <row r="5676" spans="1:3" s="113" customFormat="1" ht="12.75">
      <c r="A5676" s="199" t="s">
        <v>7266</v>
      </c>
      <c r="B5676" s="133" t="s">
        <v>7162</v>
      </c>
      <c r="C5676" s="201">
        <v>32372.351666999999</v>
      </c>
    </row>
    <row r="5677" spans="1:3" s="113" customFormat="1" ht="12.75">
      <c r="A5677" s="199" t="s">
        <v>7267</v>
      </c>
      <c r="B5677" s="133" t="s">
        <v>7162</v>
      </c>
      <c r="C5677" s="201">
        <v>32372.351666999999</v>
      </c>
    </row>
    <row r="5678" spans="1:3" s="113" customFormat="1" ht="12.75">
      <c r="A5678" s="143" t="s">
        <v>7268</v>
      </c>
      <c r="B5678" s="133" t="s">
        <v>7151</v>
      </c>
      <c r="C5678" s="201">
        <v>3335</v>
      </c>
    </row>
    <row r="5679" spans="1:3" s="113" customFormat="1" ht="12.75">
      <c r="A5679" s="143" t="s">
        <v>7269</v>
      </c>
      <c r="B5679" s="133" t="s">
        <v>7169</v>
      </c>
      <c r="C5679" s="201">
        <v>56181.599999999999</v>
      </c>
    </row>
    <row r="5680" spans="1:3" s="113" customFormat="1" ht="12.75">
      <c r="A5680" s="143">
        <v>7058</v>
      </c>
      <c r="B5680" s="133" t="s">
        <v>7171</v>
      </c>
      <c r="C5680" s="202">
        <v>329904</v>
      </c>
    </row>
    <row r="5681" spans="1:3" s="113" customFormat="1" ht="12.75">
      <c r="A5681" s="143">
        <v>7059</v>
      </c>
      <c r="B5681" s="133" t="s">
        <v>7173</v>
      </c>
      <c r="C5681" s="202">
        <v>6960</v>
      </c>
    </row>
    <row r="5682" spans="1:3" s="113" customFormat="1" ht="12.75">
      <c r="A5682" s="143" t="s">
        <v>7270</v>
      </c>
      <c r="B5682" s="133" t="s">
        <v>7195</v>
      </c>
      <c r="C5682" s="201">
        <v>4350</v>
      </c>
    </row>
    <row r="5683" spans="1:3" s="113" customFormat="1" ht="12.75">
      <c r="A5683" s="193" t="s">
        <v>7271</v>
      </c>
      <c r="B5683" s="133" t="s">
        <v>7175</v>
      </c>
      <c r="C5683" s="194">
        <v>49648</v>
      </c>
    </row>
    <row r="5684" spans="1:3" s="113" customFormat="1" ht="12.75">
      <c r="A5684" s="193" t="s">
        <v>7272</v>
      </c>
      <c r="B5684" s="133" t="s">
        <v>7175</v>
      </c>
      <c r="C5684" s="194">
        <v>49648</v>
      </c>
    </row>
    <row r="5685" spans="1:3" s="113" customFormat="1" ht="12.75">
      <c r="A5685" s="193" t="s">
        <v>7273</v>
      </c>
      <c r="B5685" s="133" t="s">
        <v>7175</v>
      </c>
      <c r="C5685" s="194">
        <v>49648</v>
      </c>
    </row>
    <row r="5686" spans="1:3" s="113" customFormat="1" ht="12.75">
      <c r="A5686" s="193" t="s">
        <v>7274</v>
      </c>
      <c r="B5686" s="133" t="s">
        <v>7175</v>
      </c>
      <c r="C5686" s="194">
        <v>49648</v>
      </c>
    </row>
    <row r="5687" spans="1:3" s="113" customFormat="1" ht="12.75">
      <c r="A5687" s="143" t="s">
        <v>7275</v>
      </c>
      <c r="B5687" s="133" t="s">
        <v>7179</v>
      </c>
      <c r="C5687" s="201">
        <v>5250</v>
      </c>
    </row>
    <row r="5688" spans="1:3" s="113" customFormat="1" ht="12.75">
      <c r="A5688" s="143" t="s">
        <v>7276</v>
      </c>
      <c r="B5688" s="133" t="s">
        <v>7181</v>
      </c>
      <c r="C5688" s="201">
        <v>112963.65</v>
      </c>
    </row>
    <row r="5689" spans="1:3" s="113" customFormat="1" ht="12.75">
      <c r="A5689" s="143" t="s">
        <v>7277</v>
      </c>
      <c r="B5689" s="133" t="s">
        <v>7183</v>
      </c>
      <c r="C5689" s="201">
        <v>3712.5</v>
      </c>
    </row>
    <row r="5690" spans="1:3" s="113" customFormat="1" ht="12.75">
      <c r="A5690" s="143" t="s">
        <v>7278</v>
      </c>
      <c r="B5690" s="133" t="s">
        <v>7183</v>
      </c>
      <c r="C5690" s="201">
        <v>3712.5</v>
      </c>
    </row>
    <row r="5691" spans="1:3" s="113" customFormat="1" ht="12.75">
      <c r="A5691" s="143" t="s">
        <v>7185</v>
      </c>
      <c r="B5691" s="134" t="s">
        <v>7186</v>
      </c>
      <c r="C5691" s="192">
        <v>5220</v>
      </c>
    </row>
    <row r="5692" spans="1:3" s="113" customFormat="1" ht="12.75">
      <c r="A5692" s="143" t="s">
        <v>7187</v>
      </c>
      <c r="B5692" s="134" t="s">
        <v>7188</v>
      </c>
      <c r="C5692" s="192">
        <v>14989.98</v>
      </c>
    </row>
    <row r="5693" spans="1:3" s="113" customFormat="1" ht="12.75">
      <c r="A5693" s="143" t="s">
        <v>7189</v>
      </c>
      <c r="B5693" s="134" t="s">
        <v>7190</v>
      </c>
      <c r="C5693" s="192">
        <v>6936.8</v>
      </c>
    </row>
    <row r="5694" spans="1:3" s="113" customFormat="1" ht="12.75">
      <c r="A5694" s="143" t="s">
        <v>7191</v>
      </c>
      <c r="B5694" s="134" t="s">
        <v>7192</v>
      </c>
      <c r="C5694" s="192">
        <v>6403.2</v>
      </c>
    </row>
    <row r="5695" spans="1:3" s="113" customFormat="1" ht="12.75">
      <c r="A5695" s="143" t="s">
        <v>7193</v>
      </c>
      <c r="B5695" s="134" t="s">
        <v>7194</v>
      </c>
      <c r="C5695" s="192">
        <v>3016</v>
      </c>
    </row>
    <row r="5696" spans="1:3" s="113" customFormat="1" ht="12.75">
      <c r="A5696" s="144"/>
    </row>
    <row r="5697" spans="1:3" s="113" customFormat="1" ht="12.75">
      <c r="A5697" s="144"/>
    </row>
    <row r="5698" spans="1:3" s="113" customFormat="1" ht="12.75">
      <c r="A5698" s="151"/>
      <c r="B5698" s="141"/>
      <c r="C5698" s="142"/>
    </row>
    <row r="5699" spans="1:3" s="113" customFormat="1" ht="12.75">
      <c r="A5699" s="144"/>
    </row>
    <row r="5700" spans="1:3" s="113" customFormat="1" ht="12.75">
      <c r="A5700" s="144"/>
    </row>
    <row r="5701" spans="1:3" s="113" customFormat="1" ht="12.75">
      <c r="A5701" s="144"/>
    </row>
    <row r="5702" spans="1:3" s="113" customFormat="1" ht="12.75">
      <c r="A5702" s="144"/>
    </row>
    <row r="5703" spans="1:3" s="113" customFormat="1" ht="12.75">
      <c r="A5703" s="144"/>
    </row>
    <row r="5704" spans="1:3" s="113" customFormat="1" ht="12.75">
      <c r="A5704" s="144"/>
    </row>
    <row r="5705" spans="1:3" s="113" customFormat="1" ht="12.75">
      <c r="A5705" s="144"/>
    </row>
    <row r="5706" spans="1:3" s="113" customFormat="1" ht="12.75">
      <c r="A5706" s="144"/>
    </row>
    <row r="5707" spans="1:3" s="113" customFormat="1" ht="12.75">
      <c r="A5707" s="144"/>
    </row>
    <row r="5708" spans="1:3" s="113" customFormat="1" ht="12.75">
      <c r="A5708" s="144"/>
    </row>
    <row r="5709" spans="1:3" s="113" customFormat="1" ht="12.75">
      <c r="A5709" s="144"/>
      <c r="C5709" s="139"/>
    </row>
    <row r="5710" spans="1:3" s="113" customFormat="1" ht="12.75">
      <c r="A5710" s="144"/>
      <c r="C5710" s="140"/>
    </row>
    <row r="5711" spans="1:3" s="113" customFormat="1" ht="12.75">
      <c r="A5711" s="144"/>
    </row>
    <row r="5712" spans="1:3" s="113" customFormat="1" ht="12.75">
      <c r="A5712" s="144"/>
    </row>
    <row r="5713" spans="1:3" s="113" customFormat="1" ht="12.75">
      <c r="A5713" s="144"/>
    </row>
    <row r="5714" spans="1:3" s="113" customFormat="1" ht="12.75">
      <c r="A5714" s="144"/>
    </row>
    <row r="5715" spans="1:3" s="113" customFormat="1" ht="12.75">
      <c r="A5715" s="144"/>
    </row>
    <row r="5716" spans="1:3" s="113" customFormat="1" ht="12.75">
      <c r="A5716" s="144"/>
    </row>
    <row r="5717" spans="1:3" s="113" customFormat="1" ht="12.75">
      <c r="A5717" s="144"/>
    </row>
    <row r="5718" spans="1:3" s="113" customFormat="1" ht="12.75">
      <c r="A5718" s="144"/>
    </row>
    <row r="5719" spans="1:3" s="113" customFormat="1" ht="12.75">
      <c r="A5719" s="144"/>
    </row>
    <row r="5720" spans="1:3" s="113" customFormat="1" ht="12.75">
      <c r="A5720" s="144"/>
    </row>
    <row r="5721" spans="1:3" s="113" customFormat="1" ht="12.75">
      <c r="A5721" s="144"/>
    </row>
    <row r="5722" spans="1:3" s="113" customFormat="1" ht="12.75">
      <c r="A5722" s="144"/>
    </row>
    <row r="5723" spans="1:3" s="113" customFormat="1" ht="12.75">
      <c r="A5723" s="144"/>
    </row>
    <row r="5724" spans="1:3" s="113" customFormat="1" ht="12.75">
      <c r="A5724" s="152"/>
      <c r="B5724" s="130"/>
      <c r="C5724" s="131"/>
    </row>
    <row r="5725" spans="1:3" s="113" customFormat="1" ht="12.75">
      <c r="A5725" s="152"/>
      <c r="B5725" s="130"/>
      <c r="C5725" s="131"/>
    </row>
    <row r="5726" spans="1:3" s="113" customFormat="1" ht="12.75">
      <c r="A5726" s="152"/>
      <c r="B5726" s="130"/>
      <c r="C5726" s="131"/>
    </row>
    <row r="5727" spans="1:3" s="113" customFormat="1" ht="12.75">
      <c r="A5727" s="152"/>
      <c r="B5727" s="130"/>
      <c r="C5727" s="131"/>
    </row>
    <row r="5728" spans="1:3" s="113" customFormat="1" ht="12.75">
      <c r="A5728" s="152"/>
      <c r="B5728" s="130"/>
      <c r="C5728" s="131"/>
    </row>
    <row r="5729" spans="1:3" s="113" customFormat="1" ht="12.75">
      <c r="A5729" s="152"/>
      <c r="B5729" s="130"/>
      <c r="C5729" s="131"/>
    </row>
    <row r="5730" spans="1:3" s="113" customFormat="1" ht="12.75">
      <c r="A5730" s="152"/>
      <c r="B5730" s="130"/>
      <c r="C5730" s="131"/>
    </row>
    <row r="5731" spans="1:3" s="113" customFormat="1" ht="12.75">
      <c r="A5731" s="152"/>
      <c r="B5731" s="130"/>
      <c r="C5731" s="131"/>
    </row>
    <row r="5732" spans="1:3" s="113" customFormat="1" ht="12.75">
      <c r="A5732" s="152"/>
      <c r="B5732" s="130"/>
      <c r="C5732" s="131"/>
    </row>
    <row r="5733" spans="1:3" s="113" customFormat="1" ht="12.75">
      <c r="A5733" s="152"/>
      <c r="B5733" s="130"/>
      <c r="C5733" s="131"/>
    </row>
    <row r="5734" spans="1:3" s="113" customFormat="1" ht="12.75">
      <c r="A5734" s="152"/>
      <c r="B5734" s="130"/>
      <c r="C5734" s="131"/>
    </row>
    <row r="5735" spans="1:3" s="113" customFormat="1" ht="12.75">
      <c r="A5735" s="152"/>
      <c r="B5735" s="130"/>
      <c r="C5735" s="131"/>
    </row>
    <row r="5736" spans="1:3" s="113" customFormat="1" ht="12.75">
      <c r="A5736" s="152"/>
      <c r="B5736" s="130"/>
      <c r="C5736" s="131"/>
    </row>
    <row r="5737" spans="1:3" s="113" customFormat="1" ht="12.75">
      <c r="A5737" s="152"/>
      <c r="B5737" s="130"/>
      <c r="C5737" s="131"/>
    </row>
    <row r="5738" spans="1:3" s="113" customFormat="1" ht="12.75">
      <c r="A5738" s="152"/>
      <c r="B5738" s="130"/>
      <c r="C5738" s="131"/>
    </row>
    <row r="5739" spans="1:3" s="113" customFormat="1" ht="12.75">
      <c r="A5739" s="152"/>
      <c r="B5739" s="130"/>
      <c r="C5739" s="131"/>
    </row>
    <row r="5740" spans="1:3" s="113" customFormat="1" ht="12.75">
      <c r="A5740" s="152"/>
      <c r="B5740" s="130"/>
      <c r="C5740" s="131"/>
    </row>
    <row r="5741" spans="1:3" s="113" customFormat="1" ht="12.75">
      <c r="A5741" s="152"/>
      <c r="B5741" s="130"/>
      <c r="C5741" s="131"/>
    </row>
    <row r="5742" spans="1:3" s="113" customFormat="1" ht="12.75">
      <c r="A5742" s="152"/>
      <c r="B5742" s="130"/>
      <c r="C5742" s="131"/>
    </row>
    <row r="5743" spans="1:3" s="113" customFormat="1" ht="12.75">
      <c r="A5743" s="152"/>
      <c r="B5743" s="130"/>
      <c r="C5743" s="131"/>
    </row>
    <row r="5744" spans="1:3" s="113" customFormat="1" ht="12.75">
      <c r="A5744" s="152"/>
      <c r="B5744" s="130"/>
      <c r="C5744" s="131"/>
    </row>
    <row r="5745" spans="1:3" s="113" customFormat="1" ht="12.75">
      <c r="A5745" s="152"/>
      <c r="B5745" s="130"/>
      <c r="C5745" s="131"/>
    </row>
    <row r="5746" spans="1:3" s="113" customFormat="1" ht="12.75">
      <c r="A5746" s="152"/>
      <c r="B5746" s="130"/>
      <c r="C5746" s="131"/>
    </row>
    <row r="5747" spans="1:3" s="113" customFormat="1" ht="12.75">
      <c r="A5747" s="152"/>
      <c r="B5747" s="130"/>
      <c r="C5747" s="131"/>
    </row>
    <row r="5748" spans="1:3" s="113" customFormat="1" ht="12.75">
      <c r="A5748" s="152"/>
      <c r="B5748" s="130"/>
      <c r="C5748" s="131"/>
    </row>
    <row r="5749" spans="1:3" s="113" customFormat="1" ht="12.75">
      <c r="A5749" s="152"/>
      <c r="B5749" s="130"/>
      <c r="C5749" s="131"/>
    </row>
    <row r="5750" spans="1:3" s="113" customFormat="1" ht="12.75">
      <c r="A5750" s="152"/>
      <c r="B5750" s="130"/>
      <c r="C5750" s="131"/>
    </row>
    <row r="5751" spans="1:3" s="113" customFormat="1" ht="12.75">
      <c r="A5751" s="152"/>
      <c r="B5751" s="130"/>
      <c r="C5751" s="131"/>
    </row>
    <row r="5752" spans="1:3" s="113" customFormat="1" ht="12.75">
      <c r="A5752" s="152"/>
      <c r="B5752" s="130"/>
      <c r="C5752" s="131"/>
    </row>
    <row r="5753" spans="1:3" s="113" customFormat="1" ht="12.75">
      <c r="A5753" s="152"/>
      <c r="B5753" s="130"/>
      <c r="C5753" s="131"/>
    </row>
    <row r="5754" spans="1:3" s="113" customFormat="1" ht="12.75">
      <c r="A5754" s="152"/>
      <c r="B5754" s="130"/>
      <c r="C5754" s="131"/>
    </row>
    <row r="5755" spans="1:3" s="113" customFormat="1" ht="12.75">
      <c r="A5755" s="152"/>
      <c r="B5755" s="130"/>
      <c r="C5755" s="131"/>
    </row>
    <row r="5756" spans="1:3" s="113" customFormat="1" ht="12.75">
      <c r="A5756" s="152"/>
      <c r="B5756" s="130"/>
      <c r="C5756" s="131"/>
    </row>
    <row r="5757" spans="1:3" s="113" customFormat="1" ht="12.75">
      <c r="A5757" s="152"/>
      <c r="B5757" s="130"/>
      <c r="C5757" s="131"/>
    </row>
    <row r="5758" spans="1:3" s="113" customFormat="1" ht="12.75">
      <c r="A5758" s="152"/>
      <c r="B5758" s="130"/>
      <c r="C5758" s="131"/>
    </row>
    <row r="5759" spans="1:3" s="113" customFormat="1" ht="12.75">
      <c r="A5759" s="152"/>
      <c r="B5759" s="130"/>
      <c r="C5759" s="131"/>
    </row>
    <row r="5760" spans="1:3" s="113" customFormat="1" ht="12.75">
      <c r="A5760" s="152"/>
      <c r="B5760" s="130"/>
      <c r="C5760" s="131"/>
    </row>
    <row r="5761" spans="1:3" s="113" customFormat="1" ht="12.75">
      <c r="A5761" s="152"/>
      <c r="B5761" s="130"/>
      <c r="C5761" s="131"/>
    </row>
    <row r="5762" spans="1:3" s="113" customFormat="1" ht="12.75">
      <c r="A5762" s="152"/>
      <c r="B5762" s="130"/>
      <c r="C5762" s="131"/>
    </row>
    <row r="5763" spans="1:3" s="113" customFormat="1" ht="12.75">
      <c r="A5763" s="152"/>
      <c r="B5763" s="130"/>
      <c r="C5763" s="131"/>
    </row>
    <row r="5764" spans="1:3" s="113" customFormat="1" ht="12.75">
      <c r="A5764" s="152"/>
      <c r="B5764" s="130"/>
      <c r="C5764" s="131"/>
    </row>
    <row r="5765" spans="1:3" s="113" customFormat="1" ht="12.75">
      <c r="A5765" s="152"/>
      <c r="B5765" s="130"/>
      <c r="C5765" s="131"/>
    </row>
    <row r="5766" spans="1:3" s="113" customFormat="1" ht="12.75">
      <c r="A5766" s="152"/>
      <c r="B5766" s="130"/>
      <c r="C5766" s="131"/>
    </row>
    <row r="5767" spans="1:3" s="113" customFormat="1" ht="12.75">
      <c r="A5767" s="152"/>
      <c r="B5767" s="130"/>
      <c r="C5767" s="131"/>
    </row>
    <row r="5768" spans="1:3" s="113" customFormat="1" ht="12.75">
      <c r="A5768" s="152"/>
      <c r="B5768" s="130"/>
      <c r="C5768" s="131"/>
    </row>
    <row r="5769" spans="1:3" s="113" customFormat="1" ht="12.75">
      <c r="A5769" s="152"/>
      <c r="B5769" s="130"/>
      <c r="C5769" s="131"/>
    </row>
    <row r="5770" spans="1:3" s="113" customFormat="1" ht="12.75">
      <c r="A5770" s="152"/>
      <c r="B5770" s="130"/>
      <c r="C5770" s="131"/>
    </row>
    <row r="5771" spans="1:3" s="113" customFormat="1" ht="12.75">
      <c r="A5771" s="152"/>
      <c r="B5771" s="130"/>
      <c r="C5771" s="131"/>
    </row>
    <row r="5772" spans="1:3" s="113" customFormat="1" ht="12.75">
      <c r="A5772" s="152"/>
      <c r="B5772" s="130"/>
      <c r="C5772" s="131"/>
    </row>
    <row r="5773" spans="1:3" s="113" customFormat="1" ht="12.75">
      <c r="A5773" s="152"/>
      <c r="B5773" s="130"/>
      <c r="C5773" s="131"/>
    </row>
    <row r="5774" spans="1:3" s="113" customFormat="1" ht="12.75">
      <c r="A5774" s="152"/>
      <c r="B5774" s="130"/>
      <c r="C5774" s="131"/>
    </row>
    <row r="5775" spans="1:3" s="113" customFormat="1" ht="12.75">
      <c r="A5775" s="152"/>
      <c r="B5775" s="130"/>
      <c r="C5775" s="131"/>
    </row>
    <row r="5776" spans="1:3" s="113" customFormat="1" ht="12.75">
      <c r="A5776" s="152"/>
      <c r="B5776" s="130"/>
      <c r="C5776" s="131"/>
    </row>
    <row r="5777" spans="1:3" s="113" customFormat="1" ht="12.75">
      <c r="A5777" s="152"/>
      <c r="B5777" s="130"/>
      <c r="C5777" s="131"/>
    </row>
    <row r="5778" spans="1:3" s="113" customFormat="1" ht="12.75">
      <c r="A5778" s="152"/>
      <c r="B5778" s="130"/>
      <c r="C5778" s="131"/>
    </row>
    <row r="5779" spans="1:3" s="113" customFormat="1" ht="12.75">
      <c r="A5779" s="152"/>
      <c r="B5779" s="130"/>
      <c r="C5779" s="131"/>
    </row>
    <row r="5780" spans="1:3" s="113" customFormat="1" ht="12.75">
      <c r="A5780" s="152"/>
      <c r="B5780" s="130"/>
      <c r="C5780" s="131"/>
    </row>
    <row r="5781" spans="1:3" s="113" customFormat="1" ht="12.75">
      <c r="A5781" s="152"/>
      <c r="B5781" s="130"/>
      <c r="C5781" s="131"/>
    </row>
    <row r="5782" spans="1:3" s="113" customFormat="1" ht="12.75">
      <c r="A5782" s="152"/>
      <c r="B5782" s="130"/>
      <c r="C5782" s="131"/>
    </row>
    <row r="5783" spans="1:3" s="113" customFormat="1" ht="12.75">
      <c r="A5783" s="152"/>
      <c r="B5783" s="130"/>
      <c r="C5783" s="131"/>
    </row>
    <row r="5784" spans="1:3" s="113" customFormat="1" ht="12.75">
      <c r="A5784" s="152"/>
      <c r="B5784" s="130"/>
      <c r="C5784" s="131"/>
    </row>
    <row r="5785" spans="1:3" s="113" customFormat="1" ht="12.75">
      <c r="A5785" s="152"/>
      <c r="B5785" s="130"/>
      <c r="C5785" s="131"/>
    </row>
    <row r="5786" spans="1:3" s="113" customFormat="1" ht="12.75">
      <c r="A5786" s="152"/>
      <c r="B5786" s="130"/>
      <c r="C5786" s="131"/>
    </row>
    <row r="5787" spans="1:3" s="113" customFormat="1" ht="12.75">
      <c r="A5787" s="152"/>
      <c r="B5787" s="130"/>
      <c r="C5787" s="131"/>
    </row>
    <row r="5788" spans="1:3" s="113" customFormat="1" ht="12.75">
      <c r="A5788" s="152"/>
      <c r="B5788" s="130"/>
      <c r="C5788" s="131"/>
    </row>
    <row r="5789" spans="1:3" s="113" customFormat="1" ht="12.75">
      <c r="A5789" s="152"/>
      <c r="B5789" s="130"/>
      <c r="C5789" s="131"/>
    </row>
    <row r="5790" spans="1:3" s="113" customFormat="1" ht="12.75">
      <c r="A5790" s="152"/>
      <c r="B5790" s="130"/>
      <c r="C5790" s="131"/>
    </row>
    <row r="5791" spans="1:3" s="113" customFormat="1" ht="12.75">
      <c r="A5791" s="152"/>
      <c r="B5791" s="130"/>
      <c r="C5791" s="131"/>
    </row>
    <row r="5792" spans="1:3" s="113" customFormat="1" ht="12.75">
      <c r="A5792" s="152"/>
      <c r="B5792" s="130"/>
      <c r="C5792" s="131"/>
    </row>
    <row r="5793" spans="1:3" s="113" customFormat="1" ht="12.75">
      <c r="A5793" s="152"/>
      <c r="B5793" s="130"/>
      <c r="C5793" s="131"/>
    </row>
    <row r="5794" spans="1:3" s="113" customFormat="1" ht="12.75">
      <c r="A5794" s="152"/>
      <c r="B5794" s="130"/>
      <c r="C5794" s="131"/>
    </row>
    <row r="5795" spans="1:3" s="113" customFormat="1" ht="12.75">
      <c r="A5795" s="152"/>
      <c r="B5795" s="130"/>
      <c r="C5795" s="131"/>
    </row>
    <row r="5796" spans="1:3" s="113" customFormat="1" ht="12.75">
      <c r="A5796" s="152"/>
      <c r="B5796" s="130"/>
      <c r="C5796" s="131"/>
    </row>
    <row r="5797" spans="1:3" s="113" customFormat="1" ht="12.75">
      <c r="A5797" s="152"/>
      <c r="B5797" s="130"/>
      <c r="C5797" s="131"/>
    </row>
    <row r="5798" spans="1:3" s="113" customFormat="1" ht="12.75">
      <c r="A5798" s="152"/>
      <c r="B5798" s="130"/>
      <c r="C5798" s="131"/>
    </row>
    <row r="5799" spans="1:3" s="113" customFormat="1" ht="12.75">
      <c r="A5799" s="152"/>
      <c r="B5799" s="130"/>
      <c r="C5799" s="131"/>
    </row>
    <row r="5800" spans="1:3" s="113" customFormat="1" ht="12.75">
      <c r="A5800" s="152"/>
      <c r="B5800" s="130"/>
      <c r="C5800" s="131"/>
    </row>
    <row r="5801" spans="1:3" s="113" customFormat="1" ht="12.75">
      <c r="A5801" s="152"/>
      <c r="B5801" s="130"/>
      <c r="C5801" s="131"/>
    </row>
    <row r="5802" spans="1:3" s="113" customFormat="1" ht="12.75">
      <c r="A5802" s="152"/>
      <c r="B5802" s="130"/>
      <c r="C5802" s="131"/>
    </row>
    <row r="5803" spans="1:3" s="113" customFormat="1" ht="12.75">
      <c r="A5803" s="152"/>
      <c r="B5803" s="130"/>
      <c r="C5803" s="131"/>
    </row>
    <row r="5804" spans="1:3" s="113" customFormat="1" ht="12.75">
      <c r="A5804" s="152"/>
      <c r="B5804" s="130"/>
      <c r="C5804" s="131"/>
    </row>
    <row r="5805" spans="1:3" s="113" customFormat="1" ht="12.75">
      <c r="A5805" s="152"/>
      <c r="B5805" s="130"/>
      <c r="C5805" s="131"/>
    </row>
    <row r="5806" spans="1:3" s="113" customFormat="1" ht="12.75">
      <c r="A5806" s="152"/>
      <c r="B5806" s="130"/>
      <c r="C5806" s="131"/>
    </row>
    <row r="5807" spans="1:3" s="113" customFormat="1" ht="12.75">
      <c r="A5807" s="152"/>
      <c r="B5807" s="130"/>
      <c r="C5807" s="131"/>
    </row>
    <row r="5808" spans="1:3" s="113" customFormat="1" ht="12.75">
      <c r="A5808" s="152"/>
      <c r="B5808" s="130"/>
      <c r="C5808" s="131"/>
    </row>
    <row r="5809" spans="1:3" s="113" customFormat="1" ht="12.75">
      <c r="A5809" s="152"/>
      <c r="B5809" s="130"/>
      <c r="C5809" s="131"/>
    </row>
    <row r="5810" spans="1:3" s="113" customFormat="1" ht="12.75">
      <c r="A5810" s="152"/>
      <c r="B5810" s="130"/>
      <c r="C5810" s="131"/>
    </row>
    <row r="5811" spans="1:3" s="113" customFormat="1" ht="12.75">
      <c r="A5811" s="152"/>
      <c r="B5811" s="130"/>
      <c r="C5811" s="131"/>
    </row>
    <row r="5812" spans="1:3" s="113" customFormat="1" ht="12.75">
      <c r="A5812" s="152"/>
      <c r="B5812" s="130"/>
      <c r="C5812" s="131"/>
    </row>
    <row r="5813" spans="1:3" s="113" customFormat="1" ht="12.75">
      <c r="A5813" s="152"/>
      <c r="B5813" s="130"/>
      <c r="C5813" s="131"/>
    </row>
    <row r="5814" spans="1:3" s="113" customFormat="1" ht="12.75">
      <c r="A5814" s="152"/>
      <c r="B5814" s="130"/>
      <c r="C5814" s="131"/>
    </row>
    <row r="5815" spans="1:3" s="113" customFormat="1" ht="12.75">
      <c r="A5815" s="152"/>
      <c r="B5815" s="130"/>
      <c r="C5815" s="131"/>
    </row>
    <row r="5816" spans="1:3" s="113" customFormat="1" ht="12.75">
      <c r="A5816" s="152"/>
      <c r="B5816" s="130"/>
      <c r="C5816" s="131"/>
    </row>
    <row r="5817" spans="1:3" s="113" customFormat="1" ht="12.75">
      <c r="A5817" s="152"/>
      <c r="B5817" s="130"/>
      <c r="C5817" s="131"/>
    </row>
    <row r="5818" spans="1:3" s="113" customFormat="1" ht="12.75">
      <c r="A5818" s="152"/>
      <c r="B5818" s="130"/>
      <c r="C5818" s="131"/>
    </row>
    <row r="5819" spans="1:3" s="113" customFormat="1" ht="12.75">
      <c r="A5819" s="152"/>
      <c r="B5819" s="130"/>
      <c r="C5819" s="131"/>
    </row>
    <row r="5820" spans="1:3" s="113" customFormat="1" ht="12.75">
      <c r="A5820" s="152"/>
      <c r="B5820" s="130"/>
      <c r="C5820" s="131"/>
    </row>
    <row r="5821" spans="1:3" s="113" customFormat="1" ht="12.75">
      <c r="A5821" s="152"/>
      <c r="B5821" s="130"/>
      <c r="C5821" s="131"/>
    </row>
    <row r="5822" spans="1:3" s="113" customFormat="1" ht="12.75">
      <c r="A5822" s="152"/>
      <c r="B5822" s="130"/>
      <c r="C5822" s="131"/>
    </row>
    <row r="5823" spans="1:3" s="113" customFormat="1" ht="12.75">
      <c r="A5823" s="152"/>
      <c r="B5823" s="130"/>
      <c r="C5823" s="131"/>
    </row>
    <row r="5824" spans="1:3" s="113" customFormat="1" ht="12.75">
      <c r="A5824" s="152"/>
      <c r="B5824" s="130"/>
      <c r="C5824" s="131"/>
    </row>
    <row r="5825" spans="1:3" s="113" customFormat="1" ht="12.75">
      <c r="A5825" s="152"/>
      <c r="B5825" s="130"/>
      <c r="C5825" s="131"/>
    </row>
    <row r="5826" spans="1:3" s="113" customFormat="1" ht="12.75">
      <c r="A5826" s="152"/>
      <c r="B5826" s="130"/>
      <c r="C5826" s="131"/>
    </row>
    <row r="5827" spans="1:3" s="113" customFormat="1" ht="12.75">
      <c r="A5827" s="152"/>
      <c r="B5827" s="130"/>
      <c r="C5827" s="131"/>
    </row>
    <row r="5828" spans="1:3" s="113" customFormat="1" ht="12.75">
      <c r="A5828" s="152"/>
      <c r="B5828" s="130"/>
      <c r="C5828" s="131"/>
    </row>
    <row r="5829" spans="1:3" s="113" customFormat="1" ht="12.75">
      <c r="A5829" s="152"/>
      <c r="B5829" s="130"/>
      <c r="C5829" s="131"/>
    </row>
    <row r="5830" spans="1:3" s="113" customFormat="1" ht="12.75">
      <c r="A5830" s="152"/>
      <c r="B5830" s="130"/>
      <c r="C5830" s="131"/>
    </row>
    <row r="5831" spans="1:3" s="113" customFormat="1" ht="12.75">
      <c r="A5831" s="152"/>
      <c r="B5831" s="130"/>
      <c r="C5831" s="131"/>
    </row>
    <row r="5832" spans="1:3" s="113" customFormat="1" ht="12.75">
      <c r="A5832" s="152"/>
      <c r="B5832" s="130"/>
      <c r="C5832" s="131"/>
    </row>
    <row r="5833" spans="1:3" s="113" customFormat="1" ht="12.75">
      <c r="A5833" s="152"/>
      <c r="B5833" s="130"/>
      <c r="C5833" s="131"/>
    </row>
    <row r="5834" spans="1:3" s="113" customFormat="1" ht="12.75">
      <c r="A5834" s="152"/>
      <c r="B5834" s="130"/>
      <c r="C5834" s="131"/>
    </row>
    <row r="5835" spans="1:3" s="113" customFormat="1" ht="12.75">
      <c r="A5835" s="152"/>
      <c r="B5835" s="130"/>
      <c r="C5835" s="131"/>
    </row>
    <row r="5836" spans="1:3" s="113" customFormat="1" ht="12.75">
      <c r="A5836" s="152"/>
      <c r="B5836" s="130"/>
      <c r="C5836" s="131"/>
    </row>
    <row r="5837" spans="1:3" s="113" customFormat="1" ht="12.75">
      <c r="A5837" s="152"/>
      <c r="B5837" s="130"/>
      <c r="C5837" s="131"/>
    </row>
    <row r="5838" spans="1:3" s="113" customFormat="1" ht="12.75">
      <c r="A5838" s="152"/>
      <c r="B5838" s="130"/>
      <c r="C5838" s="131"/>
    </row>
    <row r="5839" spans="1:3" s="113" customFormat="1" ht="12.75">
      <c r="A5839" s="152"/>
      <c r="B5839" s="130"/>
      <c r="C5839" s="131"/>
    </row>
    <row r="5840" spans="1:3" s="113" customFormat="1" ht="12.75">
      <c r="A5840" s="152"/>
      <c r="B5840" s="130"/>
      <c r="C5840" s="131"/>
    </row>
    <row r="5841" spans="1:3" s="113" customFormat="1" ht="12.75">
      <c r="A5841" s="152"/>
      <c r="B5841" s="130"/>
      <c r="C5841" s="131"/>
    </row>
    <row r="5842" spans="1:3" s="113" customFormat="1" ht="12.75">
      <c r="A5842" s="152"/>
      <c r="B5842" s="130"/>
      <c r="C5842" s="131"/>
    </row>
    <row r="5843" spans="1:3" s="113" customFormat="1" ht="12.75">
      <c r="A5843" s="152"/>
      <c r="B5843" s="130"/>
      <c r="C5843" s="131"/>
    </row>
    <row r="5844" spans="1:3" s="113" customFormat="1" ht="12.75">
      <c r="A5844" s="152"/>
      <c r="B5844" s="130"/>
      <c r="C5844" s="131"/>
    </row>
    <row r="5845" spans="1:3" s="113" customFormat="1" ht="12.75">
      <c r="A5845" s="152"/>
      <c r="B5845" s="130"/>
      <c r="C5845" s="131"/>
    </row>
    <row r="5846" spans="1:3" s="113" customFormat="1" ht="12.75">
      <c r="A5846" s="152"/>
      <c r="B5846" s="130"/>
      <c r="C5846" s="131"/>
    </row>
    <row r="5847" spans="1:3" s="113" customFormat="1" ht="12.75">
      <c r="A5847" s="152"/>
      <c r="B5847" s="130"/>
      <c r="C5847" s="131"/>
    </row>
    <row r="5848" spans="1:3" s="113" customFormat="1" ht="12.75">
      <c r="A5848" s="152"/>
      <c r="B5848" s="130"/>
      <c r="C5848" s="131"/>
    </row>
    <row r="5849" spans="1:3" s="113" customFormat="1" ht="12.75">
      <c r="A5849" s="152"/>
      <c r="B5849" s="130"/>
      <c r="C5849" s="131"/>
    </row>
    <row r="5850" spans="1:3" s="113" customFormat="1" ht="12.75">
      <c r="A5850" s="152"/>
      <c r="B5850" s="130"/>
      <c r="C5850" s="131"/>
    </row>
    <row r="5851" spans="1:3" s="113" customFormat="1" ht="12.75">
      <c r="A5851" s="152"/>
      <c r="B5851" s="130"/>
      <c r="C5851" s="131"/>
    </row>
    <row r="5852" spans="1:3" s="113" customFormat="1" ht="12.75">
      <c r="A5852" s="152"/>
      <c r="B5852" s="130"/>
      <c r="C5852" s="131"/>
    </row>
    <row r="5853" spans="1:3" s="113" customFormat="1" ht="12.75">
      <c r="A5853" s="152"/>
      <c r="B5853" s="130"/>
      <c r="C5853" s="131"/>
    </row>
    <row r="5854" spans="1:3" s="113" customFormat="1" ht="12.75">
      <c r="A5854" s="152"/>
      <c r="B5854" s="130"/>
      <c r="C5854" s="131"/>
    </row>
    <row r="5855" spans="1:3" s="113" customFormat="1" ht="12.75">
      <c r="A5855" s="152"/>
      <c r="B5855" s="130"/>
      <c r="C5855" s="131"/>
    </row>
    <row r="5856" spans="1:3" s="113" customFormat="1" ht="12.75">
      <c r="A5856" s="152"/>
      <c r="B5856" s="130"/>
      <c r="C5856" s="131"/>
    </row>
    <row r="5857" spans="1:3">
      <c r="A5857" s="152"/>
      <c r="B5857" s="130"/>
      <c r="C5857" s="131"/>
    </row>
    <row r="5858" spans="1:3">
      <c r="A5858" s="152"/>
      <c r="B5858" s="130"/>
      <c r="C5858" s="131"/>
    </row>
    <row r="5859" spans="1:3">
      <c r="A5859" s="152"/>
      <c r="B5859" s="130"/>
      <c r="C5859" s="131"/>
    </row>
    <row r="5860" spans="1:3">
      <c r="A5860" s="153"/>
      <c r="B5860" s="101"/>
      <c r="C5860" s="104"/>
    </row>
    <row r="5861" spans="1:3">
      <c r="A5861" s="153"/>
      <c r="B5861" s="101"/>
      <c r="C5861" s="104"/>
    </row>
    <row r="5862" spans="1:3">
      <c r="A5862" s="153"/>
      <c r="B5862" s="101"/>
      <c r="C5862" s="104"/>
    </row>
    <row r="5863" spans="1:3">
      <c r="A5863" s="153"/>
      <c r="B5863" s="101"/>
      <c r="C5863" s="104"/>
    </row>
    <row r="5864" spans="1:3">
      <c r="A5864" s="153"/>
      <c r="B5864" s="101"/>
      <c r="C5864" s="104"/>
    </row>
    <row r="5865" spans="1:3">
      <c r="A5865" s="153"/>
      <c r="B5865" s="101"/>
      <c r="C5865" s="104"/>
    </row>
    <row r="5866" spans="1:3">
      <c r="A5866" s="153"/>
      <c r="B5866" s="101"/>
      <c r="C5866" s="104"/>
    </row>
    <row r="5867" spans="1:3">
      <c r="A5867" s="153"/>
      <c r="B5867" s="101"/>
      <c r="C5867" s="104"/>
    </row>
    <row r="5868" spans="1:3">
      <c r="A5868" s="153"/>
      <c r="B5868" s="101"/>
      <c r="C5868" s="104"/>
    </row>
    <row r="5869" spans="1:3">
      <c r="A5869" s="153"/>
      <c r="B5869" s="101"/>
      <c r="C5869" s="104"/>
    </row>
    <row r="5870" spans="1:3">
      <c r="A5870" s="153"/>
      <c r="B5870" s="101"/>
      <c r="C5870" s="104"/>
    </row>
    <row r="5871" spans="1:3">
      <c r="A5871" s="153"/>
      <c r="B5871" s="101"/>
      <c r="C5871" s="104"/>
    </row>
    <row r="5872" spans="1:3">
      <c r="A5872" s="153"/>
      <c r="B5872" s="101"/>
      <c r="C5872" s="104"/>
    </row>
    <row r="5873" spans="1:3">
      <c r="A5873" s="153"/>
      <c r="B5873" s="101"/>
      <c r="C5873" s="104"/>
    </row>
    <row r="5874" spans="1:3">
      <c r="A5874" s="153"/>
      <c r="B5874" s="101"/>
      <c r="C5874" s="104"/>
    </row>
    <row r="5875" spans="1:3">
      <c r="A5875" s="153"/>
      <c r="B5875" s="101"/>
      <c r="C5875" s="104"/>
    </row>
    <row r="5876" spans="1:3">
      <c r="A5876" s="153"/>
      <c r="B5876" s="101"/>
      <c r="C5876" s="104"/>
    </row>
    <row r="5877" spans="1:3">
      <c r="A5877" s="153"/>
      <c r="B5877" s="101"/>
      <c r="C5877" s="104"/>
    </row>
    <row r="5878" spans="1:3">
      <c r="A5878" s="153"/>
      <c r="B5878" s="101"/>
      <c r="C5878" s="104"/>
    </row>
    <row r="5879" spans="1:3">
      <c r="A5879" s="153"/>
      <c r="B5879" s="101"/>
      <c r="C5879" s="104"/>
    </row>
    <row r="5880" spans="1:3">
      <c r="A5880" s="153"/>
      <c r="B5880" s="101"/>
      <c r="C5880" s="104"/>
    </row>
    <row r="5881" spans="1:3">
      <c r="A5881" s="153"/>
      <c r="B5881" s="101"/>
      <c r="C5881" s="104"/>
    </row>
    <row r="5882" spans="1:3">
      <c r="A5882" s="153"/>
      <c r="B5882" s="101"/>
      <c r="C5882" s="104"/>
    </row>
    <row r="5883" spans="1:3">
      <c r="A5883" s="153"/>
      <c r="B5883" s="101"/>
      <c r="C5883" s="104"/>
    </row>
    <row r="5884" spans="1:3">
      <c r="A5884" s="153"/>
      <c r="B5884" s="101"/>
      <c r="C5884" s="104"/>
    </row>
    <row r="5885" spans="1:3">
      <c r="A5885" s="153"/>
      <c r="B5885" s="101"/>
      <c r="C5885" s="104"/>
    </row>
    <row r="5886" spans="1:3">
      <c r="A5886" s="153"/>
      <c r="B5886" s="101"/>
      <c r="C5886" s="104"/>
    </row>
    <row r="5887" spans="1:3">
      <c r="A5887" s="153"/>
      <c r="B5887" s="101"/>
      <c r="C5887" s="104"/>
    </row>
    <row r="5888" spans="1:3">
      <c r="A5888" s="153"/>
      <c r="B5888" s="101"/>
      <c r="C5888" s="104"/>
    </row>
    <row r="5889" spans="1:3">
      <c r="A5889" s="153"/>
      <c r="B5889" s="101"/>
      <c r="C5889" s="104"/>
    </row>
    <row r="5890" spans="1:3">
      <c r="A5890" s="153"/>
      <c r="B5890" s="101"/>
      <c r="C5890" s="104"/>
    </row>
    <row r="5891" spans="1:3">
      <c r="A5891" s="153"/>
      <c r="B5891" s="101"/>
      <c r="C5891" s="104"/>
    </row>
    <row r="5892" spans="1:3">
      <c r="A5892" s="153"/>
      <c r="B5892" s="101"/>
      <c r="C5892" s="104"/>
    </row>
    <row r="5893" spans="1:3">
      <c r="A5893" s="153"/>
      <c r="B5893" s="101"/>
      <c r="C5893" s="104"/>
    </row>
    <row r="5894" spans="1:3">
      <c r="A5894" s="153"/>
      <c r="B5894" s="101"/>
      <c r="C5894" s="104"/>
    </row>
    <row r="5895" spans="1:3">
      <c r="A5895" s="153"/>
      <c r="B5895" s="101"/>
      <c r="C5895" s="104"/>
    </row>
    <row r="5896" spans="1:3">
      <c r="A5896" s="153"/>
      <c r="B5896" s="101"/>
      <c r="C5896" s="104"/>
    </row>
    <row r="5897" spans="1:3">
      <c r="A5897" s="153"/>
      <c r="B5897" s="101"/>
      <c r="C5897" s="104"/>
    </row>
    <row r="5898" spans="1:3">
      <c r="A5898" s="153"/>
      <c r="B5898" s="101"/>
      <c r="C5898" s="104"/>
    </row>
    <row r="5899" spans="1:3">
      <c r="A5899" s="153"/>
      <c r="B5899" s="101"/>
      <c r="C5899" s="104"/>
    </row>
    <row r="5900" spans="1:3">
      <c r="A5900" s="153"/>
      <c r="B5900" s="101"/>
      <c r="C5900" s="104"/>
    </row>
    <row r="5901" spans="1:3">
      <c r="A5901" s="153"/>
      <c r="B5901" s="101"/>
      <c r="C5901" s="104"/>
    </row>
    <row r="5902" spans="1:3">
      <c r="A5902" s="153"/>
      <c r="B5902" s="101"/>
      <c r="C5902" s="104"/>
    </row>
    <row r="5903" spans="1:3">
      <c r="A5903" s="153"/>
      <c r="B5903" s="101"/>
      <c r="C5903" s="104"/>
    </row>
    <row r="5904" spans="1:3">
      <c r="A5904" s="153"/>
      <c r="B5904" s="101"/>
      <c r="C5904" s="104"/>
    </row>
    <row r="5905" spans="1:3">
      <c r="A5905" s="153"/>
      <c r="B5905" s="101"/>
      <c r="C5905" s="104"/>
    </row>
    <row r="5906" spans="1:3">
      <c r="A5906" s="153"/>
      <c r="B5906" s="101"/>
      <c r="C5906" s="104"/>
    </row>
    <row r="5907" spans="1:3">
      <c r="A5907" s="153"/>
      <c r="B5907" s="101"/>
      <c r="C5907" s="104"/>
    </row>
    <row r="5908" spans="1:3">
      <c r="A5908" s="153"/>
      <c r="B5908" s="101"/>
      <c r="C5908" s="104"/>
    </row>
    <row r="5909" spans="1:3">
      <c r="A5909" s="153"/>
      <c r="B5909" s="101"/>
      <c r="C5909" s="104"/>
    </row>
    <row r="5910" spans="1:3">
      <c r="A5910" s="153"/>
      <c r="B5910" s="101"/>
      <c r="C5910" s="104"/>
    </row>
    <row r="5911" spans="1:3">
      <c r="A5911" s="153"/>
      <c r="B5911" s="101"/>
      <c r="C5911" s="104"/>
    </row>
    <row r="5912" spans="1:3">
      <c r="A5912" s="153"/>
      <c r="B5912" s="101"/>
      <c r="C5912" s="104"/>
    </row>
    <row r="5913" spans="1:3">
      <c r="A5913" s="153"/>
      <c r="B5913" s="101"/>
      <c r="C5913" s="104"/>
    </row>
    <row r="5914" spans="1:3">
      <c r="A5914" s="153"/>
      <c r="B5914" s="101"/>
      <c r="C5914" s="104"/>
    </row>
    <row r="5915" spans="1:3">
      <c r="A5915" s="153"/>
      <c r="B5915" s="101"/>
      <c r="C5915" s="104"/>
    </row>
    <row r="5916" spans="1:3">
      <c r="A5916" s="153"/>
      <c r="B5916" s="101"/>
      <c r="C5916" s="104"/>
    </row>
    <row r="5917" spans="1:3">
      <c r="A5917" s="153"/>
      <c r="B5917" s="101"/>
      <c r="C5917" s="104"/>
    </row>
    <row r="5918" spans="1:3">
      <c r="A5918" s="153"/>
      <c r="B5918" s="101"/>
      <c r="C5918" s="104"/>
    </row>
    <row r="5919" spans="1:3">
      <c r="A5919" s="153"/>
      <c r="B5919" s="101"/>
      <c r="C5919" s="104"/>
    </row>
    <row r="5920" spans="1:3">
      <c r="A5920" s="153"/>
      <c r="B5920" s="101"/>
      <c r="C5920" s="104"/>
    </row>
    <row r="5921" spans="1:3">
      <c r="A5921" s="153"/>
      <c r="B5921" s="101"/>
      <c r="C5921" s="104"/>
    </row>
    <row r="5922" spans="1:3">
      <c r="A5922" s="153"/>
      <c r="B5922" s="101"/>
      <c r="C5922" s="104"/>
    </row>
    <row r="5923" spans="1:3">
      <c r="A5923" s="153"/>
      <c r="B5923" s="101"/>
      <c r="C5923" s="104"/>
    </row>
    <row r="5924" spans="1:3">
      <c r="A5924" s="153"/>
      <c r="B5924" s="101"/>
      <c r="C5924" s="104"/>
    </row>
    <row r="5925" spans="1:3">
      <c r="A5925" s="153"/>
      <c r="B5925" s="101"/>
      <c r="C5925" s="104"/>
    </row>
    <row r="5926" spans="1:3">
      <c r="A5926" s="153"/>
      <c r="B5926" s="101"/>
      <c r="C5926" s="104"/>
    </row>
    <row r="5927" spans="1:3">
      <c r="A5927" s="153"/>
      <c r="B5927" s="101"/>
      <c r="C5927" s="104"/>
    </row>
    <row r="5928" spans="1:3">
      <c r="A5928" s="153"/>
      <c r="B5928" s="101"/>
      <c r="C5928" s="104"/>
    </row>
    <row r="5929" spans="1:3">
      <c r="A5929" s="153"/>
      <c r="B5929" s="101"/>
      <c r="C5929" s="104"/>
    </row>
    <row r="5930" spans="1:3">
      <c r="A5930" s="153"/>
      <c r="B5930" s="101"/>
      <c r="C5930" s="104"/>
    </row>
    <row r="5931" spans="1:3">
      <c r="A5931" s="153"/>
      <c r="B5931" s="101"/>
      <c r="C5931" s="104"/>
    </row>
    <row r="5932" spans="1:3">
      <c r="A5932" s="153"/>
      <c r="B5932" s="101"/>
      <c r="C5932" s="104"/>
    </row>
    <row r="5933" spans="1:3">
      <c r="A5933" s="153"/>
      <c r="B5933" s="101"/>
      <c r="C5933" s="104"/>
    </row>
    <row r="5934" spans="1:3">
      <c r="A5934" s="153"/>
      <c r="B5934" s="101"/>
      <c r="C5934" s="104"/>
    </row>
    <row r="5935" spans="1:3">
      <c r="A5935" s="153"/>
      <c r="B5935" s="101"/>
      <c r="C5935" s="104"/>
    </row>
    <row r="5936" spans="1:3">
      <c r="A5936" s="153"/>
      <c r="B5936" s="101"/>
      <c r="C5936" s="104"/>
    </row>
    <row r="5937" spans="1:3">
      <c r="A5937" s="153"/>
      <c r="B5937" s="101"/>
      <c r="C5937" s="104"/>
    </row>
    <row r="5938" spans="1:3">
      <c r="A5938" s="153"/>
      <c r="B5938" s="101"/>
      <c r="C5938" s="104"/>
    </row>
    <row r="5939" spans="1:3">
      <c r="A5939" s="153"/>
      <c r="B5939" s="101"/>
      <c r="C5939" s="104"/>
    </row>
    <row r="5940" spans="1:3">
      <c r="A5940" s="153"/>
      <c r="B5940" s="101"/>
      <c r="C5940" s="104"/>
    </row>
    <row r="5941" spans="1:3">
      <c r="A5941" s="153"/>
      <c r="B5941" s="101"/>
      <c r="C5941" s="104"/>
    </row>
    <row r="5942" spans="1:3">
      <c r="A5942" s="153"/>
      <c r="B5942" s="101"/>
      <c r="C5942" s="104"/>
    </row>
    <row r="5943" spans="1:3">
      <c r="A5943" s="153"/>
      <c r="B5943" s="101"/>
      <c r="C5943" s="104"/>
    </row>
    <row r="5944" spans="1:3">
      <c r="A5944" s="153"/>
      <c r="B5944" s="101"/>
      <c r="C5944" s="104"/>
    </row>
    <row r="5945" spans="1:3">
      <c r="A5945" s="153"/>
      <c r="B5945" s="101"/>
      <c r="C5945" s="104"/>
    </row>
    <row r="5946" spans="1:3">
      <c r="A5946" s="153"/>
      <c r="B5946" s="101"/>
      <c r="C5946" s="104"/>
    </row>
    <row r="5947" spans="1:3">
      <c r="A5947" s="153"/>
      <c r="B5947" s="101"/>
      <c r="C5947" s="104"/>
    </row>
    <row r="5948" spans="1:3">
      <c r="A5948" s="153"/>
      <c r="B5948" s="101"/>
      <c r="C5948" s="104"/>
    </row>
    <row r="5949" spans="1:3">
      <c r="A5949" s="153"/>
      <c r="B5949" s="101"/>
      <c r="C5949" s="104"/>
    </row>
    <row r="5950" spans="1:3">
      <c r="A5950" s="153"/>
      <c r="B5950" s="101"/>
      <c r="C5950" s="104"/>
    </row>
    <row r="5951" spans="1:3">
      <c r="A5951" s="153"/>
      <c r="B5951" s="101"/>
      <c r="C5951" s="104"/>
    </row>
    <row r="5952" spans="1:3">
      <c r="A5952" s="153"/>
      <c r="B5952" s="101"/>
      <c r="C5952" s="104"/>
    </row>
    <row r="5953" spans="1:3">
      <c r="A5953" s="153"/>
      <c r="B5953" s="101"/>
      <c r="C5953" s="104"/>
    </row>
    <row r="5954" spans="1:3">
      <c r="A5954" s="153"/>
      <c r="B5954" s="101"/>
      <c r="C5954" s="104"/>
    </row>
    <row r="5955" spans="1:3">
      <c r="A5955" s="153"/>
      <c r="B5955" s="101"/>
      <c r="C5955" s="104"/>
    </row>
    <row r="5956" spans="1:3">
      <c r="A5956" s="153"/>
      <c r="B5956" s="101"/>
      <c r="C5956" s="104"/>
    </row>
    <row r="5957" spans="1:3">
      <c r="A5957" s="153"/>
      <c r="B5957" s="101"/>
      <c r="C5957" s="104"/>
    </row>
    <row r="5958" spans="1:3">
      <c r="A5958" s="153"/>
      <c r="B5958" s="101"/>
      <c r="C5958" s="104"/>
    </row>
    <row r="5959" spans="1:3">
      <c r="A5959" s="153"/>
      <c r="B5959" s="101"/>
      <c r="C5959" s="104"/>
    </row>
    <row r="5960" spans="1:3">
      <c r="A5960" s="153"/>
      <c r="B5960" s="101"/>
      <c r="C5960" s="104"/>
    </row>
    <row r="5961" spans="1:3">
      <c r="A5961" s="153"/>
      <c r="B5961" s="101"/>
      <c r="C5961" s="104"/>
    </row>
    <row r="5962" spans="1:3">
      <c r="A5962" s="153"/>
      <c r="B5962" s="101"/>
      <c r="C5962" s="104"/>
    </row>
    <row r="5963" spans="1:3">
      <c r="A5963" s="153"/>
      <c r="B5963" s="101"/>
      <c r="C5963" s="104"/>
    </row>
    <row r="5964" spans="1:3">
      <c r="A5964" s="153"/>
      <c r="B5964" s="101"/>
      <c r="C5964" s="104"/>
    </row>
    <row r="5965" spans="1:3">
      <c r="A5965" s="153"/>
      <c r="B5965" s="101"/>
      <c r="C5965" s="104"/>
    </row>
    <row r="5966" spans="1:3">
      <c r="A5966" s="153"/>
      <c r="B5966" s="101"/>
      <c r="C5966" s="104"/>
    </row>
    <row r="5967" spans="1:3">
      <c r="A5967" s="153"/>
      <c r="B5967" s="101"/>
      <c r="C5967" s="104"/>
    </row>
    <row r="5968" spans="1:3">
      <c r="A5968" s="153"/>
      <c r="B5968" s="101"/>
      <c r="C5968" s="104"/>
    </row>
    <row r="5969" spans="1:3">
      <c r="A5969" s="153"/>
      <c r="B5969" s="101"/>
      <c r="C5969" s="104"/>
    </row>
    <row r="5970" spans="1:3">
      <c r="A5970" s="153"/>
      <c r="B5970" s="101"/>
      <c r="C5970" s="104"/>
    </row>
    <row r="5971" spans="1:3">
      <c r="A5971" s="153"/>
      <c r="B5971" s="101"/>
      <c r="C5971" s="104"/>
    </row>
    <row r="5972" spans="1:3">
      <c r="A5972" s="153"/>
      <c r="B5972" s="101"/>
      <c r="C5972" s="104"/>
    </row>
    <row r="5973" spans="1:3">
      <c r="A5973" s="153"/>
      <c r="B5973" s="101"/>
      <c r="C5973" s="104"/>
    </row>
    <row r="5974" spans="1:3">
      <c r="A5974" s="153"/>
      <c r="B5974" s="101"/>
      <c r="C5974" s="104"/>
    </row>
    <row r="5975" spans="1:3">
      <c r="A5975" s="153"/>
      <c r="B5975" s="101"/>
      <c r="C5975" s="104"/>
    </row>
    <row r="5976" spans="1:3">
      <c r="A5976" s="153"/>
      <c r="B5976" s="101"/>
      <c r="C5976" s="104"/>
    </row>
    <row r="5977" spans="1:3">
      <c r="A5977" s="153"/>
      <c r="B5977" s="101"/>
      <c r="C5977" s="104"/>
    </row>
    <row r="5978" spans="1:3">
      <c r="A5978" s="153"/>
      <c r="B5978" s="101"/>
      <c r="C5978" s="104"/>
    </row>
    <row r="5979" spans="1:3">
      <c r="A5979" s="153"/>
      <c r="B5979" s="101"/>
      <c r="C5979" s="104"/>
    </row>
    <row r="5980" spans="1:3">
      <c r="A5980" s="153"/>
      <c r="B5980" s="101"/>
      <c r="C5980" s="104"/>
    </row>
    <row r="5981" spans="1:3">
      <c r="A5981" s="153"/>
      <c r="B5981" s="101"/>
      <c r="C5981" s="104"/>
    </row>
    <row r="5982" spans="1:3">
      <c r="A5982" s="153"/>
      <c r="B5982" s="101"/>
      <c r="C5982" s="104"/>
    </row>
    <row r="5983" spans="1:3">
      <c r="A5983" s="153"/>
      <c r="B5983" s="101"/>
      <c r="C5983" s="104"/>
    </row>
    <row r="5984" spans="1:3">
      <c r="A5984" s="153"/>
      <c r="B5984" s="101"/>
      <c r="C5984" s="104"/>
    </row>
    <row r="5985" spans="1:3">
      <c r="A5985" s="153"/>
      <c r="B5985" s="101"/>
      <c r="C5985" s="104"/>
    </row>
    <row r="5986" spans="1:3">
      <c r="A5986" s="153"/>
      <c r="B5986" s="101"/>
      <c r="C5986" s="104"/>
    </row>
    <row r="5987" spans="1:3">
      <c r="A5987" s="153"/>
      <c r="B5987" s="101"/>
      <c r="C5987" s="104"/>
    </row>
    <row r="5988" spans="1:3">
      <c r="A5988" s="153"/>
      <c r="B5988" s="101"/>
      <c r="C5988" s="104"/>
    </row>
    <row r="5989" spans="1:3">
      <c r="A5989" s="153"/>
      <c r="B5989" s="101"/>
      <c r="C5989" s="104"/>
    </row>
    <row r="5990" spans="1:3">
      <c r="A5990" s="153"/>
      <c r="B5990" s="101"/>
      <c r="C5990" s="104"/>
    </row>
    <row r="5991" spans="1:3">
      <c r="A5991" s="153"/>
      <c r="B5991" s="101"/>
      <c r="C5991" s="104"/>
    </row>
    <row r="5992" spans="1:3">
      <c r="A5992" s="153"/>
      <c r="B5992" s="101"/>
      <c r="C5992" s="104"/>
    </row>
    <row r="5993" spans="1:3">
      <c r="A5993" s="153"/>
      <c r="B5993" s="101"/>
      <c r="C5993" s="104"/>
    </row>
    <row r="5994" spans="1:3">
      <c r="A5994" s="153"/>
      <c r="B5994" s="101"/>
      <c r="C5994" s="104"/>
    </row>
    <row r="5995" spans="1:3">
      <c r="A5995" s="153"/>
      <c r="B5995" s="101"/>
      <c r="C5995" s="104"/>
    </row>
    <row r="5996" spans="1:3">
      <c r="A5996" s="153"/>
      <c r="B5996" s="101"/>
      <c r="C5996" s="104"/>
    </row>
    <row r="5997" spans="1:3">
      <c r="A5997" s="153"/>
      <c r="B5997" s="101"/>
      <c r="C5997" s="104"/>
    </row>
    <row r="5998" spans="1:3">
      <c r="A5998" s="153"/>
      <c r="B5998" s="101"/>
      <c r="C5998" s="104"/>
    </row>
    <row r="5999" spans="1:3">
      <c r="A5999" s="153"/>
      <c r="B5999" s="101"/>
      <c r="C5999" s="104"/>
    </row>
    <row r="6000" spans="1:3">
      <c r="A6000" s="153"/>
      <c r="B6000" s="101"/>
      <c r="C6000" s="104"/>
    </row>
    <row r="6001" spans="1:3">
      <c r="A6001" s="153"/>
      <c r="B6001" s="101"/>
      <c r="C6001" s="104"/>
    </row>
    <row r="6002" spans="1:3">
      <c r="A6002" s="153"/>
      <c r="B6002" s="101"/>
      <c r="C6002" s="104"/>
    </row>
    <row r="6003" spans="1:3">
      <c r="A6003" s="153"/>
      <c r="B6003" s="101"/>
      <c r="C6003" s="104"/>
    </row>
    <row r="6004" spans="1:3">
      <c r="A6004" s="153"/>
      <c r="B6004" s="101"/>
      <c r="C6004" s="104"/>
    </row>
    <row r="6005" spans="1:3">
      <c r="A6005" s="153"/>
      <c r="B6005" s="101"/>
      <c r="C6005" s="104"/>
    </row>
    <row r="6006" spans="1:3">
      <c r="A6006" s="153"/>
      <c r="B6006" s="101"/>
      <c r="C6006" s="104"/>
    </row>
    <row r="6007" spans="1:3">
      <c r="A6007" s="153"/>
      <c r="B6007" s="101"/>
      <c r="C6007" s="104"/>
    </row>
    <row r="6008" spans="1:3">
      <c r="A6008" s="153"/>
      <c r="B6008" s="101"/>
      <c r="C6008" s="104"/>
    </row>
    <row r="6009" spans="1:3">
      <c r="A6009" s="153"/>
      <c r="B6009" s="101"/>
      <c r="C6009" s="104"/>
    </row>
    <row r="6010" spans="1:3">
      <c r="A6010" s="153"/>
      <c r="B6010" s="101"/>
      <c r="C6010" s="104"/>
    </row>
    <row r="6011" spans="1:3">
      <c r="A6011" s="153"/>
      <c r="B6011" s="101"/>
      <c r="C6011" s="104"/>
    </row>
    <row r="6012" spans="1:3">
      <c r="A6012" s="153"/>
      <c r="B6012" s="101"/>
      <c r="C6012" s="104"/>
    </row>
    <row r="6013" spans="1:3">
      <c r="A6013" s="153"/>
      <c r="B6013" s="101"/>
      <c r="C6013" s="104"/>
    </row>
    <row r="6014" spans="1:3">
      <c r="A6014" s="153"/>
      <c r="B6014" s="101"/>
      <c r="C6014" s="104"/>
    </row>
    <row r="6015" spans="1:3">
      <c r="A6015" s="153"/>
      <c r="B6015" s="101"/>
      <c r="C6015" s="104"/>
    </row>
    <row r="6016" spans="1:3">
      <c r="A6016" s="153"/>
      <c r="B6016" s="101"/>
      <c r="C6016" s="104"/>
    </row>
    <row r="6017" spans="1:3">
      <c r="A6017" s="153"/>
      <c r="B6017" s="101"/>
      <c r="C6017" s="104"/>
    </row>
    <row r="6018" spans="1:3">
      <c r="A6018" s="153"/>
      <c r="B6018" s="101"/>
      <c r="C6018" s="104"/>
    </row>
    <row r="6019" spans="1:3">
      <c r="A6019" s="153"/>
      <c r="B6019" s="101"/>
      <c r="C6019" s="104"/>
    </row>
    <row r="6020" spans="1:3">
      <c r="A6020" s="153"/>
      <c r="B6020" s="101"/>
      <c r="C6020" s="104"/>
    </row>
    <row r="6021" spans="1:3">
      <c r="A6021" s="153"/>
      <c r="B6021" s="101"/>
      <c r="C6021" s="104"/>
    </row>
    <row r="6022" spans="1:3">
      <c r="A6022" s="153"/>
      <c r="B6022" s="101"/>
      <c r="C6022" s="104"/>
    </row>
    <row r="6023" spans="1:3">
      <c r="A6023" s="153"/>
      <c r="B6023" s="101"/>
      <c r="C6023" s="104"/>
    </row>
    <row r="6024" spans="1:3">
      <c r="A6024" s="153"/>
      <c r="B6024" s="101"/>
      <c r="C6024" s="104"/>
    </row>
    <row r="6025" spans="1:3">
      <c r="A6025" s="153"/>
      <c r="B6025" s="101"/>
      <c r="C6025" s="104"/>
    </row>
    <row r="6026" spans="1:3">
      <c r="A6026" s="153"/>
      <c r="B6026" s="101"/>
      <c r="C6026" s="104"/>
    </row>
    <row r="6027" spans="1:3">
      <c r="A6027" s="153"/>
      <c r="B6027" s="101"/>
      <c r="C6027" s="104"/>
    </row>
    <row r="6028" spans="1:3">
      <c r="A6028" s="153"/>
      <c r="B6028" s="101"/>
      <c r="C6028" s="104"/>
    </row>
    <row r="6029" spans="1:3">
      <c r="A6029" s="153"/>
      <c r="B6029" s="101"/>
      <c r="C6029" s="104"/>
    </row>
    <row r="6030" spans="1:3">
      <c r="A6030" s="153"/>
      <c r="B6030" s="101"/>
      <c r="C6030" s="104"/>
    </row>
    <row r="6031" spans="1:3">
      <c r="A6031" s="153"/>
      <c r="B6031" s="101"/>
      <c r="C6031" s="104"/>
    </row>
    <row r="6032" spans="1:3">
      <c r="A6032" s="153"/>
      <c r="B6032" s="101"/>
      <c r="C6032" s="104"/>
    </row>
    <row r="6033" spans="1:3">
      <c r="A6033" s="153"/>
      <c r="B6033" s="101"/>
      <c r="C6033" s="104"/>
    </row>
    <row r="6034" spans="1:3">
      <c r="A6034" s="153"/>
      <c r="B6034" s="101"/>
      <c r="C6034" s="104"/>
    </row>
    <row r="6035" spans="1:3">
      <c r="A6035" s="153"/>
      <c r="B6035" s="101"/>
      <c r="C6035" s="104"/>
    </row>
    <row r="6036" spans="1:3">
      <c r="A6036" s="153"/>
      <c r="B6036" s="101"/>
      <c r="C6036" s="104"/>
    </row>
    <row r="6037" spans="1:3">
      <c r="A6037" s="153"/>
      <c r="B6037" s="101"/>
      <c r="C6037" s="104"/>
    </row>
    <row r="6038" spans="1:3">
      <c r="A6038" s="153"/>
      <c r="B6038" s="101"/>
      <c r="C6038" s="104"/>
    </row>
    <row r="6039" spans="1:3">
      <c r="A6039" s="153"/>
      <c r="B6039" s="101"/>
      <c r="C6039" s="104"/>
    </row>
    <row r="6040" spans="1:3">
      <c r="A6040" s="153"/>
      <c r="B6040" s="101"/>
      <c r="C6040" s="104"/>
    </row>
    <row r="6041" spans="1:3">
      <c r="A6041" s="153"/>
      <c r="B6041" s="101"/>
      <c r="C6041" s="104"/>
    </row>
    <row r="6042" spans="1:3">
      <c r="A6042" s="153"/>
      <c r="B6042" s="101"/>
      <c r="C6042" s="104"/>
    </row>
    <row r="6043" spans="1:3">
      <c r="A6043" s="153"/>
      <c r="B6043" s="101"/>
      <c r="C6043" s="104"/>
    </row>
    <row r="6044" spans="1:3">
      <c r="A6044" s="153"/>
      <c r="B6044" s="101"/>
      <c r="C6044" s="104"/>
    </row>
    <row r="6045" spans="1:3">
      <c r="A6045" s="153"/>
      <c r="B6045" s="101"/>
      <c r="C6045" s="104"/>
    </row>
    <row r="6046" spans="1:3">
      <c r="A6046" s="153"/>
      <c r="B6046" s="101"/>
      <c r="C6046" s="104"/>
    </row>
    <row r="6047" spans="1:3">
      <c r="A6047" s="153"/>
      <c r="B6047" s="101"/>
      <c r="C6047" s="104"/>
    </row>
    <row r="6048" spans="1:3">
      <c r="A6048" s="153"/>
      <c r="B6048" s="101"/>
      <c r="C6048" s="104"/>
    </row>
    <row r="6049" spans="1:3">
      <c r="A6049" s="153"/>
      <c r="B6049" s="101"/>
      <c r="C6049" s="104"/>
    </row>
    <row r="6050" spans="1:3">
      <c r="A6050" s="153"/>
      <c r="B6050" s="101"/>
      <c r="C6050" s="104"/>
    </row>
    <row r="6051" spans="1:3">
      <c r="A6051" s="153"/>
      <c r="B6051" s="101"/>
      <c r="C6051" s="104"/>
    </row>
    <row r="6052" spans="1:3">
      <c r="A6052" s="153"/>
      <c r="B6052" s="101"/>
      <c r="C6052" s="104"/>
    </row>
    <row r="6053" spans="1:3">
      <c r="A6053" s="153"/>
      <c r="B6053" s="101"/>
      <c r="C6053" s="104"/>
    </row>
    <row r="6054" spans="1:3">
      <c r="A6054" s="153"/>
      <c r="B6054" s="101"/>
      <c r="C6054" s="104"/>
    </row>
    <row r="6055" spans="1:3">
      <c r="A6055" s="153"/>
      <c r="B6055" s="101"/>
      <c r="C6055" s="104"/>
    </row>
    <row r="6056" spans="1:3">
      <c r="A6056" s="153"/>
      <c r="B6056" s="101"/>
      <c r="C6056" s="104"/>
    </row>
    <row r="6057" spans="1:3">
      <c r="A6057" s="153"/>
      <c r="B6057" s="101"/>
      <c r="C6057" s="104"/>
    </row>
    <row r="6058" spans="1:3">
      <c r="A6058" s="153"/>
      <c r="B6058" s="101"/>
      <c r="C6058" s="104"/>
    </row>
    <row r="6059" spans="1:3">
      <c r="A6059" s="153"/>
      <c r="B6059" s="101"/>
      <c r="C6059" s="104"/>
    </row>
    <row r="6060" spans="1:3">
      <c r="A6060" s="153"/>
      <c r="B6060" s="101"/>
      <c r="C6060" s="104"/>
    </row>
    <row r="6061" spans="1:3">
      <c r="A6061" s="153"/>
      <c r="B6061" s="101"/>
      <c r="C6061" s="104"/>
    </row>
    <row r="6062" spans="1:3">
      <c r="A6062" s="153"/>
      <c r="B6062" s="101"/>
      <c r="C6062" s="104"/>
    </row>
    <row r="6063" spans="1:3">
      <c r="A6063" s="153"/>
      <c r="B6063" s="101"/>
      <c r="C6063" s="104"/>
    </row>
    <row r="6064" spans="1:3">
      <c r="A6064" s="153"/>
      <c r="B6064" s="101"/>
      <c r="C6064" s="104"/>
    </row>
    <row r="6065" spans="1:3">
      <c r="A6065" s="153"/>
      <c r="B6065" s="101"/>
      <c r="C6065" s="104"/>
    </row>
    <row r="6066" spans="1:3">
      <c r="A6066" s="153"/>
      <c r="B6066" s="101"/>
      <c r="C6066" s="104"/>
    </row>
    <row r="6067" spans="1:3">
      <c r="A6067" s="153"/>
      <c r="B6067" s="101"/>
      <c r="C6067" s="104"/>
    </row>
    <row r="6068" spans="1:3">
      <c r="A6068" s="153"/>
      <c r="B6068" s="101"/>
      <c r="C6068" s="104"/>
    </row>
    <row r="6069" spans="1:3">
      <c r="A6069" s="153"/>
      <c r="B6069" s="101"/>
      <c r="C6069" s="104"/>
    </row>
    <row r="6070" spans="1:3">
      <c r="A6070" s="153"/>
      <c r="B6070" s="101"/>
      <c r="C6070" s="104"/>
    </row>
    <row r="6071" spans="1:3">
      <c r="A6071" s="153"/>
      <c r="B6071" s="101"/>
      <c r="C6071" s="104"/>
    </row>
    <row r="6072" spans="1:3">
      <c r="A6072" s="153"/>
      <c r="B6072" s="101"/>
      <c r="C6072" s="104"/>
    </row>
    <row r="6073" spans="1:3">
      <c r="A6073" s="153"/>
      <c r="B6073" s="101"/>
      <c r="C6073" s="104"/>
    </row>
    <row r="6074" spans="1:3">
      <c r="A6074" s="153"/>
      <c r="B6074" s="101"/>
      <c r="C6074" s="104"/>
    </row>
    <row r="6075" spans="1:3">
      <c r="A6075" s="153"/>
      <c r="B6075" s="101"/>
      <c r="C6075" s="104"/>
    </row>
    <row r="6076" spans="1:3">
      <c r="A6076" s="153"/>
      <c r="B6076" s="101"/>
      <c r="C6076" s="104"/>
    </row>
    <row r="6077" spans="1:3">
      <c r="A6077" s="153"/>
      <c r="B6077" s="101"/>
      <c r="C6077" s="104"/>
    </row>
    <row r="6078" spans="1:3">
      <c r="A6078" s="153"/>
      <c r="B6078" s="101"/>
      <c r="C6078" s="104"/>
    </row>
    <row r="6079" spans="1:3">
      <c r="A6079" s="153"/>
      <c r="B6079" s="101"/>
      <c r="C6079" s="104"/>
    </row>
    <row r="6080" spans="1:3">
      <c r="A6080" s="153"/>
      <c r="B6080" s="101"/>
      <c r="C6080" s="104"/>
    </row>
    <row r="6081" spans="1:3">
      <c r="A6081" s="153"/>
      <c r="B6081" s="101"/>
      <c r="C6081" s="104"/>
    </row>
    <row r="6082" spans="1:3">
      <c r="A6082" s="153"/>
      <c r="B6082" s="101"/>
      <c r="C6082" s="104"/>
    </row>
    <row r="6083" spans="1:3">
      <c r="A6083" s="153"/>
      <c r="B6083" s="101"/>
      <c r="C6083" s="104"/>
    </row>
    <row r="6084" spans="1:3">
      <c r="A6084" s="153"/>
      <c r="B6084" s="101"/>
      <c r="C6084" s="104"/>
    </row>
    <row r="6085" spans="1:3">
      <c r="A6085" s="153"/>
      <c r="B6085" s="101"/>
      <c r="C6085" s="104"/>
    </row>
    <row r="6086" spans="1:3">
      <c r="A6086" s="153"/>
      <c r="B6086" s="101"/>
      <c r="C6086" s="104"/>
    </row>
    <row r="6087" spans="1:3">
      <c r="A6087" s="153"/>
      <c r="B6087" s="101"/>
      <c r="C6087" s="104"/>
    </row>
    <row r="6088" spans="1:3">
      <c r="A6088" s="153"/>
      <c r="B6088" s="101"/>
      <c r="C6088" s="104"/>
    </row>
    <row r="6089" spans="1:3">
      <c r="A6089" s="153"/>
      <c r="B6089" s="101"/>
      <c r="C6089" s="104"/>
    </row>
    <row r="6090" spans="1:3">
      <c r="A6090" s="153"/>
      <c r="B6090" s="101"/>
      <c r="C6090" s="104"/>
    </row>
    <row r="6091" spans="1:3">
      <c r="A6091" s="153"/>
      <c r="B6091" s="101"/>
      <c r="C6091" s="104"/>
    </row>
    <row r="6092" spans="1:3">
      <c r="A6092" s="153"/>
      <c r="B6092" s="101"/>
      <c r="C6092" s="104"/>
    </row>
    <row r="6093" spans="1:3">
      <c r="A6093" s="153"/>
      <c r="B6093" s="101"/>
      <c r="C6093" s="104"/>
    </row>
    <row r="6094" spans="1:3">
      <c r="A6094" s="153"/>
      <c r="B6094" s="101"/>
      <c r="C6094" s="104"/>
    </row>
    <row r="6095" spans="1:3">
      <c r="A6095" s="153"/>
      <c r="B6095" s="101"/>
      <c r="C6095" s="104"/>
    </row>
    <row r="6096" spans="1:3">
      <c r="A6096" s="153"/>
      <c r="B6096" s="101"/>
      <c r="C6096" s="104"/>
    </row>
    <row r="6097" spans="1:3">
      <c r="A6097" s="153"/>
      <c r="B6097" s="101"/>
      <c r="C6097" s="104"/>
    </row>
    <row r="6098" spans="1:3">
      <c r="A6098" s="153"/>
      <c r="B6098" s="101"/>
      <c r="C6098" s="104"/>
    </row>
    <row r="6099" spans="1:3">
      <c r="A6099" s="153"/>
      <c r="B6099" s="101"/>
      <c r="C6099" s="104"/>
    </row>
    <row r="6100" spans="1:3">
      <c r="A6100" s="153"/>
      <c r="B6100" s="101"/>
      <c r="C6100" s="104"/>
    </row>
    <row r="6101" spans="1:3">
      <c r="A6101" s="153"/>
      <c r="B6101" s="101"/>
      <c r="C6101" s="104"/>
    </row>
    <row r="6102" spans="1:3">
      <c r="A6102" s="153"/>
      <c r="B6102" s="101"/>
      <c r="C6102" s="104"/>
    </row>
    <row r="6103" spans="1:3">
      <c r="A6103" s="153"/>
      <c r="B6103" s="101"/>
      <c r="C6103" s="104"/>
    </row>
    <row r="6104" spans="1:3">
      <c r="A6104" s="153"/>
      <c r="B6104" s="100"/>
      <c r="C6104" s="94"/>
    </row>
    <row r="6105" spans="1:3">
      <c r="A6105" s="153"/>
      <c r="B6105" s="100"/>
      <c r="C6105" s="94"/>
    </row>
    <row r="6106" spans="1:3">
      <c r="A6106" s="153"/>
      <c r="B6106" s="100"/>
      <c r="C6106" s="94"/>
    </row>
    <row r="6107" spans="1:3">
      <c r="A6107" s="153"/>
      <c r="B6107" s="100"/>
      <c r="C6107" s="94"/>
    </row>
    <row r="6108" spans="1:3">
      <c r="A6108" s="153"/>
      <c r="B6108" s="100"/>
      <c r="C6108" s="94"/>
    </row>
    <row r="6109" spans="1:3">
      <c r="A6109" s="153"/>
      <c r="B6109" s="100"/>
      <c r="C6109" s="94"/>
    </row>
    <row r="6110" spans="1:3">
      <c r="A6110" s="153"/>
      <c r="B6110" s="100"/>
      <c r="C6110" s="94"/>
    </row>
    <row r="6111" spans="1:3">
      <c r="A6111" s="153"/>
      <c r="B6111" s="100"/>
      <c r="C6111" s="94"/>
    </row>
    <row r="6112" spans="1:3">
      <c r="A6112" s="153"/>
      <c r="B6112" s="100"/>
      <c r="C6112" s="94"/>
    </row>
    <row r="6113" spans="1:3">
      <c r="A6113" s="153"/>
      <c r="B6113" s="100"/>
      <c r="C6113" s="94"/>
    </row>
    <row r="6114" spans="1:3">
      <c r="A6114" s="153"/>
      <c r="B6114" s="100"/>
      <c r="C6114" s="94"/>
    </row>
    <row r="6115" spans="1:3">
      <c r="A6115" s="153"/>
      <c r="B6115" s="100"/>
      <c r="C6115" s="94"/>
    </row>
    <row r="6116" spans="1:3">
      <c r="A6116" s="153"/>
      <c r="B6116" s="100"/>
      <c r="C6116" s="94"/>
    </row>
    <row r="6117" spans="1:3">
      <c r="A6117" s="153"/>
      <c r="B6117" s="100"/>
      <c r="C6117" s="94"/>
    </row>
    <row r="6118" spans="1:3">
      <c r="A6118" s="153"/>
      <c r="B6118" s="100"/>
      <c r="C6118" s="94"/>
    </row>
    <row r="6119" spans="1:3">
      <c r="A6119" s="153"/>
      <c r="B6119" s="100"/>
      <c r="C6119" s="94"/>
    </row>
    <row r="6120" spans="1:3">
      <c r="A6120" s="153"/>
      <c r="B6120" s="100"/>
      <c r="C6120" s="94"/>
    </row>
    <row r="6121" spans="1:3">
      <c r="A6121" s="153"/>
      <c r="B6121" s="100"/>
      <c r="C6121" s="94"/>
    </row>
    <row r="6122" spans="1:3">
      <c r="A6122" s="153"/>
      <c r="B6122" s="100"/>
      <c r="C6122" s="94"/>
    </row>
    <row r="6123" spans="1:3">
      <c r="A6123" s="153"/>
      <c r="B6123" s="100"/>
      <c r="C6123" s="94"/>
    </row>
    <row r="6124" spans="1:3">
      <c r="A6124" s="153"/>
      <c r="B6124" s="100"/>
      <c r="C6124" s="94"/>
    </row>
    <row r="6125" spans="1:3">
      <c r="A6125" s="153"/>
      <c r="B6125" s="100"/>
      <c r="C6125" s="94"/>
    </row>
    <row r="6126" spans="1:3">
      <c r="A6126" s="153"/>
      <c r="B6126" s="100"/>
      <c r="C6126" s="94"/>
    </row>
    <row r="6127" spans="1:3">
      <c r="A6127" s="153"/>
      <c r="B6127" s="100"/>
      <c r="C6127" s="94"/>
    </row>
    <row r="6128" spans="1:3">
      <c r="A6128" s="153"/>
      <c r="B6128" s="100"/>
      <c r="C6128" s="94"/>
    </row>
    <row r="6129" spans="1:4">
      <c r="A6129" s="153"/>
      <c r="B6129" s="100"/>
      <c r="C6129" s="94"/>
    </row>
    <row r="6130" spans="1:4">
      <c r="A6130" s="153"/>
      <c r="B6130" s="100"/>
      <c r="C6130" s="94"/>
    </row>
    <row r="6131" spans="1:4">
      <c r="A6131" s="153"/>
      <c r="B6131" s="100"/>
      <c r="C6131" s="94"/>
    </row>
    <row r="6132" spans="1:4">
      <c r="A6132" s="153"/>
      <c r="B6132" s="100"/>
      <c r="C6132" s="94"/>
    </row>
    <row r="6133" spans="1:4">
      <c r="A6133" s="153"/>
      <c r="B6133" s="100"/>
      <c r="C6133" s="94"/>
      <c r="D6133" s="92"/>
    </row>
    <row r="6134" spans="1:4">
      <c r="A6134" s="153"/>
      <c r="B6134" s="100"/>
      <c r="C6134" s="94"/>
      <c r="D6134" s="92"/>
    </row>
    <row r="6135" spans="1:4">
      <c r="A6135" s="153"/>
      <c r="B6135" s="100"/>
      <c r="C6135" s="94"/>
      <c r="D6135" s="92"/>
    </row>
    <row r="6136" spans="1:4">
      <c r="A6136" s="154"/>
      <c r="B6136" s="100"/>
      <c r="C6136" s="94"/>
      <c r="D6136" s="92"/>
    </row>
    <row r="6137" spans="1:4">
      <c r="A6137" s="154"/>
      <c r="B6137" s="100"/>
      <c r="C6137" s="94"/>
      <c r="D6137" s="92"/>
    </row>
    <row r="6138" spans="1:4">
      <c r="A6138" s="154"/>
      <c r="B6138" s="100"/>
      <c r="C6138" s="94"/>
      <c r="D6138" s="92"/>
    </row>
    <row r="6139" spans="1:4">
      <c r="A6139" s="154"/>
      <c r="B6139" s="100"/>
      <c r="C6139" s="94"/>
      <c r="D6139" s="92"/>
    </row>
    <row r="6140" spans="1:4">
      <c r="A6140" s="154"/>
      <c r="B6140" s="100"/>
      <c r="C6140" s="94"/>
      <c r="D6140" s="92"/>
    </row>
    <row r="6141" spans="1:4">
      <c r="A6141" s="154"/>
      <c r="B6141" s="100"/>
      <c r="C6141" s="94"/>
      <c r="D6141" s="92"/>
    </row>
    <row r="6142" spans="1:4">
      <c r="A6142" s="154"/>
      <c r="B6142" s="100"/>
      <c r="C6142" s="94"/>
      <c r="D6142" s="92"/>
    </row>
    <row r="6143" spans="1:4">
      <c r="A6143" s="154"/>
      <c r="B6143" s="100"/>
      <c r="C6143" s="94"/>
      <c r="D6143" s="92"/>
    </row>
    <row r="6144" spans="1:4">
      <c r="A6144" s="154"/>
      <c r="B6144" s="100"/>
      <c r="C6144" s="94"/>
      <c r="D6144" s="92"/>
    </row>
    <row r="6145" spans="1:4">
      <c r="A6145" s="154"/>
      <c r="B6145" s="100"/>
      <c r="C6145" s="94"/>
      <c r="D6145" s="92"/>
    </row>
    <row r="6146" spans="1:4">
      <c r="A6146" s="154"/>
      <c r="B6146" s="100"/>
      <c r="C6146" s="94"/>
      <c r="D6146" s="92"/>
    </row>
    <row r="6147" spans="1:4">
      <c r="A6147" s="154"/>
      <c r="B6147" s="100"/>
      <c r="C6147" s="94"/>
      <c r="D6147" s="92"/>
    </row>
    <row r="6148" spans="1:4">
      <c r="A6148" s="154"/>
      <c r="B6148" s="100"/>
      <c r="C6148" s="94"/>
      <c r="D6148" s="92"/>
    </row>
    <row r="6149" spans="1:4">
      <c r="A6149" s="154"/>
      <c r="B6149" s="100"/>
      <c r="C6149" s="94"/>
      <c r="D6149" s="92"/>
    </row>
    <row r="6150" spans="1:4">
      <c r="A6150" s="154"/>
      <c r="B6150" s="100"/>
      <c r="C6150" s="94"/>
      <c r="D6150" s="92"/>
    </row>
    <row r="6151" spans="1:4">
      <c r="A6151" s="154"/>
      <c r="B6151" s="100"/>
      <c r="C6151" s="94"/>
      <c r="D6151" s="92"/>
    </row>
    <row r="6152" spans="1:4">
      <c r="A6152" s="154"/>
      <c r="B6152" s="100"/>
      <c r="C6152" s="94"/>
      <c r="D6152" s="92"/>
    </row>
    <row r="6153" spans="1:4">
      <c r="A6153" s="154"/>
      <c r="B6153" s="100"/>
      <c r="C6153" s="94"/>
      <c r="D6153" s="92"/>
    </row>
    <row r="6154" spans="1:4">
      <c r="A6154" s="154"/>
      <c r="B6154" s="100"/>
      <c r="C6154" s="94"/>
      <c r="D6154" s="92"/>
    </row>
    <row r="6155" spans="1:4">
      <c r="A6155" s="154"/>
      <c r="B6155" s="100"/>
      <c r="C6155" s="94"/>
      <c r="D6155" s="92"/>
    </row>
    <row r="6156" spans="1:4">
      <c r="A6156" s="154"/>
      <c r="B6156" s="100"/>
      <c r="C6156" s="94"/>
      <c r="D6156" s="92"/>
    </row>
    <row r="6157" spans="1:4">
      <c r="A6157" s="154"/>
      <c r="B6157" s="100"/>
      <c r="C6157" s="94"/>
      <c r="D6157" s="92"/>
    </row>
    <row r="6158" spans="1:4">
      <c r="A6158" s="154"/>
      <c r="B6158" s="100"/>
      <c r="C6158" s="94"/>
      <c r="D6158" s="92"/>
    </row>
    <row r="6159" spans="1:4">
      <c r="A6159" s="154"/>
      <c r="B6159" s="100"/>
      <c r="C6159" s="94"/>
      <c r="D6159" s="92"/>
    </row>
    <row r="6160" spans="1:4">
      <c r="A6160" s="154"/>
      <c r="B6160" s="100"/>
      <c r="C6160" s="94"/>
      <c r="D6160" s="92"/>
    </row>
    <row r="6161" spans="1:4">
      <c r="A6161" s="154"/>
      <c r="B6161" s="100"/>
      <c r="C6161" s="94"/>
      <c r="D6161" s="92"/>
    </row>
    <row r="6162" spans="1:4">
      <c r="A6162" s="154"/>
      <c r="B6162" s="100"/>
      <c r="C6162" s="94"/>
      <c r="D6162" s="92"/>
    </row>
    <row r="6163" spans="1:4">
      <c r="A6163" s="154"/>
      <c r="B6163" s="100"/>
      <c r="C6163" s="94"/>
      <c r="D6163" s="92"/>
    </row>
    <row r="6164" spans="1:4">
      <c r="A6164" s="154"/>
      <c r="B6164" s="100"/>
      <c r="C6164" s="94"/>
      <c r="D6164" s="92"/>
    </row>
    <row r="6165" spans="1:4">
      <c r="A6165" s="154"/>
      <c r="B6165" s="100"/>
      <c r="C6165" s="94"/>
      <c r="D6165" s="92"/>
    </row>
    <row r="6166" spans="1:4">
      <c r="A6166" s="154"/>
      <c r="B6166" s="100"/>
      <c r="C6166" s="94"/>
      <c r="D6166" s="92"/>
    </row>
    <row r="6167" spans="1:4">
      <c r="A6167" s="154"/>
      <c r="B6167" s="100"/>
      <c r="C6167" s="94"/>
      <c r="D6167" s="92"/>
    </row>
    <row r="6168" spans="1:4">
      <c r="A6168" s="154"/>
      <c r="B6168" s="100"/>
      <c r="C6168" s="94"/>
      <c r="D6168" s="92"/>
    </row>
    <row r="6169" spans="1:4">
      <c r="A6169" s="154"/>
      <c r="B6169" s="100"/>
      <c r="C6169" s="94"/>
      <c r="D6169" s="92"/>
    </row>
    <row r="6170" spans="1:4">
      <c r="A6170" s="154"/>
      <c r="B6170" s="100"/>
      <c r="C6170" s="94"/>
      <c r="D6170" s="92"/>
    </row>
    <row r="6171" spans="1:4">
      <c r="A6171" s="154"/>
      <c r="B6171" s="100"/>
      <c r="C6171" s="94"/>
      <c r="D6171" s="92"/>
    </row>
    <row r="6172" spans="1:4">
      <c r="A6172" s="154"/>
      <c r="B6172" s="100"/>
      <c r="C6172" s="94"/>
      <c r="D6172" s="92"/>
    </row>
    <row r="6173" spans="1:4">
      <c r="A6173" s="154"/>
      <c r="B6173" s="100"/>
      <c r="C6173" s="94"/>
      <c r="D6173" s="92"/>
    </row>
    <row r="6174" spans="1:4">
      <c r="A6174" s="154"/>
      <c r="B6174" s="100"/>
      <c r="C6174" s="94"/>
      <c r="D6174" s="92"/>
    </row>
    <row r="6175" spans="1:4">
      <c r="A6175" s="154"/>
      <c r="B6175" s="100"/>
      <c r="C6175" s="94"/>
      <c r="D6175" s="92"/>
    </row>
    <row r="6176" spans="1:4">
      <c r="A6176" s="154"/>
      <c r="B6176" s="100"/>
      <c r="C6176" s="94"/>
      <c r="D6176" s="92"/>
    </row>
    <row r="6177" spans="1:4">
      <c r="A6177" s="154"/>
      <c r="B6177" s="100"/>
      <c r="C6177" s="94"/>
      <c r="D6177" s="92"/>
    </row>
    <row r="6178" spans="1:4">
      <c r="A6178" s="154"/>
      <c r="B6178" s="100"/>
      <c r="C6178" s="94"/>
      <c r="D6178" s="92"/>
    </row>
    <row r="6179" spans="1:4">
      <c r="A6179" s="154"/>
      <c r="B6179" s="100"/>
      <c r="C6179" s="94"/>
      <c r="D6179" s="92"/>
    </row>
    <row r="6180" spans="1:4">
      <c r="A6180" s="154"/>
      <c r="B6180" s="100"/>
      <c r="C6180" s="94"/>
      <c r="D6180" s="92"/>
    </row>
    <row r="6181" spans="1:4">
      <c r="A6181" s="154"/>
      <c r="B6181" s="100"/>
      <c r="C6181" s="94"/>
      <c r="D6181" s="92"/>
    </row>
    <row r="6182" spans="1:4">
      <c r="A6182" s="154"/>
      <c r="B6182" s="100"/>
      <c r="C6182" s="94"/>
      <c r="D6182" s="92"/>
    </row>
    <row r="6183" spans="1:4">
      <c r="A6183" s="154"/>
      <c r="B6183" s="100"/>
      <c r="C6183" s="94"/>
      <c r="D6183" s="92"/>
    </row>
    <row r="6184" spans="1:4">
      <c r="A6184" s="154"/>
      <c r="B6184" s="100"/>
      <c r="C6184" s="94"/>
      <c r="D6184" s="92"/>
    </row>
    <row r="6185" spans="1:4">
      <c r="A6185" s="154"/>
      <c r="B6185" s="100"/>
      <c r="C6185" s="94"/>
      <c r="D6185" s="92"/>
    </row>
    <row r="6186" spans="1:4">
      <c r="A6186" s="154"/>
      <c r="B6186" s="100"/>
      <c r="C6186" s="94"/>
      <c r="D6186" s="92"/>
    </row>
    <row r="6187" spans="1:4">
      <c r="A6187" s="154"/>
      <c r="B6187" s="100"/>
      <c r="C6187" s="94"/>
      <c r="D6187" s="92"/>
    </row>
    <row r="6188" spans="1:4">
      <c r="A6188" s="154"/>
      <c r="B6188" s="100"/>
      <c r="C6188" s="94"/>
      <c r="D6188" s="92"/>
    </row>
    <row r="6189" spans="1:4">
      <c r="A6189" s="154"/>
      <c r="B6189" s="100"/>
      <c r="C6189" s="94"/>
      <c r="D6189" s="92"/>
    </row>
    <row r="6190" spans="1:4">
      <c r="A6190" s="154"/>
      <c r="B6190" s="100"/>
      <c r="C6190" s="94"/>
      <c r="D6190" s="92"/>
    </row>
    <row r="6191" spans="1:4">
      <c r="A6191" s="154"/>
      <c r="B6191" s="100"/>
      <c r="C6191" s="94"/>
      <c r="D6191" s="92"/>
    </row>
    <row r="6192" spans="1:4">
      <c r="A6192" s="154"/>
      <c r="B6192" s="100"/>
      <c r="C6192" s="94"/>
      <c r="D6192" s="92"/>
    </row>
    <row r="6193" spans="1:4">
      <c r="A6193" s="154"/>
      <c r="B6193" s="100"/>
      <c r="C6193" s="94"/>
      <c r="D6193" s="92"/>
    </row>
    <row r="6194" spans="1:4">
      <c r="A6194" s="154"/>
      <c r="B6194" s="100"/>
      <c r="C6194" s="94"/>
      <c r="D6194" s="92"/>
    </row>
    <row r="6195" spans="1:4">
      <c r="A6195" s="154"/>
      <c r="B6195" s="100"/>
      <c r="C6195" s="94"/>
      <c r="D6195" s="92"/>
    </row>
    <row r="6196" spans="1:4">
      <c r="A6196" s="154"/>
      <c r="B6196" s="100"/>
      <c r="C6196" s="94"/>
      <c r="D6196" s="92"/>
    </row>
    <row r="6197" spans="1:4">
      <c r="A6197" s="154"/>
      <c r="B6197" s="100"/>
      <c r="C6197" s="94"/>
      <c r="D6197" s="92"/>
    </row>
    <row r="6198" spans="1:4">
      <c r="A6198" s="154"/>
      <c r="B6198" s="100"/>
      <c r="C6198" s="94"/>
      <c r="D6198" s="92"/>
    </row>
    <row r="6199" spans="1:4">
      <c r="A6199" s="154"/>
      <c r="B6199" s="100"/>
      <c r="C6199" s="94"/>
      <c r="D6199" s="92"/>
    </row>
    <row r="6200" spans="1:4">
      <c r="A6200" s="154"/>
      <c r="B6200" s="100"/>
      <c r="C6200" s="94"/>
      <c r="D6200" s="92"/>
    </row>
    <row r="6201" spans="1:4">
      <c r="A6201" s="154"/>
      <c r="B6201" s="100"/>
      <c r="C6201" s="94"/>
      <c r="D6201" s="92"/>
    </row>
    <row r="6202" spans="1:4">
      <c r="A6202" s="154"/>
      <c r="B6202" s="100"/>
      <c r="C6202" s="94"/>
      <c r="D6202" s="92"/>
    </row>
    <row r="6203" spans="1:4">
      <c r="A6203" s="154"/>
      <c r="B6203" s="100"/>
      <c r="C6203" s="94"/>
      <c r="D6203" s="92"/>
    </row>
    <row r="6204" spans="1:4">
      <c r="A6204" s="154"/>
      <c r="B6204" s="100"/>
      <c r="C6204" s="94"/>
      <c r="D6204" s="92"/>
    </row>
    <row r="6205" spans="1:4">
      <c r="A6205" s="154"/>
      <c r="B6205" s="100"/>
      <c r="C6205" s="94"/>
      <c r="D6205" s="92"/>
    </row>
    <row r="6206" spans="1:4">
      <c r="A6206" s="154"/>
      <c r="B6206" s="100"/>
      <c r="C6206" s="94"/>
      <c r="D6206" s="92"/>
    </row>
    <row r="6207" spans="1:4">
      <c r="A6207" s="154"/>
      <c r="B6207" s="100"/>
      <c r="C6207" s="94"/>
      <c r="D6207" s="92"/>
    </row>
    <row r="6208" spans="1:4">
      <c r="A6208" s="154"/>
      <c r="B6208" s="100"/>
      <c r="C6208" s="94"/>
      <c r="D6208" s="92"/>
    </row>
    <row r="6209" spans="1:4">
      <c r="A6209" s="154"/>
      <c r="B6209" s="100"/>
      <c r="C6209" s="94"/>
      <c r="D6209" s="92"/>
    </row>
    <row r="6210" spans="1:4">
      <c r="A6210" s="154"/>
      <c r="B6210" s="100"/>
      <c r="C6210" s="94"/>
      <c r="D6210" s="92"/>
    </row>
    <row r="6211" spans="1:4">
      <c r="A6211" s="154"/>
      <c r="B6211" s="100"/>
      <c r="C6211" s="94"/>
      <c r="D6211" s="92"/>
    </row>
    <row r="6212" spans="1:4">
      <c r="A6212" s="154"/>
      <c r="B6212" s="100"/>
      <c r="C6212" s="94"/>
      <c r="D6212" s="92"/>
    </row>
    <row r="6213" spans="1:4">
      <c r="A6213" s="154"/>
      <c r="B6213" s="100"/>
      <c r="C6213" s="94"/>
      <c r="D6213" s="92"/>
    </row>
    <row r="6214" spans="1:4">
      <c r="A6214" s="154"/>
      <c r="B6214" s="100"/>
      <c r="C6214" s="94"/>
      <c r="D6214" s="92"/>
    </row>
    <row r="6215" spans="1:4">
      <c r="A6215" s="154"/>
      <c r="B6215" s="100"/>
      <c r="C6215" s="94"/>
      <c r="D6215" s="92"/>
    </row>
    <row r="6216" spans="1:4">
      <c r="A6216" s="154"/>
      <c r="B6216" s="100"/>
      <c r="C6216" s="94"/>
      <c r="D6216" s="92"/>
    </row>
    <row r="6217" spans="1:4">
      <c r="A6217" s="154"/>
      <c r="B6217" s="100"/>
      <c r="C6217" s="94"/>
      <c r="D6217" s="92"/>
    </row>
    <row r="6218" spans="1:4">
      <c r="A6218" s="154"/>
      <c r="B6218" s="100"/>
      <c r="C6218" s="94"/>
      <c r="D6218" s="92"/>
    </row>
    <row r="6219" spans="1:4">
      <c r="A6219" s="154"/>
      <c r="B6219" s="100"/>
      <c r="C6219" s="94"/>
      <c r="D6219" s="92"/>
    </row>
    <row r="6220" spans="1:4">
      <c r="A6220" s="154"/>
      <c r="B6220" s="100"/>
      <c r="C6220" s="94"/>
      <c r="D6220" s="92"/>
    </row>
    <row r="6221" spans="1:4">
      <c r="A6221" s="154"/>
      <c r="B6221" s="100"/>
      <c r="C6221" s="94"/>
      <c r="D6221" s="92"/>
    </row>
    <row r="6222" spans="1:4">
      <c r="A6222" s="154"/>
      <c r="B6222" s="100"/>
      <c r="C6222" s="94"/>
      <c r="D6222" s="92"/>
    </row>
    <row r="6223" spans="1:4">
      <c r="A6223" s="154"/>
      <c r="B6223" s="100"/>
      <c r="C6223" s="94"/>
      <c r="D6223" s="92"/>
    </row>
    <row r="6224" spans="1:4">
      <c r="A6224" s="154"/>
      <c r="B6224" s="100"/>
      <c r="C6224" s="94"/>
      <c r="D6224" s="92"/>
    </row>
    <row r="6225" spans="1:4">
      <c r="A6225" s="154"/>
      <c r="B6225" s="100"/>
      <c r="C6225" s="94"/>
      <c r="D6225" s="92"/>
    </row>
    <row r="6226" spans="1:4">
      <c r="A6226" s="154"/>
      <c r="B6226" s="100"/>
      <c r="C6226" s="94"/>
      <c r="D6226" s="92"/>
    </row>
    <row r="6227" spans="1:4">
      <c r="A6227" s="154"/>
      <c r="B6227" s="100"/>
      <c r="C6227" s="94"/>
      <c r="D6227" s="92"/>
    </row>
    <row r="6228" spans="1:4">
      <c r="A6228" s="154"/>
      <c r="B6228" s="100"/>
      <c r="C6228" s="94"/>
      <c r="D6228" s="92"/>
    </row>
    <row r="6229" spans="1:4">
      <c r="A6229" s="154"/>
      <c r="B6229" s="100"/>
      <c r="C6229" s="94"/>
      <c r="D6229" s="92"/>
    </row>
    <row r="6230" spans="1:4">
      <c r="A6230" s="154"/>
      <c r="B6230" s="100"/>
      <c r="C6230" s="94"/>
      <c r="D6230" s="92"/>
    </row>
    <row r="6231" spans="1:4">
      <c r="A6231" s="154"/>
      <c r="B6231" s="100"/>
      <c r="C6231" s="94"/>
      <c r="D6231" s="92"/>
    </row>
    <row r="6232" spans="1:4">
      <c r="A6232" s="154"/>
      <c r="B6232" s="100"/>
      <c r="C6232" s="94"/>
      <c r="D6232" s="92"/>
    </row>
    <row r="6233" spans="1:4">
      <c r="A6233" s="154"/>
      <c r="B6233" s="100"/>
      <c r="C6233" s="94"/>
      <c r="D6233" s="92"/>
    </row>
    <row r="6234" spans="1:4">
      <c r="A6234" s="154"/>
      <c r="B6234" s="100"/>
      <c r="C6234" s="94"/>
      <c r="D6234" s="92"/>
    </row>
    <row r="6235" spans="1:4">
      <c r="A6235" s="154"/>
      <c r="B6235" s="100"/>
      <c r="C6235" s="94"/>
      <c r="D6235" s="92"/>
    </row>
    <row r="6236" spans="1:4">
      <c r="A6236" s="154"/>
      <c r="B6236" s="100"/>
      <c r="C6236" s="94"/>
      <c r="D6236" s="92"/>
    </row>
    <row r="6237" spans="1:4">
      <c r="A6237" s="154"/>
      <c r="B6237" s="100"/>
      <c r="C6237" s="94"/>
      <c r="D6237" s="92"/>
    </row>
    <row r="6238" spans="1:4">
      <c r="A6238" s="154"/>
      <c r="B6238" s="100"/>
      <c r="C6238" s="94"/>
      <c r="D6238" s="92"/>
    </row>
    <row r="6239" spans="1:4">
      <c r="A6239" s="154"/>
      <c r="B6239" s="100"/>
      <c r="C6239" s="94"/>
      <c r="D6239" s="92"/>
    </row>
    <row r="6240" spans="1:4">
      <c r="A6240" s="154"/>
      <c r="B6240" s="100"/>
      <c r="C6240" s="94"/>
      <c r="D6240" s="92"/>
    </row>
    <row r="6241" spans="1:4">
      <c r="A6241" s="154"/>
      <c r="B6241" s="100"/>
      <c r="C6241" s="94"/>
      <c r="D6241" s="92"/>
    </row>
    <row r="6242" spans="1:4">
      <c r="A6242" s="154"/>
      <c r="B6242" s="100"/>
      <c r="C6242" s="94"/>
      <c r="D6242" s="92"/>
    </row>
    <row r="6243" spans="1:4">
      <c r="A6243" s="154"/>
      <c r="B6243" s="100"/>
      <c r="C6243" s="94"/>
      <c r="D6243" s="92"/>
    </row>
    <row r="6244" spans="1:4">
      <c r="A6244" s="154"/>
      <c r="B6244" s="100"/>
      <c r="C6244" s="94"/>
      <c r="D6244" s="92"/>
    </row>
    <row r="6245" spans="1:4">
      <c r="A6245" s="154"/>
      <c r="B6245" s="100"/>
      <c r="C6245" s="94"/>
      <c r="D6245" s="92"/>
    </row>
    <row r="6246" spans="1:4">
      <c r="A6246" s="154"/>
      <c r="B6246" s="100"/>
      <c r="C6246" s="94"/>
      <c r="D6246" s="92"/>
    </row>
    <row r="6247" spans="1:4">
      <c r="A6247" s="154"/>
      <c r="B6247" s="100"/>
      <c r="C6247" s="94"/>
      <c r="D6247" s="92"/>
    </row>
    <row r="6248" spans="1:4">
      <c r="A6248" s="154"/>
      <c r="B6248" s="100"/>
      <c r="C6248" s="94"/>
      <c r="D6248" s="92"/>
    </row>
    <row r="6249" spans="1:4">
      <c r="A6249" s="154"/>
      <c r="B6249" s="100"/>
      <c r="C6249" s="94"/>
      <c r="D6249" s="92"/>
    </row>
    <row r="6250" spans="1:4">
      <c r="A6250" s="154"/>
      <c r="B6250" s="100"/>
      <c r="C6250" s="94"/>
      <c r="D6250" s="92"/>
    </row>
    <row r="6251" spans="1:4">
      <c r="A6251" s="154"/>
      <c r="B6251" s="100"/>
      <c r="C6251" s="94"/>
      <c r="D6251" s="92"/>
    </row>
    <row r="6252" spans="1:4">
      <c r="A6252" s="154"/>
      <c r="B6252" s="100"/>
      <c r="C6252" s="94"/>
      <c r="D6252" s="92"/>
    </row>
    <row r="6253" spans="1:4">
      <c r="A6253" s="154"/>
      <c r="B6253" s="100"/>
      <c r="C6253" s="94"/>
      <c r="D6253" s="92"/>
    </row>
    <row r="6254" spans="1:4">
      <c r="A6254" s="154"/>
      <c r="B6254" s="100"/>
      <c r="C6254" s="94"/>
      <c r="D6254" s="92"/>
    </row>
    <row r="6255" spans="1:4">
      <c r="A6255" s="154"/>
      <c r="B6255" s="100"/>
      <c r="C6255" s="94"/>
      <c r="D6255" s="92"/>
    </row>
    <row r="6256" spans="1:4">
      <c r="A6256" s="154"/>
      <c r="B6256" s="100"/>
      <c r="C6256" s="94"/>
      <c r="D6256" s="92"/>
    </row>
    <row r="6257" spans="1:4">
      <c r="A6257" s="154"/>
      <c r="B6257" s="100"/>
      <c r="C6257" s="94"/>
      <c r="D6257" s="92"/>
    </row>
    <row r="6258" spans="1:4">
      <c r="A6258" s="154"/>
      <c r="B6258" s="100"/>
      <c r="C6258" s="94"/>
      <c r="D6258" s="92"/>
    </row>
    <row r="6259" spans="1:4">
      <c r="A6259" s="154"/>
      <c r="B6259" s="100"/>
      <c r="C6259" s="94"/>
      <c r="D6259" s="92"/>
    </row>
    <row r="6260" spans="1:4">
      <c r="A6260" s="154"/>
      <c r="B6260" s="100"/>
      <c r="C6260" s="94"/>
      <c r="D6260" s="92"/>
    </row>
    <row r="6261" spans="1:4">
      <c r="A6261" s="154"/>
      <c r="B6261" s="100"/>
      <c r="C6261" s="94"/>
      <c r="D6261" s="92"/>
    </row>
    <row r="6262" spans="1:4">
      <c r="A6262" s="154"/>
      <c r="B6262" s="100"/>
      <c r="C6262" s="94"/>
      <c r="D6262" s="92"/>
    </row>
    <row r="6263" spans="1:4">
      <c r="A6263" s="154"/>
      <c r="B6263" s="100"/>
      <c r="C6263" s="94"/>
      <c r="D6263" s="92"/>
    </row>
    <row r="6264" spans="1:4">
      <c r="A6264" s="154"/>
      <c r="B6264" s="100"/>
      <c r="C6264" s="94"/>
      <c r="D6264" s="92"/>
    </row>
    <row r="6265" spans="1:4">
      <c r="A6265" s="154"/>
      <c r="B6265" s="100"/>
      <c r="C6265" s="94"/>
      <c r="D6265" s="92"/>
    </row>
    <row r="6266" spans="1:4">
      <c r="A6266" s="154"/>
      <c r="B6266" s="100"/>
      <c r="C6266" s="94"/>
      <c r="D6266" s="92"/>
    </row>
    <row r="6267" spans="1:4">
      <c r="A6267" s="154"/>
      <c r="B6267" s="100"/>
      <c r="C6267" s="94"/>
      <c r="D6267" s="92"/>
    </row>
    <row r="6268" spans="1:4">
      <c r="A6268" s="154"/>
      <c r="B6268" s="100"/>
      <c r="C6268" s="94"/>
      <c r="D6268" s="92"/>
    </row>
    <row r="6269" spans="1:4">
      <c r="A6269" s="154"/>
      <c r="B6269" s="100"/>
      <c r="C6269" s="94"/>
      <c r="D6269" s="92"/>
    </row>
    <row r="6270" spans="1:4">
      <c r="A6270" s="154"/>
      <c r="B6270" s="100"/>
      <c r="C6270" s="94"/>
      <c r="D6270" s="92"/>
    </row>
    <row r="6271" spans="1:4">
      <c r="A6271" s="154"/>
      <c r="B6271" s="100"/>
      <c r="C6271" s="94"/>
      <c r="D6271" s="92"/>
    </row>
    <row r="6272" spans="1:4">
      <c r="A6272" s="154"/>
      <c r="B6272" s="100"/>
      <c r="C6272" s="94"/>
      <c r="D6272" s="92"/>
    </row>
    <row r="6273" spans="1:4">
      <c r="A6273" s="154"/>
      <c r="B6273" s="100"/>
      <c r="C6273" s="94"/>
      <c r="D6273" s="92"/>
    </row>
    <row r="6274" spans="1:4">
      <c r="A6274" s="154"/>
      <c r="B6274" s="100"/>
      <c r="C6274" s="94"/>
      <c r="D6274" s="92"/>
    </row>
    <row r="6275" spans="1:4">
      <c r="A6275" s="154"/>
      <c r="B6275" s="100"/>
      <c r="C6275" s="94"/>
      <c r="D6275" s="92"/>
    </row>
    <row r="6276" spans="1:4">
      <c r="A6276" s="154"/>
      <c r="B6276" s="100"/>
      <c r="C6276" s="94"/>
      <c r="D6276" s="92"/>
    </row>
    <row r="6277" spans="1:4">
      <c r="A6277" s="154"/>
      <c r="B6277" s="100"/>
      <c r="C6277" s="94"/>
      <c r="D6277" s="92"/>
    </row>
    <row r="6278" spans="1:4">
      <c r="A6278" s="154"/>
      <c r="B6278" s="100"/>
      <c r="C6278" s="94"/>
      <c r="D6278" s="92"/>
    </row>
    <row r="6279" spans="1:4">
      <c r="A6279" s="154"/>
      <c r="B6279" s="100"/>
      <c r="C6279" s="94"/>
      <c r="D6279" s="92"/>
    </row>
    <row r="6280" spans="1:4">
      <c r="A6280" s="154"/>
      <c r="B6280" s="100"/>
      <c r="C6280" s="94"/>
      <c r="D6280" s="92"/>
    </row>
    <row r="6281" spans="1:4">
      <c r="A6281" s="154"/>
      <c r="B6281" s="100"/>
      <c r="C6281" s="94"/>
      <c r="D6281" s="92"/>
    </row>
    <row r="6282" spans="1:4">
      <c r="A6282" s="154"/>
      <c r="B6282" s="100"/>
      <c r="C6282" s="94"/>
      <c r="D6282" s="92"/>
    </row>
    <row r="6283" spans="1:4">
      <c r="A6283" s="154"/>
      <c r="B6283" s="100"/>
      <c r="C6283" s="94"/>
      <c r="D6283" s="92"/>
    </row>
    <row r="6284" spans="1:4">
      <c r="A6284" s="154"/>
      <c r="B6284" s="100"/>
      <c r="C6284" s="94"/>
      <c r="D6284" s="92"/>
    </row>
    <row r="6285" spans="1:4">
      <c r="A6285" s="154"/>
      <c r="B6285" s="100"/>
      <c r="C6285" s="94"/>
      <c r="D6285" s="92"/>
    </row>
    <row r="6286" spans="1:4">
      <c r="A6286" s="154"/>
      <c r="B6286" s="100"/>
      <c r="C6286" s="94"/>
      <c r="D6286" s="92"/>
    </row>
    <row r="6287" spans="1:4">
      <c r="A6287" s="154"/>
      <c r="B6287" s="100"/>
      <c r="C6287" s="94"/>
      <c r="D6287" s="92"/>
    </row>
    <row r="6288" spans="1:4">
      <c r="A6288" s="154"/>
      <c r="B6288" s="100"/>
      <c r="C6288" s="94"/>
      <c r="D6288" s="92"/>
    </row>
    <row r="6289" spans="1:4">
      <c r="A6289" s="154"/>
      <c r="B6289" s="100"/>
      <c r="C6289" s="94"/>
      <c r="D6289" s="92"/>
    </row>
    <row r="6290" spans="1:4">
      <c r="A6290" s="154"/>
      <c r="B6290" s="100"/>
      <c r="C6290" s="94"/>
      <c r="D6290" s="92"/>
    </row>
    <row r="6291" spans="1:4">
      <c r="A6291" s="154"/>
      <c r="B6291" s="100"/>
      <c r="C6291" s="94"/>
      <c r="D6291" s="92"/>
    </row>
    <row r="6292" spans="1:4">
      <c r="A6292" s="154"/>
      <c r="B6292" s="100"/>
      <c r="C6292" s="94"/>
      <c r="D6292" s="92"/>
    </row>
    <row r="6293" spans="1:4">
      <c r="A6293" s="154"/>
      <c r="B6293" s="100"/>
      <c r="C6293" s="94"/>
      <c r="D6293" s="92"/>
    </row>
    <row r="6294" spans="1:4">
      <c r="A6294" s="154"/>
      <c r="B6294" s="100"/>
      <c r="C6294" s="94"/>
      <c r="D6294" s="92"/>
    </row>
    <row r="6295" spans="1:4">
      <c r="A6295" s="154"/>
      <c r="B6295" s="100"/>
      <c r="C6295" s="94"/>
      <c r="D6295" s="92"/>
    </row>
    <row r="6296" spans="1:4">
      <c r="A6296" s="154"/>
      <c r="B6296" s="100"/>
      <c r="C6296" s="94"/>
      <c r="D6296" s="92"/>
    </row>
    <row r="6297" spans="1:4">
      <c r="A6297" s="154"/>
      <c r="B6297" s="100"/>
      <c r="C6297" s="94"/>
      <c r="D6297" s="92"/>
    </row>
    <row r="6298" spans="1:4">
      <c r="A6298" s="154"/>
      <c r="B6298" s="100"/>
      <c r="C6298" s="94"/>
      <c r="D6298" s="92"/>
    </row>
    <row r="6299" spans="1:4">
      <c r="A6299" s="154"/>
      <c r="B6299" s="100"/>
      <c r="C6299" s="94"/>
      <c r="D6299" s="92"/>
    </row>
    <row r="6300" spans="1:4">
      <c r="A6300" s="154"/>
      <c r="B6300" s="100"/>
      <c r="C6300" s="94"/>
      <c r="D6300" s="92"/>
    </row>
    <row r="6301" spans="1:4">
      <c r="A6301" s="154"/>
      <c r="B6301" s="100"/>
      <c r="C6301" s="94"/>
      <c r="D6301" s="92"/>
    </row>
    <row r="6302" spans="1:4">
      <c r="A6302" s="154"/>
      <c r="B6302" s="100"/>
      <c r="C6302" s="94"/>
      <c r="D6302" s="92"/>
    </row>
    <row r="6303" spans="1:4">
      <c r="A6303" s="154"/>
      <c r="B6303" s="100"/>
      <c r="C6303" s="94"/>
      <c r="D6303" s="92"/>
    </row>
    <row r="6304" spans="1:4">
      <c r="A6304" s="154"/>
      <c r="B6304" s="100"/>
      <c r="C6304" s="94"/>
      <c r="D6304" s="92"/>
    </row>
    <row r="6305" spans="1:4">
      <c r="A6305" s="154"/>
      <c r="B6305" s="100"/>
      <c r="C6305" s="94"/>
      <c r="D6305" s="92"/>
    </row>
    <row r="6306" spans="1:4">
      <c r="A6306" s="154"/>
      <c r="B6306" s="100"/>
      <c r="C6306" s="94"/>
      <c r="D6306" s="92"/>
    </row>
    <row r="6307" spans="1:4">
      <c r="A6307" s="154"/>
      <c r="B6307" s="100"/>
      <c r="C6307" s="94"/>
      <c r="D6307" s="92"/>
    </row>
    <row r="6308" spans="1:4">
      <c r="A6308" s="154"/>
      <c r="B6308" s="100"/>
      <c r="C6308" s="94"/>
      <c r="D6308" s="92"/>
    </row>
    <row r="6309" spans="1:4">
      <c r="A6309" s="154"/>
      <c r="B6309" s="100"/>
      <c r="C6309" s="94"/>
      <c r="D6309" s="92"/>
    </row>
    <row r="6310" spans="1:4">
      <c r="A6310" s="154"/>
      <c r="B6310" s="100"/>
      <c r="C6310" s="94"/>
      <c r="D6310" s="92"/>
    </row>
    <row r="6311" spans="1:4">
      <c r="A6311" s="154"/>
      <c r="B6311" s="100"/>
      <c r="C6311" s="94"/>
      <c r="D6311" s="92"/>
    </row>
    <row r="6312" spans="1:4">
      <c r="A6312" s="154"/>
      <c r="B6312" s="100"/>
      <c r="C6312" s="94"/>
      <c r="D6312" s="92"/>
    </row>
    <row r="6313" spans="1:4">
      <c r="A6313" s="154"/>
      <c r="B6313" s="100"/>
      <c r="C6313" s="94"/>
      <c r="D6313" s="92"/>
    </row>
    <row r="6314" spans="1:4">
      <c r="A6314" s="154"/>
      <c r="B6314" s="100"/>
      <c r="C6314" s="94"/>
      <c r="D6314" s="92"/>
    </row>
    <row r="6315" spans="1:4">
      <c r="A6315" s="154"/>
      <c r="B6315" s="100"/>
      <c r="C6315" s="94"/>
      <c r="D6315" s="92"/>
    </row>
    <row r="6316" spans="1:4">
      <c r="A6316" s="154"/>
      <c r="B6316" s="100"/>
      <c r="C6316" s="94"/>
      <c r="D6316" s="92"/>
    </row>
    <row r="6317" spans="1:4">
      <c r="A6317" s="154"/>
      <c r="B6317" s="100"/>
      <c r="C6317" s="94"/>
      <c r="D6317" s="92"/>
    </row>
    <row r="6318" spans="1:4">
      <c r="A6318" s="154"/>
      <c r="B6318" s="100"/>
      <c r="C6318" s="94"/>
      <c r="D6318" s="92"/>
    </row>
    <row r="6319" spans="1:4">
      <c r="A6319" s="154"/>
      <c r="B6319" s="100"/>
      <c r="C6319" s="94"/>
      <c r="D6319" s="92"/>
    </row>
    <row r="6320" spans="1:4">
      <c r="A6320" s="154"/>
      <c r="B6320" s="100"/>
      <c r="C6320" s="94"/>
      <c r="D6320" s="92"/>
    </row>
    <row r="6321" spans="1:4">
      <c r="A6321" s="154"/>
      <c r="B6321" s="100"/>
      <c r="C6321" s="94"/>
      <c r="D6321" s="92"/>
    </row>
    <row r="6322" spans="1:4">
      <c r="A6322" s="154"/>
      <c r="B6322" s="100"/>
      <c r="C6322" s="94"/>
      <c r="D6322" s="92"/>
    </row>
    <row r="6323" spans="1:4">
      <c r="A6323" s="154"/>
      <c r="B6323" s="100"/>
      <c r="C6323" s="94"/>
      <c r="D6323" s="92"/>
    </row>
    <row r="6324" spans="1:4">
      <c r="A6324" s="154"/>
      <c r="B6324" s="100"/>
      <c r="C6324" s="94"/>
      <c r="D6324" s="92"/>
    </row>
    <row r="6325" spans="1:4">
      <c r="A6325" s="154"/>
      <c r="B6325" s="100"/>
      <c r="C6325" s="94"/>
      <c r="D6325" s="92"/>
    </row>
    <row r="6326" spans="1:4">
      <c r="A6326" s="154"/>
      <c r="B6326" s="100"/>
      <c r="C6326" s="94"/>
      <c r="D6326" s="92"/>
    </row>
    <row r="6327" spans="1:4">
      <c r="A6327" s="154"/>
      <c r="B6327" s="100"/>
      <c r="C6327" s="94"/>
      <c r="D6327" s="92"/>
    </row>
    <row r="6328" spans="1:4">
      <c r="A6328" s="154"/>
      <c r="B6328" s="100"/>
      <c r="C6328" s="94"/>
      <c r="D6328" s="92"/>
    </row>
    <row r="6329" spans="1:4">
      <c r="A6329" s="154"/>
      <c r="B6329" s="100"/>
      <c r="C6329" s="94"/>
      <c r="D6329" s="92"/>
    </row>
    <row r="6330" spans="1:4">
      <c r="A6330" s="154"/>
      <c r="B6330" s="100"/>
      <c r="C6330" s="94"/>
      <c r="D6330" s="92"/>
    </row>
    <row r="6331" spans="1:4">
      <c r="A6331" s="154"/>
      <c r="B6331" s="100"/>
      <c r="C6331" s="94"/>
      <c r="D6331" s="92"/>
    </row>
    <row r="6332" spans="1:4">
      <c r="A6332" s="154"/>
      <c r="B6332" s="100"/>
      <c r="C6332" s="94"/>
      <c r="D6332" s="92"/>
    </row>
    <row r="6333" spans="1:4">
      <c r="A6333" s="154"/>
      <c r="B6333" s="100"/>
      <c r="C6333" s="94"/>
      <c r="D6333" s="92"/>
    </row>
    <row r="6334" spans="1:4">
      <c r="A6334" s="154"/>
      <c r="B6334" s="100"/>
      <c r="C6334" s="94"/>
      <c r="D6334" s="92"/>
    </row>
    <row r="6335" spans="1:4">
      <c r="A6335" s="154"/>
      <c r="B6335" s="100"/>
      <c r="C6335" s="94"/>
      <c r="D6335" s="92"/>
    </row>
    <row r="6336" spans="1:4">
      <c r="A6336" s="154"/>
      <c r="B6336" s="100"/>
      <c r="C6336" s="94"/>
      <c r="D6336" s="92"/>
    </row>
    <row r="6337" spans="1:4">
      <c r="A6337" s="154"/>
      <c r="B6337" s="100"/>
      <c r="C6337" s="94"/>
      <c r="D6337" s="92"/>
    </row>
    <row r="6338" spans="1:4">
      <c r="A6338" s="154"/>
      <c r="B6338" s="100"/>
      <c r="C6338" s="94"/>
      <c r="D6338" s="92"/>
    </row>
    <row r="6339" spans="1:4">
      <c r="A6339" s="154"/>
      <c r="B6339" s="100"/>
      <c r="C6339" s="94"/>
      <c r="D6339" s="92"/>
    </row>
    <row r="6340" spans="1:4">
      <c r="A6340" s="154"/>
      <c r="B6340" s="100"/>
      <c r="C6340" s="94"/>
      <c r="D6340" s="92"/>
    </row>
    <row r="6341" spans="1:4">
      <c r="A6341" s="154"/>
      <c r="B6341" s="100"/>
      <c r="C6341" s="94"/>
      <c r="D6341" s="92"/>
    </row>
    <row r="6342" spans="1:4">
      <c r="A6342" s="154"/>
      <c r="B6342" s="100"/>
      <c r="C6342" s="94"/>
      <c r="D6342" s="92"/>
    </row>
    <row r="6343" spans="1:4">
      <c r="A6343" s="154"/>
      <c r="B6343" s="100"/>
      <c r="C6343" s="94"/>
      <c r="D6343" s="92"/>
    </row>
    <row r="6344" spans="1:4">
      <c r="A6344" s="154"/>
      <c r="B6344" s="100"/>
      <c r="C6344" s="94"/>
      <c r="D6344" s="92"/>
    </row>
    <row r="6345" spans="1:4">
      <c r="A6345" s="154"/>
      <c r="B6345" s="100"/>
      <c r="C6345" s="94"/>
      <c r="D6345" s="92"/>
    </row>
    <row r="6346" spans="1:4">
      <c r="A6346" s="154"/>
      <c r="B6346" s="100"/>
      <c r="C6346" s="94"/>
      <c r="D6346" s="92"/>
    </row>
    <row r="6347" spans="1:4">
      <c r="A6347" s="154"/>
      <c r="B6347" s="100"/>
      <c r="C6347" s="94"/>
      <c r="D6347" s="92"/>
    </row>
    <row r="6348" spans="1:4">
      <c r="A6348" s="154"/>
      <c r="B6348" s="100"/>
      <c r="C6348" s="94"/>
      <c r="D6348" s="92"/>
    </row>
    <row r="6349" spans="1:4">
      <c r="A6349" s="154"/>
      <c r="B6349" s="100"/>
      <c r="C6349" s="94"/>
      <c r="D6349" s="92"/>
    </row>
    <row r="6350" spans="1:4">
      <c r="A6350" s="154"/>
      <c r="B6350" s="100"/>
      <c r="C6350" s="94"/>
      <c r="D6350" s="92"/>
    </row>
    <row r="6351" spans="1:4">
      <c r="A6351" s="154"/>
      <c r="B6351" s="100"/>
      <c r="C6351" s="94"/>
      <c r="D6351" s="92"/>
    </row>
    <row r="6352" spans="1:4">
      <c r="A6352" s="154"/>
      <c r="B6352" s="100"/>
      <c r="C6352" s="94"/>
      <c r="D6352" s="93"/>
    </row>
    <row r="6353" spans="1:4">
      <c r="A6353" s="154"/>
      <c r="B6353" s="100"/>
      <c r="C6353" s="94"/>
      <c r="D6353" s="92"/>
    </row>
    <row r="6354" spans="1:4">
      <c r="A6354" s="154"/>
      <c r="B6354" s="100"/>
      <c r="C6354" s="94"/>
      <c r="D6354" s="92"/>
    </row>
    <row r="6355" spans="1:4">
      <c r="A6355" s="155"/>
      <c r="B6355" s="100"/>
      <c r="C6355" s="94"/>
      <c r="D6355" s="92"/>
    </row>
    <row r="6356" spans="1:4">
      <c r="A6356" s="154"/>
      <c r="B6356" s="100"/>
      <c r="C6356" s="94"/>
      <c r="D6356" s="92"/>
    </row>
    <row r="6357" spans="1:4">
      <c r="A6357" s="154"/>
      <c r="B6357" s="100"/>
      <c r="C6357" s="94"/>
      <c r="D6357" s="92"/>
    </row>
    <row r="6358" spans="1:4">
      <c r="A6358" s="154"/>
      <c r="B6358" s="100"/>
      <c r="C6358" s="94"/>
      <c r="D6358" s="92"/>
    </row>
    <row r="6359" spans="1:4">
      <c r="A6359" s="154"/>
      <c r="B6359" s="100"/>
      <c r="C6359" s="94"/>
      <c r="D6359" s="92"/>
    </row>
    <row r="6360" spans="1:4">
      <c r="A6360" s="154"/>
      <c r="B6360" s="100"/>
      <c r="C6360" s="94"/>
      <c r="D6360" s="92"/>
    </row>
    <row r="6361" spans="1:4">
      <c r="A6361" s="154"/>
      <c r="B6361" s="100"/>
      <c r="C6361" s="94"/>
      <c r="D6361" s="92"/>
    </row>
    <row r="6362" spans="1:4">
      <c r="A6362" s="154"/>
      <c r="B6362" s="100"/>
      <c r="C6362" s="94"/>
      <c r="D6362" s="92"/>
    </row>
    <row r="6363" spans="1:4">
      <c r="A6363" s="154"/>
      <c r="B6363" s="100"/>
      <c r="C6363" s="94"/>
      <c r="D6363" s="92"/>
    </row>
    <row r="6364" spans="1:4">
      <c r="A6364" s="154"/>
      <c r="B6364" s="100"/>
      <c r="C6364" s="94"/>
      <c r="D6364" s="92"/>
    </row>
    <row r="6365" spans="1:4">
      <c r="A6365" s="154"/>
      <c r="B6365" s="100"/>
      <c r="C6365" s="94"/>
      <c r="D6365" s="92"/>
    </row>
    <row r="6366" spans="1:4">
      <c r="A6366" s="154"/>
      <c r="B6366" s="100"/>
      <c r="C6366" s="94"/>
      <c r="D6366" s="92"/>
    </row>
    <row r="6367" spans="1:4">
      <c r="A6367" s="154"/>
      <c r="B6367" s="100"/>
      <c r="C6367" s="94"/>
      <c r="D6367" s="92"/>
    </row>
    <row r="6368" spans="1:4">
      <c r="A6368" s="154"/>
      <c r="B6368" s="100"/>
      <c r="C6368" s="94"/>
      <c r="D6368" s="92"/>
    </row>
    <row r="6369" spans="1:4">
      <c r="A6369" s="154"/>
      <c r="B6369" s="100"/>
      <c r="C6369" s="94"/>
      <c r="D6369" s="92"/>
    </row>
    <row r="6370" spans="1:4">
      <c r="A6370" s="154"/>
      <c r="B6370" s="100"/>
      <c r="C6370" s="94"/>
      <c r="D6370" s="92"/>
    </row>
    <row r="6371" spans="1:4">
      <c r="A6371" s="154"/>
      <c r="B6371" s="100"/>
      <c r="C6371" s="94"/>
      <c r="D6371" s="92"/>
    </row>
    <row r="6372" spans="1:4">
      <c r="A6372" s="154"/>
      <c r="B6372" s="100"/>
      <c r="C6372" s="94"/>
      <c r="D6372" s="92"/>
    </row>
    <row r="6373" spans="1:4">
      <c r="A6373" s="154"/>
      <c r="B6373" s="100"/>
      <c r="C6373" s="94"/>
      <c r="D6373" s="92"/>
    </row>
    <row r="6374" spans="1:4">
      <c r="A6374" s="154"/>
      <c r="B6374" s="100"/>
      <c r="C6374" s="94"/>
      <c r="D6374" s="92"/>
    </row>
    <row r="6375" spans="1:4">
      <c r="A6375" s="154"/>
      <c r="B6375" s="100"/>
      <c r="C6375" s="94"/>
      <c r="D6375" s="92"/>
    </row>
    <row r="6376" spans="1:4">
      <c r="A6376" s="154"/>
      <c r="B6376" s="100"/>
      <c r="C6376" s="94"/>
      <c r="D6376" s="92"/>
    </row>
    <row r="6377" spans="1:4">
      <c r="A6377" s="154"/>
      <c r="B6377" s="100"/>
      <c r="C6377" s="94"/>
      <c r="D6377" s="92"/>
    </row>
    <row r="6378" spans="1:4">
      <c r="A6378" s="154"/>
      <c r="B6378" s="100"/>
      <c r="C6378" s="94"/>
      <c r="D6378" s="92"/>
    </row>
    <row r="6379" spans="1:4">
      <c r="A6379" s="154"/>
      <c r="B6379" s="100"/>
      <c r="C6379" s="94"/>
      <c r="D6379" s="92"/>
    </row>
    <row r="6380" spans="1:4">
      <c r="A6380" s="154"/>
      <c r="B6380" s="100"/>
      <c r="C6380" s="94"/>
      <c r="D6380" s="92"/>
    </row>
    <row r="6381" spans="1:4">
      <c r="A6381" s="154"/>
      <c r="B6381" s="100"/>
      <c r="C6381" s="94"/>
      <c r="D6381" s="92"/>
    </row>
    <row r="6382" spans="1:4">
      <c r="A6382" s="154"/>
      <c r="B6382" s="100"/>
      <c r="C6382" s="94"/>
      <c r="D6382" s="92"/>
    </row>
    <row r="6383" spans="1:4">
      <c r="A6383" s="154"/>
      <c r="B6383" s="100"/>
      <c r="C6383" s="94"/>
      <c r="D6383" s="92"/>
    </row>
    <row r="6384" spans="1:4">
      <c r="A6384" s="154"/>
      <c r="B6384" s="100"/>
      <c r="C6384" s="94"/>
      <c r="D6384" s="92"/>
    </row>
    <row r="6385" spans="1:4">
      <c r="A6385" s="154"/>
      <c r="B6385" s="100"/>
      <c r="C6385" s="94"/>
      <c r="D6385" s="92"/>
    </row>
    <row r="6386" spans="1:4">
      <c r="A6386" s="154"/>
      <c r="B6386" s="100"/>
      <c r="C6386" s="94"/>
      <c r="D6386" s="92"/>
    </row>
    <row r="6387" spans="1:4">
      <c r="A6387" s="154"/>
      <c r="B6387" s="100"/>
      <c r="C6387" s="94"/>
      <c r="D6387" s="92"/>
    </row>
    <row r="6388" spans="1:4">
      <c r="A6388" s="154"/>
      <c r="B6388" s="100"/>
      <c r="C6388" s="94"/>
      <c r="D6388" s="92"/>
    </row>
    <row r="6389" spans="1:4">
      <c r="A6389" s="154"/>
      <c r="B6389" s="100"/>
      <c r="C6389" s="94"/>
      <c r="D6389" s="92"/>
    </row>
    <row r="6390" spans="1:4">
      <c r="A6390" s="154"/>
      <c r="B6390" s="100"/>
      <c r="C6390" s="94"/>
      <c r="D6390" s="92"/>
    </row>
    <row r="6391" spans="1:4">
      <c r="A6391" s="154"/>
      <c r="B6391" s="100"/>
      <c r="C6391" s="94"/>
      <c r="D6391" s="92"/>
    </row>
    <row r="6392" spans="1:4">
      <c r="A6392" s="154"/>
      <c r="B6392" s="100"/>
      <c r="C6392" s="94"/>
      <c r="D6392" s="92"/>
    </row>
    <row r="6393" spans="1:4">
      <c r="A6393" s="154"/>
      <c r="B6393" s="100"/>
      <c r="C6393" s="94"/>
      <c r="D6393" s="92"/>
    </row>
    <row r="6394" spans="1:4">
      <c r="A6394" s="154"/>
      <c r="B6394" s="100"/>
      <c r="C6394" s="94"/>
      <c r="D6394" s="92"/>
    </row>
    <row r="6395" spans="1:4">
      <c r="A6395" s="154"/>
      <c r="B6395" s="100"/>
      <c r="C6395" s="94"/>
      <c r="D6395" s="92"/>
    </row>
    <row r="6396" spans="1:4">
      <c r="A6396" s="154"/>
      <c r="B6396" s="100"/>
      <c r="C6396" s="94"/>
      <c r="D6396" s="92"/>
    </row>
    <row r="6397" spans="1:4">
      <c r="A6397" s="154"/>
      <c r="B6397" s="100"/>
      <c r="C6397" s="94"/>
      <c r="D6397" s="92"/>
    </row>
    <row r="6398" spans="1:4">
      <c r="A6398" s="154"/>
      <c r="B6398" s="100"/>
      <c r="C6398" s="94"/>
      <c r="D6398" s="92"/>
    </row>
    <row r="6399" spans="1:4">
      <c r="A6399" s="154"/>
      <c r="B6399" s="100"/>
      <c r="C6399" s="94"/>
      <c r="D6399" s="92"/>
    </row>
    <row r="6400" spans="1:4">
      <c r="A6400" s="154"/>
      <c r="B6400" s="100"/>
      <c r="C6400" s="94"/>
      <c r="D6400" s="92"/>
    </row>
    <row r="6401" spans="1:4">
      <c r="A6401" s="154"/>
      <c r="B6401" s="100"/>
      <c r="C6401" s="94"/>
      <c r="D6401" s="92"/>
    </row>
    <row r="6402" spans="1:4">
      <c r="A6402" s="154"/>
      <c r="B6402" s="100"/>
      <c r="C6402" s="94"/>
      <c r="D6402" s="92"/>
    </row>
    <row r="6403" spans="1:4">
      <c r="A6403" s="154"/>
      <c r="B6403" s="100"/>
      <c r="C6403" s="94"/>
      <c r="D6403" s="92"/>
    </row>
    <row r="6404" spans="1:4">
      <c r="A6404" s="154"/>
      <c r="B6404" s="100"/>
      <c r="C6404" s="94"/>
      <c r="D6404" s="92"/>
    </row>
    <row r="6405" spans="1:4">
      <c r="A6405" s="154"/>
      <c r="B6405" s="100"/>
      <c r="C6405" s="94"/>
      <c r="D6405" s="92"/>
    </row>
    <row r="6406" spans="1:4">
      <c r="A6406" s="154"/>
      <c r="B6406" s="100"/>
      <c r="C6406" s="94"/>
      <c r="D6406" s="92"/>
    </row>
    <row r="6407" spans="1:4">
      <c r="A6407" s="154"/>
      <c r="B6407" s="100"/>
      <c r="C6407" s="94"/>
      <c r="D6407" s="92"/>
    </row>
    <row r="6408" spans="1:4">
      <c r="A6408" s="154"/>
      <c r="B6408" s="100"/>
      <c r="C6408" s="94"/>
      <c r="D6408" s="92"/>
    </row>
    <row r="6409" spans="1:4">
      <c r="A6409" s="154"/>
      <c r="B6409" s="100"/>
      <c r="C6409" s="94"/>
      <c r="D6409" s="92"/>
    </row>
    <row r="6410" spans="1:4">
      <c r="A6410" s="154"/>
      <c r="B6410" s="100"/>
      <c r="C6410" s="94"/>
      <c r="D6410" s="92"/>
    </row>
    <row r="6411" spans="1:4">
      <c r="A6411" s="154"/>
      <c r="B6411" s="100"/>
      <c r="C6411" s="94"/>
      <c r="D6411" s="92"/>
    </row>
    <row r="6412" spans="1:4">
      <c r="A6412" s="154"/>
      <c r="B6412" s="100"/>
      <c r="C6412" s="94"/>
      <c r="D6412" s="92"/>
    </row>
    <row r="6413" spans="1:4">
      <c r="A6413" s="154"/>
      <c r="B6413" s="100"/>
      <c r="C6413" s="94"/>
      <c r="D6413" s="92"/>
    </row>
    <row r="6414" spans="1:4">
      <c r="A6414" s="154"/>
      <c r="B6414" s="100"/>
      <c r="C6414" s="94"/>
      <c r="D6414" s="92"/>
    </row>
    <row r="6415" spans="1:4">
      <c r="A6415" s="154"/>
      <c r="B6415" s="100"/>
      <c r="C6415" s="94"/>
      <c r="D6415" s="92"/>
    </row>
    <row r="6416" spans="1:4">
      <c r="A6416" s="154"/>
      <c r="B6416" s="100"/>
      <c r="C6416" s="94"/>
      <c r="D6416" s="92"/>
    </row>
    <row r="6417" spans="1:4">
      <c r="A6417" s="154"/>
      <c r="B6417" s="100"/>
      <c r="C6417" s="94"/>
      <c r="D6417" s="92"/>
    </row>
    <row r="6418" spans="1:4">
      <c r="A6418" s="154"/>
      <c r="B6418" s="100"/>
      <c r="C6418" s="94"/>
      <c r="D6418" s="92"/>
    </row>
    <row r="6419" spans="1:4">
      <c r="A6419" s="154"/>
      <c r="B6419" s="100"/>
      <c r="C6419" s="94"/>
      <c r="D6419" s="92"/>
    </row>
    <row r="6420" spans="1:4">
      <c r="A6420" s="154"/>
      <c r="B6420" s="100"/>
      <c r="C6420" s="94"/>
      <c r="D6420" s="92"/>
    </row>
    <row r="6421" spans="1:4">
      <c r="A6421" s="154"/>
      <c r="B6421" s="100"/>
      <c r="C6421" s="94"/>
      <c r="D6421" s="92"/>
    </row>
    <row r="6422" spans="1:4">
      <c r="A6422" s="154"/>
      <c r="B6422" s="100"/>
      <c r="C6422" s="94"/>
      <c r="D6422" s="92"/>
    </row>
    <row r="6423" spans="1:4">
      <c r="A6423" s="154"/>
      <c r="B6423" s="100"/>
      <c r="C6423" s="94"/>
      <c r="D6423" s="92"/>
    </row>
    <row r="6424" spans="1:4">
      <c r="A6424" s="154"/>
      <c r="B6424" s="100"/>
      <c r="C6424" s="94"/>
      <c r="D6424" s="92"/>
    </row>
    <row r="6425" spans="1:4">
      <c r="A6425" s="154"/>
      <c r="B6425" s="100"/>
      <c r="C6425" s="94"/>
      <c r="D6425" s="92"/>
    </row>
    <row r="6426" spans="1:4">
      <c r="A6426" s="154"/>
      <c r="B6426" s="100"/>
      <c r="C6426" s="94"/>
      <c r="D6426" s="92"/>
    </row>
    <row r="6427" spans="1:4">
      <c r="A6427" s="154"/>
      <c r="B6427" s="100"/>
      <c r="C6427" s="94"/>
      <c r="D6427" s="92"/>
    </row>
    <row r="6428" spans="1:4">
      <c r="A6428" s="154"/>
      <c r="B6428" s="100"/>
      <c r="C6428" s="94"/>
      <c r="D6428" s="92"/>
    </row>
    <row r="6429" spans="1:4">
      <c r="A6429" s="154"/>
      <c r="B6429" s="100"/>
      <c r="C6429" s="94"/>
      <c r="D6429" s="92"/>
    </row>
    <row r="6430" spans="1:4">
      <c r="A6430" s="154"/>
      <c r="B6430" s="100"/>
      <c r="C6430" s="94"/>
      <c r="D6430" s="92"/>
    </row>
    <row r="6431" spans="1:4">
      <c r="A6431" s="154"/>
      <c r="B6431" s="100"/>
      <c r="C6431" s="94"/>
      <c r="D6431" s="92"/>
    </row>
    <row r="6432" spans="1:4">
      <c r="A6432" s="154"/>
      <c r="B6432" s="100"/>
      <c r="C6432" s="94"/>
      <c r="D6432" s="92"/>
    </row>
    <row r="6433" spans="1:4">
      <c r="A6433" s="154"/>
      <c r="B6433" s="100"/>
      <c r="C6433" s="94"/>
      <c r="D6433" s="92"/>
    </row>
    <row r="6434" spans="1:4">
      <c r="A6434" s="154"/>
      <c r="B6434" s="100"/>
      <c r="C6434" s="94"/>
      <c r="D6434" s="92"/>
    </row>
    <row r="6435" spans="1:4">
      <c r="A6435" s="154"/>
      <c r="B6435" s="100"/>
      <c r="C6435" s="94"/>
      <c r="D6435" s="92"/>
    </row>
    <row r="6436" spans="1:4">
      <c r="A6436" s="154"/>
      <c r="B6436" s="100"/>
      <c r="C6436" s="94"/>
      <c r="D6436" s="92"/>
    </row>
    <row r="6437" spans="1:4">
      <c r="A6437" s="154"/>
      <c r="B6437" s="100"/>
      <c r="C6437" s="94"/>
      <c r="D6437" s="92"/>
    </row>
    <row r="6438" spans="1:4">
      <c r="A6438" s="154"/>
      <c r="B6438" s="100"/>
      <c r="C6438" s="94"/>
      <c r="D6438" s="92"/>
    </row>
    <row r="6439" spans="1:4">
      <c r="A6439" s="154"/>
      <c r="B6439" s="100"/>
      <c r="C6439" s="94"/>
      <c r="D6439" s="92"/>
    </row>
    <row r="6440" spans="1:4">
      <c r="A6440" s="154"/>
      <c r="B6440" s="100"/>
      <c r="C6440" s="94"/>
      <c r="D6440" s="92"/>
    </row>
    <row r="6441" spans="1:4">
      <c r="A6441" s="154"/>
      <c r="B6441" s="100"/>
      <c r="C6441" s="94"/>
      <c r="D6441" s="92"/>
    </row>
    <row r="6442" spans="1:4">
      <c r="A6442" s="154"/>
      <c r="B6442" s="100"/>
      <c r="C6442" s="94"/>
      <c r="D6442" s="92"/>
    </row>
    <row r="6443" spans="1:4">
      <c r="A6443" s="154"/>
      <c r="B6443" s="100"/>
      <c r="C6443" s="94"/>
      <c r="D6443" s="92"/>
    </row>
    <row r="6444" spans="1:4">
      <c r="A6444" s="154"/>
      <c r="B6444" s="100"/>
      <c r="C6444" s="94"/>
      <c r="D6444" s="92"/>
    </row>
    <row r="6445" spans="1:4">
      <c r="A6445" s="154"/>
      <c r="B6445" s="100"/>
      <c r="C6445" s="94"/>
      <c r="D6445" s="92"/>
    </row>
    <row r="6446" spans="1:4">
      <c r="A6446" s="154"/>
      <c r="B6446" s="100"/>
      <c r="C6446" s="94"/>
      <c r="D6446" s="92"/>
    </row>
    <row r="6447" spans="1:4">
      <c r="A6447" s="154"/>
      <c r="B6447" s="100"/>
      <c r="C6447" s="94"/>
      <c r="D6447" s="92"/>
    </row>
    <row r="6448" spans="1:4">
      <c r="A6448" s="154"/>
      <c r="B6448" s="100"/>
      <c r="C6448" s="94"/>
      <c r="D6448" s="92"/>
    </row>
    <row r="6449" spans="1:4">
      <c r="A6449" s="154"/>
      <c r="B6449" s="100"/>
      <c r="C6449" s="94"/>
      <c r="D6449" s="92"/>
    </row>
    <row r="6450" spans="1:4">
      <c r="A6450" s="154"/>
      <c r="B6450" s="100"/>
      <c r="C6450" s="94"/>
      <c r="D6450" s="92"/>
    </row>
    <row r="6451" spans="1:4">
      <c r="A6451" s="154"/>
      <c r="B6451" s="100"/>
      <c r="C6451" s="94"/>
      <c r="D6451" s="92"/>
    </row>
    <row r="6452" spans="1:4">
      <c r="A6452" s="154"/>
      <c r="B6452" s="100"/>
      <c r="C6452" s="94"/>
      <c r="D6452" s="92"/>
    </row>
    <row r="6453" spans="1:4">
      <c r="A6453" s="154"/>
      <c r="B6453" s="100"/>
      <c r="C6453" s="94"/>
      <c r="D6453" s="92"/>
    </row>
    <row r="6454" spans="1:4">
      <c r="A6454" s="154"/>
      <c r="B6454" s="100"/>
      <c r="C6454" s="94"/>
      <c r="D6454" s="92"/>
    </row>
    <row r="6455" spans="1:4">
      <c r="A6455" s="154"/>
      <c r="B6455" s="100"/>
      <c r="C6455" s="94"/>
      <c r="D6455" s="92"/>
    </row>
    <row r="6456" spans="1:4">
      <c r="A6456" s="154"/>
      <c r="B6456" s="100"/>
      <c r="C6456" s="94"/>
      <c r="D6456" s="92"/>
    </row>
    <row r="6457" spans="1:4">
      <c r="A6457" s="154"/>
      <c r="B6457" s="100"/>
      <c r="C6457" s="94"/>
      <c r="D6457" s="92"/>
    </row>
    <row r="6458" spans="1:4">
      <c r="A6458" s="154"/>
      <c r="B6458" s="100"/>
      <c r="C6458" s="94"/>
      <c r="D6458" s="92"/>
    </row>
    <row r="6459" spans="1:4">
      <c r="A6459" s="154"/>
      <c r="B6459" s="100"/>
      <c r="C6459" s="94"/>
      <c r="D6459" s="92"/>
    </row>
    <row r="6460" spans="1:4">
      <c r="A6460" s="154"/>
      <c r="B6460" s="100"/>
      <c r="C6460" s="94"/>
      <c r="D6460" s="92"/>
    </row>
    <row r="6461" spans="1:4">
      <c r="A6461" s="154"/>
      <c r="B6461" s="100"/>
      <c r="C6461" s="94"/>
      <c r="D6461" s="92"/>
    </row>
    <row r="6462" spans="1:4">
      <c r="A6462" s="154"/>
      <c r="B6462" s="100"/>
      <c r="C6462" s="94"/>
      <c r="D6462" s="92"/>
    </row>
    <row r="6463" spans="1:4">
      <c r="A6463" s="154"/>
      <c r="B6463" s="100"/>
      <c r="C6463" s="94"/>
      <c r="D6463" s="92"/>
    </row>
    <row r="6464" spans="1:4">
      <c r="A6464" s="154"/>
      <c r="B6464" s="100"/>
      <c r="C6464" s="94"/>
      <c r="D6464" s="92"/>
    </row>
    <row r="6465" spans="1:4">
      <c r="A6465" s="154"/>
      <c r="B6465" s="100"/>
      <c r="C6465" s="94"/>
      <c r="D6465" s="92"/>
    </row>
    <row r="6466" spans="1:4">
      <c r="A6466" s="154"/>
      <c r="B6466" s="100"/>
      <c r="C6466" s="94"/>
      <c r="D6466" s="92"/>
    </row>
    <row r="6467" spans="1:4">
      <c r="A6467" s="154"/>
      <c r="B6467" s="100"/>
      <c r="C6467" s="94"/>
      <c r="D6467" s="92"/>
    </row>
    <row r="6468" spans="1:4">
      <c r="A6468" s="154"/>
      <c r="B6468" s="100"/>
      <c r="C6468" s="94"/>
      <c r="D6468" s="92"/>
    </row>
    <row r="6469" spans="1:4">
      <c r="A6469" s="154"/>
      <c r="B6469" s="100"/>
      <c r="C6469" s="94"/>
      <c r="D6469" s="92"/>
    </row>
    <row r="6470" spans="1:4">
      <c r="A6470" s="154"/>
      <c r="B6470" s="100"/>
      <c r="C6470" s="94"/>
      <c r="D6470" s="92"/>
    </row>
    <row r="6471" spans="1:4">
      <c r="A6471" s="154"/>
      <c r="B6471" s="100"/>
      <c r="C6471" s="94"/>
      <c r="D6471" s="92"/>
    </row>
    <row r="6472" spans="1:4">
      <c r="A6472" s="154"/>
      <c r="B6472" s="100"/>
      <c r="C6472" s="94"/>
      <c r="D6472" s="92"/>
    </row>
    <row r="6473" spans="1:4">
      <c r="A6473" s="154"/>
      <c r="B6473" s="100"/>
      <c r="C6473" s="94"/>
      <c r="D6473" s="92"/>
    </row>
    <row r="6474" spans="1:4">
      <c r="A6474" s="154"/>
      <c r="B6474" s="100"/>
      <c r="C6474" s="94"/>
      <c r="D6474" s="92"/>
    </row>
    <row r="6475" spans="1:4">
      <c r="A6475" s="154"/>
      <c r="B6475" s="100"/>
      <c r="C6475" s="94"/>
      <c r="D6475" s="92"/>
    </row>
    <row r="6476" spans="1:4">
      <c r="A6476" s="154"/>
      <c r="B6476" s="100"/>
      <c r="C6476" s="94"/>
      <c r="D6476" s="92"/>
    </row>
    <row r="6477" spans="1:4">
      <c r="A6477" s="154"/>
      <c r="B6477" s="100"/>
      <c r="C6477" s="94"/>
      <c r="D6477" s="92"/>
    </row>
    <row r="6478" spans="1:4">
      <c r="A6478" s="154"/>
      <c r="B6478" s="100"/>
      <c r="C6478" s="94"/>
      <c r="D6478" s="92"/>
    </row>
    <row r="6479" spans="1:4">
      <c r="A6479" s="154"/>
      <c r="B6479" s="100"/>
      <c r="C6479" s="94"/>
      <c r="D6479" s="92"/>
    </row>
    <row r="6480" spans="1:4">
      <c r="A6480" s="154"/>
      <c r="B6480" s="100"/>
      <c r="C6480" s="94"/>
      <c r="D6480" s="92"/>
    </row>
    <row r="6481" spans="1:4">
      <c r="A6481" s="154"/>
      <c r="B6481" s="100"/>
      <c r="C6481" s="94"/>
      <c r="D6481" s="92"/>
    </row>
    <row r="6482" spans="1:4">
      <c r="A6482" s="154"/>
      <c r="B6482" s="100"/>
      <c r="C6482" s="94"/>
      <c r="D6482" s="92"/>
    </row>
    <row r="6483" spans="1:4">
      <c r="A6483" s="154"/>
      <c r="B6483" s="100"/>
      <c r="C6483" s="94"/>
      <c r="D6483" s="92"/>
    </row>
    <row r="6484" spans="1:4">
      <c r="A6484" s="154"/>
      <c r="B6484" s="100"/>
      <c r="C6484" s="94"/>
      <c r="D6484" s="92"/>
    </row>
    <row r="6485" spans="1:4">
      <c r="A6485" s="154"/>
      <c r="B6485" s="100"/>
      <c r="C6485" s="94"/>
      <c r="D6485" s="92"/>
    </row>
    <row r="6486" spans="1:4">
      <c r="A6486" s="154"/>
      <c r="B6486" s="100"/>
      <c r="C6486" s="94"/>
      <c r="D6486" s="92"/>
    </row>
    <row r="6487" spans="1:4">
      <c r="A6487" s="154"/>
      <c r="B6487" s="100"/>
      <c r="C6487" s="94"/>
      <c r="D6487" s="92"/>
    </row>
    <row r="6488" spans="1:4">
      <c r="A6488" s="154"/>
      <c r="B6488" s="100"/>
      <c r="C6488" s="94"/>
      <c r="D6488" s="92"/>
    </row>
    <row r="6489" spans="1:4">
      <c r="A6489" s="154"/>
      <c r="B6489" s="100"/>
      <c r="C6489" s="94"/>
      <c r="D6489" s="92"/>
    </row>
    <row r="6490" spans="1:4">
      <c r="A6490" s="154"/>
      <c r="B6490" s="100"/>
      <c r="C6490" s="94"/>
      <c r="D6490" s="92"/>
    </row>
    <row r="6491" spans="1:4">
      <c r="A6491" s="154"/>
      <c r="B6491" s="100"/>
      <c r="C6491" s="94"/>
      <c r="D6491" s="92"/>
    </row>
    <row r="6492" spans="1:4">
      <c r="A6492" s="154"/>
      <c r="B6492" s="100"/>
      <c r="C6492" s="94"/>
      <c r="D6492" s="92"/>
    </row>
    <row r="6493" spans="1:4">
      <c r="A6493" s="154"/>
      <c r="B6493" s="100"/>
      <c r="C6493" s="94"/>
      <c r="D6493" s="92"/>
    </row>
    <row r="6494" spans="1:4">
      <c r="A6494" s="154"/>
      <c r="B6494" s="100"/>
      <c r="C6494" s="94"/>
      <c r="D6494" s="92"/>
    </row>
    <row r="6495" spans="1:4">
      <c r="A6495" s="154"/>
      <c r="B6495" s="100"/>
      <c r="C6495" s="94"/>
      <c r="D6495" s="92"/>
    </row>
    <row r="6496" spans="1:4">
      <c r="A6496" s="154"/>
      <c r="B6496" s="100"/>
      <c r="C6496" s="94"/>
      <c r="D6496" s="92"/>
    </row>
    <row r="6497" spans="1:4">
      <c r="A6497" s="154"/>
      <c r="B6497" s="100"/>
      <c r="C6497" s="94"/>
      <c r="D6497" s="92"/>
    </row>
    <row r="6498" spans="1:4">
      <c r="A6498" s="154"/>
      <c r="B6498" s="100"/>
      <c r="C6498" s="94"/>
      <c r="D6498" s="92"/>
    </row>
    <row r="6499" spans="1:4">
      <c r="A6499" s="154"/>
      <c r="B6499" s="100"/>
      <c r="C6499" s="94"/>
      <c r="D6499" s="92"/>
    </row>
    <row r="6500" spans="1:4">
      <c r="A6500" s="154"/>
      <c r="B6500" s="100"/>
      <c r="C6500" s="94"/>
      <c r="D6500" s="92"/>
    </row>
    <row r="6501" spans="1:4">
      <c r="A6501" s="154"/>
      <c r="B6501" s="100"/>
      <c r="C6501" s="94"/>
      <c r="D6501" s="92"/>
    </row>
    <row r="6502" spans="1:4">
      <c r="A6502" s="154"/>
      <c r="B6502" s="100"/>
      <c r="C6502" s="94"/>
      <c r="D6502" s="92"/>
    </row>
    <row r="6503" spans="1:4">
      <c r="A6503" s="154"/>
      <c r="B6503" s="100"/>
      <c r="C6503" s="94"/>
      <c r="D6503" s="92"/>
    </row>
    <row r="6504" spans="1:4">
      <c r="A6504" s="154"/>
      <c r="B6504" s="100"/>
      <c r="C6504" s="94"/>
      <c r="D6504" s="92"/>
    </row>
    <row r="6505" spans="1:4">
      <c r="A6505" s="154"/>
      <c r="B6505" s="100"/>
      <c r="C6505" s="94"/>
      <c r="D6505" s="92"/>
    </row>
    <row r="6506" spans="1:4">
      <c r="A6506" s="154"/>
      <c r="B6506" s="100"/>
      <c r="C6506" s="94"/>
      <c r="D6506" s="92"/>
    </row>
    <row r="6507" spans="1:4">
      <c r="A6507" s="154"/>
      <c r="B6507" s="100"/>
      <c r="C6507" s="94"/>
      <c r="D6507" s="92"/>
    </row>
    <row r="6508" spans="1:4">
      <c r="A6508" s="154"/>
      <c r="B6508" s="100"/>
      <c r="C6508" s="94"/>
      <c r="D6508" s="92"/>
    </row>
    <row r="6509" spans="1:4">
      <c r="A6509" s="154"/>
      <c r="B6509" s="100"/>
      <c r="C6509" s="94"/>
      <c r="D6509" s="92"/>
    </row>
    <row r="6510" spans="1:4">
      <c r="A6510" s="154"/>
      <c r="B6510" s="100"/>
      <c r="C6510" s="94"/>
      <c r="D6510" s="92"/>
    </row>
    <row r="6511" spans="1:4">
      <c r="A6511" s="154"/>
      <c r="B6511" s="101"/>
      <c r="C6511" s="104"/>
      <c r="D6511" s="92"/>
    </row>
    <row r="6512" spans="1:4">
      <c r="A6512" s="154"/>
      <c r="B6512" s="101"/>
      <c r="C6512" s="104"/>
      <c r="D6512" s="92"/>
    </row>
    <row r="6513" spans="1:4">
      <c r="A6513" s="154"/>
      <c r="B6513" s="101"/>
      <c r="C6513" s="104"/>
      <c r="D6513" s="92"/>
    </row>
    <row r="6514" spans="1:4">
      <c r="A6514" s="154"/>
      <c r="B6514" s="100"/>
      <c r="C6514" s="94"/>
      <c r="D6514" s="92"/>
    </row>
    <row r="6515" spans="1:4">
      <c r="A6515" s="154"/>
      <c r="B6515" s="100"/>
      <c r="C6515" s="94"/>
      <c r="D6515" s="92"/>
    </row>
    <row r="6516" spans="1:4">
      <c r="A6516" s="154"/>
      <c r="B6516" s="100"/>
      <c r="C6516" s="94"/>
      <c r="D6516" s="92"/>
    </row>
    <row r="6517" spans="1:4">
      <c r="A6517" s="154"/>
      <c r="B6517" s="100"/>
      <c r="C6517" s="94"/>
      <c r="D6517" s="92"/>
    </row>
    <row r="6518" spans="1:4">
      <c r="A6518" s="154"/>
      <c r="B6518" s="100"/>
      <c r="C6518" s="94"/>
      <c r="D6518" s="92"/>
    </row>
    <row r="6519" spans="1:4">
      <c r="A6519" s="154"/>
      <c r="B6519" s="100"/>
      <c r="C6519" s="94"/>
      <c r="D6519" s="92"/>
    </row>
    <row r="6520" spans="1:4">
      <c r="A6520" s="154"/>
      <c r="B6520" s="100"/>
      <c r="C6520" s="94"/>
      <c r="D6520" s="92"/>
    </row>
    <row r="6521" spans="1:4">
      <c r="A6521" s="154"/>
      <c r="B6521" s="100"/>
      <c r="C6521" s="94"/>
      <c r="D6521" s="92"/>
    </row>
    <row r="6522" spans="1:4">
      <c r="A6522" s="154"/>
      <c r="B6522" s="100"/>
      <c r="C6522" s="94"/>
      <c r="D6522" s="92"/>
    </row>
    <row r="6523" spans="1:4">
      <c r="A6523" s="154"/>
      <c r="B6523" s="100"/>
      <c r="C6523" s="94"/>
      <c r="D6523" s="92"/>
    </row>
    <row r="6524" spans="1:4">
      <c r="A6524" s="154"/>
      <c r="B6524" s="100"/>
      <c r="C6524" s="94"/>
      <c r="D6524" s="92"/>
    </row>
    <row r="6525" spans="1:4">
      <c r="A6525" s="154"/>
      <c r="B6525" s="100"/>
      <c r="C6525" s="94"/>
      <c r="D6525" s="92"/>
    </row>
    <row r="6526" spans="1:4">
      <c r="A6526" s="154"/>
      <c r="B6526" s="100"/>
      <c r="C6526" s="94"/>
      <c r="D6526" s="92"/>
    </row>
    <row r="6527" spans="1:4">
      <c r="A6527" s="154"/>
      <c r="B6527" s="100"/>
      <c r="C6527" s="94"/>
      <c r="D6527" s="92"/>
    </row>
    <row r="6528" spans="1:4">
      <c r="A6528" s="154"/>
      <c r="B6528" s="100"/>
      <c r="C6528" s="94"/>
      <c r="D6528" s="92"/>
    </row>
    <row r="6529" spans="1:4">
      <c r="A6529" s="154"/>
      <c r="B6529" s="100"/>
      <c r="C6529" s="94"/>
      <c r="D6529" s="92"/>
    </row>
    <row r="6530" spans="1:4">
      <c r="A6530" s="154"/>
      <c r="B6530" s="100"/>
      <c r="C6530" s="94"/>
      <c r="D6530" s="92"/>
    </row>
    <row r="6531" spans="1:4">
      <c r="A6531" s="154"/>
      <c r="B6531" s="100"/>
      <c r="C6531" s="94"/>
      <c r="D6531" s="92"/>
    </row>
    <row r="6532" spans="1:4">
      <c r="A6532" s="154"/>
      <c r="B6532" s="100"/>
      <c r="C6532" s="94"/>
      <c r="D6532" s="92"/>
    </row>
    <row r="6533" spans="1:4">
      <c r="A6533" s="154"/>
      <c r="B6533" s="100"/>
      <c r="C6533" s="94"/>
      <c r="D6533" s="92"/>
    </row>
    <row r="6534" spans="1:4">
      <c r="A6534" s="154"/>
      <c r="B6534" s="100"/>
      <c r="C6534" s="94"/>
      <c r="D6534" s="92"/>
    </row>
    <row r="6535" spans="1:4">
      <c r="A6535" s="154"/>
      <c r="B6535" s="100"/>
      <c r="C6535" s="94"/>
      <c r="D6535" s="92"/>
    </row>
    <row r="6536" spans="1:4">
      <c r="A6536" s="154"/>
      <c r="B6536" s="100"/>
      <c r="C6536" s="94"/>
      <c r="D6536" s="92"/>
    </row>
    <row r="6537" spans="1:4">
      <c r="A6537" s="154"/>
      <c r="B6537" s="100"/>
      <c r="C6537" s="94"/>
      <c r="D6537" s="92"/>
    </row>
    <row r="6538" spans="1:4">
      <c r="A6538" s="154"/>
      <c r="B6538" s="100"/>
      <c r="C6538" s="94"/>
      <c r="D6538" s="92"/>
    </row>
    <row r="6539" spans="1:4">
      <c r="A6539" s="154"/>
      <c r="B6539" s="100"/>
      <c r="C6539" s="94"/>
      <c r="D6539" s="92"/>
    </row>
    <row r="6540" spans="1:4">
      <c r="A6540" s="154"/>
      <c r="B6540" s="100"/>
      <c r="C6540" s="94"/>
      <c r="D6540" s="92"/>
    </row>
    <row r="6541" spans="1:4">
      <c r="A6541" s="154"/>
      <c r="B6541" s="100"/>
      <c r="C6541" s="94"/>
      <c r="D6541" s="92"/>
    </row>
    <row r="6542" spans="1:4">
      <c r="A6542" s="154"/>
      <c r="B6542" s="100"/>
      <c r="C6542" s="94"/>
      <c r="D6542" s="92"/>
    </row>
    <row r="6543" spans="1:4">
      <c r="A6543" s="154"/>
      <c r="B6543" s="100"/>
      <c r="C6543" s="94"/>
      <c r="D6543" s="92"/>
    </row>
    <row r="6544" spans="1:4">
      <c r="A6544" s="154"/>
      <c r="B6544" s="100"/>
      <c r="C6544" s="94"/>
      <c r="D6544" s="95"/>
    </row>
    <row r="6545" spans="1:4">
      <c r="A6545" s="154"/>
      <c r="B6545" s="100"/>
      <c r="C6545" s="94"/>
      <c r="D6545" s="95"/>
    </row>
    <row r="6546" spans="1:4">
      <c r="A6546" s="154"/>
      <c r="B6546" s="100"/>
      <c r="C6546" s="94"/>
      <c r="D6546" s="95"/>
    </row>
    <row r="6547" spans="1:4">
      <c r="A6547" s="154"/>
      <c r="B6547" s="100"/>
      <c r="C6547" s="94"/>
      <c r="D6547" s="92"/>
    </row>
    <row r="6548" spans="1:4">
      <c r="A6548" s="154"/>
      <c r="B6548" s="100"/>
      <c r="C6548" s="94"/>
      <c r="D6548" s="92"/>
    </row>
    <row r="6549" spans="1:4">
      <c r="A6549" s="154"/>
      <c r="B6549" s="100"/>
      <c r="C6549" s="94"/>
      <c r="D6549" s="92"/>
    </row>
    <row r="6550" spans="1:4">
      <c r="A6550" s="154"/>
      <c r="B6550" s="100"/>
      <c r="C6550" s="94"/>
      <c r="D6550" s="92"/>
    </row>
    <row r="6551" spans="1:4">
      <c r="A6551" s="154"/>
      <c r="B6551" s="100"/>
      <c r="C6551" s="94"/>
      <c r="D6551" s="92"/>
    </row>
    <row r="6552" spans="1:4">
      <c r="A6552" s="154"/>
      <c r="B6552" s="100"/>
      <c r="C6552" s="94"/>
      <c r="D6552" s="92"/>
    </row>
    <row r="6553" spans="1:4">
      <c r="A6553" s="154"/>
      <c r="B6553" s="100"/>
      <c r="C6553" s="94"/>
      <c r="D6553" s="92"/>
    </row>
    <row r="6554" spans="1:4">
      <c r="A6554" s="154"/>
      <c r="B6554" s="100"/>
      <c r="C6554" s="94"/>
      <c r="D6554" s="92"/>
    </row>
    <row r="6555" spans="1:4">
      <c r="A6555" s="154"/>
      <c r="B6555" s="100"/>
      <c r="C6555" s="94"/>
      <c r="D6555" s="92"/>
    </row>
    <row r="6556" spans="1:4">
      <c r="A6556" s="154"/>
      <c r="B6556" s="100"/>
      <c r="C6556" s="94"/>
      <c r="D6556" s="92"/>
    </row>
    <row r="6557" spans="1:4">
      <c r="A6557" s="154"/>
      <c r="B6557" s="100"/>
      <c r="C6557" s="94"/>
      <c r="D6557" s="92"/>
    </row>
    <row r="6558" spans="1:4">
      <c r="A6558" s="154"/>
      <c r="B6558" s="100"/>
      <c r="C6558" s="94"/>
      <c r="D6558" s="92"/>
    </row>
    <row r="6559" spans="1:4">
      <c r="A6559" s="154"/>
      <c r="B6559" s="100"/>
      <c r="C6559" s="94"/>
      <c r="D6559" s="92"/>
    </row>
    <row r="6560" spans="1:4">
      <c r="A6560" s="154"/>
      <c r="B6560" s="100"/>
      <c r="C6560" s="94"/>
      <c r="D6560" s="92"/>
    </row>
    <row r="6561" spans="1:4">
      <c r="A6561" s="154"/>
      <c r="B6561" s="100"/>
      <c r="C6561" s="94"/>
      <c r="D6561" s="92"/>
    </row>
    <row r="6562" spans="1:4">
      <c r="A6562" s="154"/>
      <c r="B6562" s="100"/>
      <c r="C6562" s="94"/>
      <c r="D6562" s="92"/>
    </row>
    <row r="6563" spans="1:4">
      <c r="A6563" s="154"/>
      <c r="B6563" s="100"/>
      <c r="C6563" s="94"/>
      <c r="D6563" s="92"/>
    </row>
    <row r="6564" spans="1:4">
      <c r="A6564" s="154"/>
      <c r="B6564" s="100"/>
      <c r="C6564" s="94"/>
      <c r="D6564" s="92"/>
    </row>
    <row r="6565" spans="1:4">
      <c r="A6565" s="154"/>
      <c r="B6565" s="100"/>
      <c r="C6565" s="94"/>
      <c r="D6565" s="92"/>
    </row>
    <row r="6566" spans="1:4">
      <c r="A6566" s="154"/>
      <c r="B6566" s="100"/>
      <c r="C6566" s="94"/>
      <c r="D6566" s="92"/>
    </row>
    <row r="6567" spans="1:4">
      <c r="A6567" s="154"/>
      <c r="B6567" s="100"/>
      <c r="C6567" s="94"/>
      <c r="D6567" s="92"/>
    </row>
    <row r="6568" spans="1:4">
      <c r="A6568" s="154"/>
      <c r="B6568" s="100"/>
      <c r="C6568" s="94"/>
      <c r="D6568" s="92"/>
    </row>
    <row r="6569" spans="1:4">
      <c r="A6569" s="154"/>
      <c r="B6569" s="100"/>
      <c r="C6569" s="94"/>
      <c r="D6569" s="92"/>
    </row>
    <row r="6570" spans="1:4">
      <c r="A6570" s="154"/>
      <c r="B6570" s="100"/>
      <c r="C6570" s="94"/>
      <c r="D6570" s="92"/>
    </row>
    <row r="6571" spans="1:4">
      <c r="A6571" s="154"/>
      <c r="B6571" s="100"/>
      <c r="C6571" s="94"/>
      <c r="D6571" s="92"/>
    </row>
    <row r="6572" spans="1:4">
      <c r="A6572" s="154"/>
      <c r="B6572" s="100"/>
      <c r="C6572" s="94"/>
      <c r="D6572" s="92"/>
    </row>
    <row r="6573" spans="1:4">
      <c r="A6573" s="154"/>
      <c r="B6573" s="100"/>
      <c r="C6573" s="94"/>
      <c r="D6573" s="92"/>
    </row>
    <row r="6574" spans="1:4">
      <c r="A6574" s="154"/>
      <c r="B6574" s="100"/>
      <c r="C6574" s="94"/>
      <c r="D6574" s="92"/>
    </row>
    <row r="6575" spans="1:4">
      <c r="A6575" s="154"/>
      <c r="B6575" s="100"/>
      <c r="C6575" s="94"/>
      <c r="D6575" s="92"/>
    </row>
    <row r="6576" spans="1:4">
      <c r="A6576" s="154"/>
      <c r="B6576" s="100"/>
      <c r="C6576" s="94"/>
      <c r="D6576" s="92"/>
    </row>
    <row r="6577" spans="1:4">
      <c r="A6577" s="154"/>
      <c r="B6577" s="100"/>
      <c r="C6577" s="94"/>
      <c r="D6577" s="92"/>
    </row>
    <row r="6578" spans="1:4">
      <c r="A6578" s="154"/>
      <c r="B6578" s="100"/>
      <c r="C6578" s="94"/>
      <c r="D6578" s="92"/>
    </row>
    <row r="6579" spans="1:4">
      <c r="A6579" s="154"/>
      <c r="B6579" s="100"/>
      <c r="C6579" s="94"/>
      <c r="D6579" s="92"/>
    </row>
    <row r="6580" spans="1:4">
      <c r="A6580" s="154"/>
      <c r="B6580" s="100"/>
      <c r="C6580" s="94"/>
      <c r="D6580" s="92"/>
    </row>
    <row r="6581" spans="1:4">
      <c r="A6581" s="154"/>
      <c r="B6581" s="100"/>
      <c r="C6581" s="94"/>
      <c r="D6581" s="92"/>
    </row>
    <row r="6582" spans="1:4">
      <c r="A6582" s="154"/>
      <c r="B6582" s="100"/>
      <c r="C6582" s="94"/>
      <c r="D6582" s="92"/>
    </row>
    <row r="6583" spans="1:4">
      <c r="A6583" s="154"/>
      <c r="B6583" s="100"/>
      <c r="C6583" s="94"/>
      <c r="D6583" s="92"/>
    </row>
    <row r="6584" spans="1:4">
      <c r="A6584" s="154"/>
      <c r="B6584" s="100"/>
      <c r="C6584" s="94"/>
      <c r="D6584" s="92"/>
    </row>
    <row r="6585" spans="1:4">
      <c r="A6585" s="154"/>
      <c r="B6585" s="100"/>
      <c r="C6585" s="94"/>
      <c r="D6585" s="92"/>
    </row>
    <row r="6586" spans="1:4">
      <c r="A6586" s="154"/>
      <c r="B6586" s="100"/>
      <c r="C6586" s="94"/>
      <c r="D6586" s="92"/>
    </row>
    <row r="6587" spans="1:4">
      <c r="A6587" s="154"/>
      <c r="B6587" s="100"/>
      <c r="C6587" s="94"/>
      <c r="D6587" s="92"/>
    </row>
    <row r="6588" spans="1:4">
      <c r="A6588" s="154"/>
      <c r="B6588" s="100"/>
      <c r="C6588" s="94"/>
      <c r="D6588" s="92"/>
    </row>
    <row r="6589" spans="1:4">
      <c r="A6589" s="154"/>
      <c r="B6589" s="100"/>
      <c r="C6589" s="94"/>
      <c r="D6589" s="92"/>
    </row>
    <row r="6590" spans="1:4">
      <c r="A6590" s="154"/>
      <c r="B6590" s="100"/>
      <c r="C6590" s="94"/>
      <c r="D6590" s="92"/>
    </row>
    <row r="6591" spans="1:4">
      <c r="A6591" s="154"/>
      <c r="B6591" s="100"/>
      <c r="C6591" s="94"/>
      <c r="D6591" s="92"/>
    </row>
    <row r="6592" spans="1:4">
      <c r="A6592" s="154"/>
      <c r="B6592" s="100"/>
      <c r="C6592" s="94"/>
      <c r="D6592" s="92"/>
    </row>
    <row r="6593" spans="1:4">
      <c r="A6593" s="154"/>
      <c r="B6593" s="100"/>
      <c r="C6593" s="94"/>
      <c r="D6593" s="92"/>
    </row>
    <row r="6594" spans="1:4">
      <c r="A6594" s="154"/>
      <c r="B6594" s="100"/>
      <c r="C6594" s="94"/>
      <c r="D6594" s="92"/>
    </row>
    <row r="6595" spans="1:4">
      <c r="A6595" s="154"/>
      <c r="B6595" s="100"/>
      <c r="C6595" s="94"/>
      <c r="D6595" s="92"/>
    </row>
    <row r="6596" spans="1:4">
      <c r="A6596" s="154"/>
      <c r="B6596" s="100"/>
      <c r="C6596" s="94"/>
      <c r="D6596" s="92"/>
    </row>
    <row r="6597" spans="1:4">
      <c r="A6597" s="154"/>
      <c r="B6597" s="100"/>
      <c r="C6597" s="94"/>
      <c r="D6597" s="92"/>
    </row>
    <row r="6598" spans="1:4">
      <c r="A6598" s="154"/>
      <c r="B6598" s="100"/>
      <c r="C6598" s="94"/>
      <c r="D6598" s="92"/>
    </row>
    <row r="6599" spans="1:4">
      <c r="A6599" s="154"/>
      <c r="B6599" s="100"/>
      <c r="C6599" s="94"/>
      <c r="D6599" s="92"/>
    </row>
    <row r="6600" spans="1:4">
      <c r="A6600" s="154"/>
      <c r="B6600" s="100"/>
      <c r="C6600" s="94"/>
      <c r="D6600" s="92"/>
    </row>
    <row r="6601" spans="1:4">
      <c r="A6601" s="154"/>
      <c r="B6601" s="100"/>
      <c r="C6601" s="94"/>
      <c r="D6601" s="92"/>
    </row>
    <row r="6602" spans="1:4">
      <c r="A6602" s="154"/>
      <c r="B6602" s="100"/>
      <c r="C6602" s="94"/>
      <c r="D6602" s="92"/>
    </row>
    <row r="6603" spans="1:4">
      <c r="A6603" s="154"/>
      <c r="B6603" s="100"/>
      <c r="C6603" s="94"/>
      <c r="D6603" s="92"/>
    </row>
    <row r="6604" spans="1:4">
      <c r="A6604" s="154"/>
      <c r="B6604" s="100"/>
      <c r="C6604" s="94"/>
      <c r="D6604" s="92"/>
    </row>
    <row r="6605" spans="1:4">
      <c r="A6605" s="154"/>
      <c r="B6605" s="100"/>
      <c r="C6605" s="94"/>
      <c r="D6605" s="92"/>
    </row>
    <row r="6606" spans="1:4">
      <c r="A6606" s="154"/>
      <c r="B6606" s="100"/>
      <c r="C6606" s="94"/>
      <c r="D6606" s="92"/>
    </row>
    <row r="6607" spans="1:4">
      <c r="A6607" s="154"/>
      <c r="B6607" s="100"/>
      <c r="C6607" s="94"/>
      <c r="D6607" s="92"/>
    </row>
    <row r="6608" spans="1:4">
      <c r="A6608" s="154"/>
      <c r="B6608" s="100"/>
      <c r="C6608" s="94"/>
      <c r="D6608" s="92"/>
    </row>
    <row r="6609" spans="1:4">
      <c r="A6609" s="154"/>
      <c r="B6609" s="100"/>
      <c r="C6609" s="94"/>
      <c r="D6609" s="92"/>
    </row>
    <row r="6610" spans="1:4">
      <c r="A6610" s="154"/>
      <c r="B6610" s="100"/>
      <c r="C6610" s="94"/>
      <c r="D6610" s="92"/>
    </row>
    <row r="6611" spans="1:4">
      <c r="A6611" s="154"/>
      <c r="B6611" s="100"/>
      <c r="C6611" s="94"/>
      <c r="D6611" s="92"/>
    </row>
    <row r="6612" spans="1:4">
      <c r="A6612" s="154"/>
      <c r="B6612" s="100"/>
      <c r="C6612" s="94"/>
      <c r="D6612" s="92"/>
    </row>
    <row r="6613" spans="1:4">
      <c r="A6613" s="154"/>
      <c r="B6613" s="100"/>
      <c r="C6613" s="94"/>
      <c r="D6613" s="92"/>
    </row>
    <row r="6614" spans="1:4">
      <c r="A6614" s="154"/>
      <c r="B6614" s="100"/>
      <c r="C6614" s="94"/>
      <c r="D6614" s="92"/>
    </row>
    <row r="6615" spans="1:4">
      <c r="A6615" s="154"/>
      <c r="B6615" s="100"/>
      <c r="C6615" s="94"/>
      <c r="D6615" s="92"/>
    </row>
    <row r="6616" spans="1:4">
      <c r="A6616" s="154"/>
      <c r="B6616" s="100"/>
      <c r="C6616" s="94"/>
      <c r="D6616" s="92"/>
    </row>
    <row r="6617" spans="1:4">
      <c r="A6617" s="154"/>
      <c r="B6617" s="100"/>
      <c r="C6617" s="94"/>
      <c r="D6617" s="92"/>
    </row>
    <row r="6618" spans="1:4">
      <c r="A6618" s="154"/>
      <c r="B6618" s="100"/>
      <c r="C6618" s="94"/>
      <c r="D6618" s="92"/>
    </row>
    <row r="6619" spans="1:4">
      <c r="A6619" s="154"/>
      <c r="B6619" s="100"/>
      <c r="C6619" s="94"/>
      <c r="D6619" s="92"/>
    </row>
    <row r="6620" spans="1:4">
      <c r="A6620" s="154"/>
      <c r="B6620" s="100"/>
      <c r="C6620" s="94"/>
      <c r="D6620" s="92"/>
    </row>
    <row r="6621" spans="1:4">
      <c r="A6621" s="154"/>
      <c r="B6621" s="100"/>
      <c r="C6621" s="94"/>
      <c r="D6621" s="92"/>
    </row>
    <row r="6622" spans="1:4">
      <c r="A6622" s="154"/>
      <c r="B6622" s="100"/>
      <c r="C6622" s="94"/>
      <c r="D6622" s="92"/>
    </row>
    <row r="6623" spans="1:4">
      <c r="A6623" s="154"/>
      <c r="B6623" s="100"/>
      <c r="C6623" s="94"/>
      <c r="D6623" s="92"/>
    </row>
    <row r="6624" spans="1:4">
      <c r="A6624" s="154"/>
      <c r="B6624" s="100"/>
      <c r="C6624" s="94"/>
      <c r="D6624" s="92"/>
    </row>
    <row r="6625" spans="1:4">
      <c r="A6625" s="154"/>
      <c r="B6625" s="100"/>
      <c r="C6625" s="94"/>
      <c r="D6625" s="92"/>
    </row>
    <row r="6626" spans="1:4">
      <c r="A6626" s="154"/>
      <c r="B6626" s="100"/>
      <c r="C6626" s="94"/>
      <c r="D6626" s="92"/>
    </row>
    <row r="6627" spans="1:4">
      <c r="A6627" s="154"/>
      <c r="B6627" s="100"/>
      <c r="C6627" s="94"/>
      <c r="D6627" s="92"/>
    </row>
    <row r="6628" spans="1:4">
      <c r="A6628" s="154"/>
      <c r="B6628" s="100"/>
      <c r="C6628" s="94"/>
      <c r="D6628" s="92"/>
    </row>
    <row r="6629" spans="1:4">
      <c r="A6629" s="154"/>
      <c r="B6629" s="100"/>
      <c r="C6629" s="94"/>
      <c r="D6629" s="92"/>
    </row>
    <row r="6630" spans="1:4">
      <c r="A6630" s="154"/>
      <c r="B6630" s="100"/>
      <c r="C6630" s="94"/>
      <c r="D6630" s="92"/>
    </row>
    <row r="6631" spans="1:4">
      <c r="A6631" s="154"/>
      <c r="B6631" s="100"/>
      <c r="C6631" s="94"/>
      <c r="D6631" s="92"/>
    </row>
    <row r="6632" spans="1:4">
      <c r="A6632" s="154"/>
      <c r="B6632" s="100"/>
      <c r="C6632" s="94"/>
      <c r="D6632" s="92"/>
    </row>
    <row r="6633" spans="1:4">
      <c r="A6633" s="154"/>
      <c r="B6633" s="100"/>
      <c r="C6633" s="94"/>
      <c r="D6633" s="92"/>
    </row>
    <row r="6634" spans="1:4">
      <c r="A6634" s="154"/>
      <c r="B6634" s="100"/>
      <c r="C6634" s="94"/>
      <c r="D6634" s="92"/>
    </row>
    <row r="6635" spans="1:4">
      <c r="A6635" s="154"/>
      <c r="B6635" s="100"/>
      <c r="C6635" s="94"/>
      <c r="D6635" s="92"/>
    </row>
    <row r="6636" spans="1:4">
      <c r="A6636" s="154"/>
      <c r="B6636" s="100"/>
      <c r="C6636" s="94"/>
      <c r="D6636" s="92"/>
    </row>
    <row r="6637" spans="1:4">
      <c r="A6637" s="154"/>
      <c r="B6637" s="100"/>
      <c r="C6637" s="94"/>
      <c r="D6637" s="92"/>
    </row>
    <row r="6638" spans="1:4">
      <c r="A6638" s="154"/>
      <c r="B6638" s="100"/>
      <c r="C6638" s="94"/>
      <c r="D6638" s="92"/>
    </row>
    <row r="6639" spans="1:4">
      <c r="A6639" s="154"/>
      <c r="B6639" s="100"/>
      <c r="C6639" s="94"/>
      <c r="D6639" s="92"/>
    </row>
    <row r="6640" spans="1:4">
      <c r="A6640" s="154"/>
      <c r="B6640" s="100"/>
      <c r="C6640" s="94"/>
      <c r="D6640" s="92"/>
    </row>
    <row r="6641" spans="1:4">
      <c r="A6641" s="154"/>
      <c r="B6641" s="100"/>
      <c r="C6641" s="94"/>
      <c r="D6641" s="92"/>
    </row>
    <row r="6642" spans="1:4">
      <c r="A6642" s="154"/>
      <c r="B6642" s="100"/>
      <c r="C6642" s="94"/>
      <c r="D6642" s="92"/>
    </row>
    <row r="6643" spans="1:4">
      <c r="A6643" s="154"/>
      <c r="B6643" s="100"/>
      <c r="C6643" s="94"/>
      <c r="D6643" s="92"/>
    </row>
    <row r="6644" spans="1:4">
      <c r="A6644" s="154"/>
      <c r="B6644" s="100"/>
      <c r="C6644" s="94"/>
      <c r="D6644" s="92"/>
    </row>
    <row r="6645" spans="1:4">
      <c r="A6645" s="154"/>
      <c r="B6645" s="100"/>
      <c r="C6645" s="94"/>
      <c r="D6645" s="92"/>
    </row>
    <row r="6646" spans="1:4">
      <c r="A6646" s="154"/>
      <c r="B6646" s="100"/>
      <c r="C6646" s="94"/>
      <c r="D6646" s="92"/>
    </row>
    <row r="6647" spans="1:4">
      <c r="A6647" s="154"/>
      <c r="B6647" s="100"/>
      <c r="C6647" s="94"/>
      <c r="D6647" s="92"/>
    </row>
    <row r="6648" spans="1:4">
      <c r="A6648" s="154"/>
      <c r="B6648" s="100"/>
      <c r="C6648" s="94"/>
      <c r="D6648" s="92"/>
    </row>
    <row r="6649" spans="1:4">
      <c r="A6649" s="154"/>
      <c r="B6649" s="100"/>
      <c r="C6649" s="94"/>
      <c r="D6649" s="92"/>
    </row>
    <row r="6650" spans="1:4">
      <c r="A6650" s="154"/>
      <c r="B6650" s="100"/>
      <c r="C6650" s="94"/>
      <c r="D6650" s="92"/>
    </row>
    <row r="6651" spans="1:4">
      <c r="A6651" s="154"/>
      <c r="B6651" s="100"/>
      <c r="C6651" s="94"/>
      <c r="D6651" s="92"/>
    </row>
    <row r="6652" spans="1:4">
      <c r="A6652" s="154"/>
      <c r="B6652" s="100"/>
      <c r="C6652" s="94"/>
      <c r="D6652" s="92"/>
    </row>
    <row r="6653" spans="1:4">
      <c r="A6653" s="154"/>
      <c r="B6653" s="100"/>
      <c r="C6653" s="94"/>
      <c r="D6653" s="92"/>
    </row>
    <row r="6654" spans="1:4">
      <c r="A6654" s="154"/>
      <c r="B6654" s="100"/>
      <c r="C6654" s="94"/>
      <c r="D6654" s="92"/>
    </row>
    <row r="6655" spans="1:4">
      <c r="A6655" s="154"/>
      <c r="B6655" s="100"/>
      <c r="C6655" s="94"/>
      <c r="D6655" s="92"/>
    </row>
    <row r="6656" spans="1:4">
      <c r="A6656" s="154"/>
      <c r="B6656" s="100"/>
      <c r="C6656" s="94"/>
      <c r="D6656" s="92"/>
    </row>
    <row r="6657" spans="1:4">
      <c r="A6657" s="154"/>
      <c r="B6657" s="100"/>
      <c r="C6657" s="94"/>
      <c r="D6657" s="92"/>
    </row>
    <row r="6658" spans="1:4">
      <c r="A6658" s="154"/>
      <c r="B6658" s="100"/>
      <c r="C6658" s="94"/>
      <c r="D6658" s="92"/>
    </row>
    <row r="6659" spans="1:4">
      <c r="A6659" s="154"/>
      <c r="B6659" s="100"/>
      <c r="C6659" s="94"/>
      <c r="D6659" s="92"/>
    </row>
    <row r="6660" spans="1:4">
      <c r="A6660" s="154"/>
      <c r="B6660" s="100"/>
      <c r="C6660" s="94"/>
      <c r="D6660" s="92"/>
    </row>
    <row r="6661" spans="1:4">
      <c r="A6661" s="154"/>
      <c r="B6661" s="100"/>
      <c r="C6661" s="94"/>
      <c r="D6661" s="92"/>
    </row>
    <row r="6662" spans="1:4">
      <c r="A6662" s="154"/>
      <c r="B6662" s="100"/>
      <c r="C6662" s="94"/>
      <c r="D6662" s="92"/>
    </row>
    <row r="6663" spans="1:4">
      <c r="A6663" s="154"/>
      <c r="B6663" s="100"/>
      <c r="C6663" s="94"/>
      <c r="D6663" s="92"/>
    </row>
    <row r="6664" spans="1:4">
      <c r="A6664" s="154"/>
      <c r="B6664" s="100"/>
      <c r="C6664" s="94"/>
      <c r="D6664" s="92"/>
    </row>
    <row r="6665" spans="1:4">
      <c r="A6665" s="154"/>
      <c r="B6665" s="100"/>
      <c r="C6665" s="94"/>
      <c r="D6665" s="92"/>
    </row>
    <row r="6666" spans="1:4">
      <c r="A6666" s="154"/>
      <c r="B6666" s="100"/>
      <c r="C6666" s="94"/>
      <c r="D6666" s="92"/>
    </row>
    <row r="6667" spans="1:4">
      <c r="A6667" s="154"/>
      <c r="B6667" s="100"/>
      <c r="C6667" s="94"/>
      <c r="D6667" s="92"/>
    </row>
    <row r="6668" spans="1:4">
      <c r="A6668" s="154"/>
      <c r="B6668" s="100"/>
      <c r="C6668" s="94"/>
      <c r="D6668" s="92"/>
    </row>
    <row r="6669" spans="1:4">
      <c r="A6669" s="154"/>
      <c r="B6669" s="100"/>
      <c r="C6669" s="94"/>
      <c r="D6669" s="92"/>
    </row>
    <row r="6670" spans="1:4">
      <c r="A6670" s="154"/>
      <c r="B6670" s="100"/>
      <c r="C6670" s="94"/>
      <c r="D6670" s="92"/>
    </row>
    <row r="6671" spans="1:4">
      <c r="A6671" s="154"/>
      <c r="B6671" s="100"/>
      <c r="C6671" s="94"/>
      <c r="D6671" s="92"/>
    </row>
    <row r="6672" spans="1:4">
      <c r="A6672" s="154"/>
      <c r="B6672" s="100"/>
      <c r="C6672" s="94"/>
      <c r="D6672" s="92"/>
    </row>
    <row r="6673" spans="1:4">
      <c r="A6673" s="154"/>
      <c r="B6673" s="100"/>
      <c r="C6673" s="94"/>
      <c r="D6673" s="92"/>
    </row>
    <row r="6674" spans="1:4">
      <c r="A6674" s="154"/>
      <c r="B6674" s="100"/>
      <c r="C6674" s="94"/>
      <c r="D6674" s="92"/>
    </row>
    <row r="6675" spans="1:4">
      <c r="A6675" s="154"/>
      <c r="B6675" s="100"/>
      <c r="C6675" s="94"/>
      <c r="D6675" s="92"/>
    </row>
    <row r="6676" spans="1:4">
      <c r="A6676" s="154"/>
      <c r="B6676" s="100"/>
      <c r="C6676" s="94"/>
      <c r="D6676" s="92"/>
    </row>
    <row r="6677" spans="1:4">
      <c r="A6677" s="154"/>
      <c r="B6677" s="100"/>
      <c r="C6677" s="94"/>
      <c r="D6677" s="92"/>
    </row>
    <row r="6678" spans="1:4">
      <c r="A6678" s="154"/>
      <c r="B6678" s="100"/>
      <c r="C6678" s="94"/>
      <c r="D6678" s="92"/>
    </row>
    <row r="6679" spans="1:4">
      <c r="A6679" s="154"/>
      <c r="B6679" s="100"/>
      <c r="C6679" s="94"/>
      <c r="D6679" s="92"/>
    </row>
    <row r="6680" spans="1:4">
      <c r="A6680" s="154"/>
      <c r="B6680" s="100"/>
      <c r="C6680" s="94"/>
      <c r="D6680" s="92"/>
    </row>
    <row r="6681" spans="1:4">
      <c r="A6681" s="154"/>
      <c r="B6681" s="100"/>
      <c r="C6681" s="94"/>
      <c r="D6681" s="92"/>
    </row>
    <row r="6682" spans="1:4">
      <c r="A6682" s="154"/>
      <c r="B6682" s="100"/>
      <c r="C6682" s="94"/>
      <c r="D6682" s="92"/>
    </row>
    <row r="6683" spans="1:4">
      <c r="A6683" s="154"/>
      <c r="B6683" s="100"/>
      <c r="C6683" s="94"/>
      <c r="D6683" s="92"/>
    </row>
    <row r="6684" spans="1:4">
      <c r="A6684" s="154"/>
      <c r="B6684" s="100"/>
      <c r="C6684" s="94"/>
      <c r="D6684" s="92"/>
    </row>
    <row r="6685" spans="1:4">
      <c r="A6685" s="154"/>
      <c r="B6685" s="100"/>
      <c r="C6685" s="94"/>
      <c r="D6685" s="92"/>
    </row>
    <row r="6686" spans="1:4">
      <c r="A6686" s="154"/>
      <c r="B6686" s="100"/>
      <c r="C6686" s="94"/>
      <c r="D6686" s="92"/>
    </row>
    <row r="6687" spans="1:4">
      <c r="A6687" s="154"/>
      <c r="B6687" s="100"/>
      <c r="C6687" s="94"/>
      <c r="D6687" s="92"/>
    </row>
    <row r="6688" spans="1:4">
      <c r="A6688" s="154"/>
      <c r="B6688" s="100"/>
      <c r="C6688" s="94"/>
      <c r="D6688" s="92"/>
    </row>
    <row r="6689" spans="1:4">
      <c r="A6689" s="154"/>
      <c r="B6689" s="100"/>
      <c r="C6689" s="94"/>
      <c r="D6689" s="92"/>
    </row>
    <row r="6690" spans="1:4">
      <c r="A6690" s="154"/>
      <c r="B6690" s="100"/>
      <c r="C6690" s="94"/>
      <c r="D6690" s="92"/>
    </row>
    <row r="6691" spans="1:4">
      <c r="A6691" s="154"/>
      <c r="B6691" s="100"/>
      <c r="C6691" s="94"/>
      <c r="D6691" s="92"/>
    </row>
    <row r="6692" spans="1:4">
      <c r="A6692" s="154"/>
      <c r="B6692" s="100"/>
      <c r="C6692" s="94"/>
      <c r="D6692" s="92"/>
    </row>
    <row r="6693" spans="1:4">
      <c r="A6693" s="154"/>
      <c r="B6693" s="100"/>
      <c r="C6693" s="94"/>
      <c r="D6693" s="92"/>
    </row>
    <row r="6694" spans="1:4">
      <c r="A6694" s="154"/>
      <c r="B6694" s="100"/>
      <c r="C6694" s="94"/>
      <c r="D6694" s="92"/>
    </row>
    <row r="6695" spans="1:4">
      <c r="A6695" s="154"/>
      <c r="B6695" s="100"/>
      <c r="C6695" s="94"/>
      <c r="D6695" s="92"/>
    </row>
    <row r="6696" spans="1:4">
      <c r="A6696" s="154"/>
      <c r="B6696" s="100"/>
      <c r="C6696" s="94"/>
      <c r="D6696" s="92"/>
    </row>
    <row r="6697" spans="1:4">
      <c r="A6697" s="154"/>
      <c r="B6697" s="100"/>
      <c r="C6697" s="94"/>
      <c r="D6697" s="92"/>
    </row>
    <row r="6698" spans="1:4">
      <c r="A6698" s="154"/>
      <c r="B6698" s="100"/>
      <c r="C6698" s="94"/>
      <c r="D6698" s="92"/>
    </row>
    <row r="6699" spans="1:4">
      <c r="A6699" s="154"/>
      <c r="B6699" s="100"/>
      <c r="C6699" s="94"/>
      <c r="D6699" s="92"/>
    </row>
    <row r="6700" spans="1:4">
      <c r="A6700" s="154"/>
      <c r="B6700" s="100"/>
      <c r="C6700" s="94"/>
      <c r="D6700" s="92"/>
    </row>
    <row r="6701" spans="1:4">
      <c r="A6701" s="154"/>
      <c r="B6701" s="100"/>
      <c r="C6701" s="94"/>
      <c r="D6701" s="92"/>
    </row>
    <row r="6702" spans="1:4">
      <c r="A6702" s="154"/>
      <c r="B6702" s="100"/>
      <c r="C6702" s="94"/>
      <c r="D6702" s="92"/>
    </row>
    <row r="6703" spans="1:4">
      <c r="A6703" s="154"/>
      <c r="B6703" s="100"/>
      <c r="C6703" s="94"/>
      <c r="D6703" s="92"/>
    </row>
    <row r="6704" spans="1:4">
      <c r="A6704" s="96"/>
      <c r="B6704" s="100"/>
      <c r="C6704" s="94"/>
      <c r="D6704" s="92"/>
    </row>
    <row r="6705" spans="1:4">
      <c r="A6705" s="154"/>
      <c r="B6705" s="100"/>
      <c r="C6705" s="94"/>
      <c r="D6705" s="92"/>
    </row>
    <row r="6706" spans="1:4">
      <c r="A6706" s="96"/>
      <c r="B6706" s="100"/>
      <c r="C6706" s="94"/>
      <c r="D6706" s="92"/>
    </row>
    <row r="6707" spans="1:4">
      <c r="A6707" s="154"/>
      <c r="B6707" s="100"/>
      <c r="C6707" s="94"/>
      <c r="D6707" s="92"/>
    </row>
    <row r="6708" spans="1:4">
      <c r="A6708" s="96"/>
      <c r="B6708" s="100"/>
      <c r="C6708" s="94"/>
      <c r="D6708" s="92"/>
    </row>
    <row r="6709" spans="1:4">
      <c r="A6709" s="154"/>
      <c r="B6709" s="100"/>
      <c r="C6709" s="94"/>
      <c r="D6709" s="92"/>
    </row>
    <row r="6710" spans="1:4">
      <c r="A6710" s="96"/>
      <c r="B6710" s="100"/>
      <c r="C6710" s="94"/>
      <c r="D6710" s="92"/>
    </row>
    <row r="6711" spans="1:4">
      <c r="A6711" s="154"/>
      <c r="B6711" s="100"/>
      <c r="C6711" s="94"/>
      <c r="D6711" s="92"/>
    </row>
    <row r="6712" spans="1:4">
      <c r="A6712" s="96"/>
      <c r="B6712" s="100"/>
      <c r="C6712" s="94"/>
      <c r="D6712" s="92"/>
    </row>
    <row r="6713" spans="1:4">
      <c r="A6713" s="154"/>
      <c r="B6713" s="100"/>
      <c r="C6713" s="94"/>
      <c r="D6713" s="92"/>
    </row>
    <row r="6714" spans="1:4">
      <c r="A6714" s="96"/>
      <c r="B6714" s="100"/>
      <c r="C6714" s="94"/>
      <c r="D6714" s="92"/>
    </row>
    <row r="6715" spans="1:4">
      <c r="A6715" s="154"/>
      <c r="B6715" s="100"/>
      <c r="C6715" s="94"/>
      <c r="D6715" s="92"/>
    </row>
    <row r="6716" spans="1:4">
      <c r="A6716" s="96"/>
      <c r="B6716" s="100"/>
      <c r="C6716" s="94"/>
      <c r="D6716" s="92"/>
    </row>
    <row r="6717" spans="1:4">
      <c r="A6717" s="154"/>
      <c r="B6717" s="100"/>
      <c r="C6717" s="94"/>
      <c r="D6717" s="92"/>
    </row>
    <row r="6718" spans="1:4">
      <c r="A6718" s="96"/>
      <c r="B6718" s="100"/>
      <c r="C6718" s="94"/>
      <c r="D6718" s="92"/>
    </row>
    <row r="6719" spans="1:4">
      <c r="A6719" s="154"/>
      <c r="B6719" s="100"/>
      <c r="C6719" s="94"/>
      <c r="D6719" s="92"/>
    </row>
    <row r="6720" spans="1:4">
      <c r="A6720" s="96"/>
      <c r="B6720" s="100"/>
      <c r="C6720" s="94"/>
      <c r="D6720" s="92"/>
    </row>
    <row r="6721" spans="1:4">
      <c r="A6721" s="154"/>
      <c r="B6721" s="100"/>
      <c r="C6721" s="94"/>
      <c r="D6721" s="92"/>
    </row>
    <row r="6722" spans="1:4">
      <c r="A6722" s="96"/>
      <c r="B6722" s="100"/>
      <c r="C6722" s="94"/>
      <c r="D6722" s="92"/>
    </row>
    <row r="6723" spans="1:4">
      <c r="A6723" s="154"/>
      <c r="B6723" s="100"/>
      <c r="C6723" s="94"/>
      <c r="D6723" s="92"/>
    </row>
    <row r="6724" spans="1:4">
      <c r="A6724" s="96"/>
      <c r="B6724" s="100"/>
      <c r="C6724" s="94"/>
      <c r="D6724" s="96"/>
    </row>
    <row r="6725" spans="1:4">
      <c r="A6725" s="154"/>
      <c r="B6725" s="100"/>
      <c r="C6725" s="94"/>
      <c r="D6725" s="96"/>
    </row>
    <row r="6726" spans="1:4">
      <c r="A6726" s="96"/>
      <c r="B6726" s="100"/>
      <c r="C6726" s="94"/>
      <c r="D6726" s="96"/>
    </row>
    <row r="6727" spans="1:4">
      <c r="A6727" s="154"/>
      <c r="B6727" s="100"/>
      <c r="C6727" s="94"/>
      <c r="D6727" s="96"/>
    </row>
    <row r="6728" spans="1:4">
      <c r="A6728" s="96"/>
      <c r="B6728" s="100"/>
      <c r="C6728" s="94"/>
      <c r="D6728" s="96"/>
    </row>
    <row r="6729" spans="1:4">
      <c r="A6729" s="154"/>
      <c r="B6729" s="100"/>
      <c r="C6729" s="94"/>
      <c r="D6729" s="92"/>
    </row>
    <row r="6730" spans="1:4">
      <c r="A6730" s="96"/>
      <c r="B6730" s="100"/>
      <c r="C6730" s="94"/>
      <c r="D6730" s="92"/>
    </row>
    <row r="6731" spans="1:4">
      <c r="A6731" s="154"/>
      <c r="B6731" s="100"/>
      <c r="C6731" s="94"/>
      <c r="D6731" s="92"/>
    </row>
    <row r="6732" spans="1:4">
      <c r="A6732" s="96"/>
      <c r="B6732" s="100"/>
      <c r="C6732" s="94"/>
      <c r="D6732" s="92"/>
    </row>
    <row r="6733" spans="1:4">
      <c r="A6733" s="154"/>
      <c r="B6733" s="100"/>
      <c r="C6733" s="94"/>
      <c r="D6733" s="92"/>
    </row>
    <row r="6734" spans="1:4">
      <c r="A6734" s="96"/>
      <c r="B6734" s="100"/>
      <c r="C6734" s="94"/>
      <c r="D6734" s="92"/>
    </row>
    <row r="6735" spans="1:4">
      <c r="A6735" s="154"/>
      <c r="B6735" s="100"/>
      <c r="C6735" s="94"/>
      <c r="D6735" s="92"/>
    </row>
    <row r="6736" spans="1:4">
      <c r="A6736" s="96"/>
      <c r="B6736" s="100"/>
      <c r="C6736" s="94"/>
      <c r="D6736" s="92"/>
    </row>
    <row r="6737" spans="1:4">
      <c r="A6737" s="154"/>
      <c r="B6737" s="100"/>
      <c r="C6737" s="94"/>
      <c r="D6737" s="92"/>
    </row>
    <row r="6738" spans="1:4">
      <c r="A6738" s="96"/>
      <c r="B6738" s="100"/>
      <c r="C6738" s="94"/>
      <c r="D6738" s="92"/>
    </row>
    <row r="6739" spans="1:4">
      <c r="A6739" s="154"/>
      <c r="B6739" s="100"/>
      <c r="C6739" s="94"/>
      <c r="D6739" s="92"/>
    </row>
    <row r="6740" spans="1:4">
      <c r="A6740" s="96"/>
      <c r="B6740" s="100"/>
      <c r="C6740" s="94"/>
      <c r="D6740" s="92"/>
    </row>
    <row r="6741" spans="1:4">
      <c r="A6741" s="154"/>
      <c r="B6741" s="100"/>
      <c r="C6741" s="94"/>
      <c r="D6741" s="92"/>
    </row>
    <row r="6742" spans="1:4">
      <c r="A6742" s="96"/>
      <c r="B6742" s="100"/>
      <c r="C6742" s="94"/>
      <c r="D6742" s="92"/>
    </row>
    <row r="6743" spans="1:4">
      <c r="A6743" s="154"/>
      <c r="B6743" s="100"/>
      <c r="C6743" s="94"/>
      <c r="D6743" s="92"/>
    </row>
    <row r="6744" spans="1:4">
      <c r="A6744" s="96"/>
      <c r="B6744" s="100"/>
      <c r="C6744" s="94"/>
      <c r="D6744" s="92"/>
    </row>
    <row r="6745" spans="1:4">
      <c r="A6745" s="154"/>
      <c r="B6745" s="100"/>
      <c r="C6745" s="94"/>
      <c r="D6745" s="92"/>
    </row>
    <row r="6746" spans="1:4">
      <c r="A6746" s="96"/>
      <c r="B6746" s="100"/>
      <c r="C6746" s="94"/>
      <c r="D6746" s="92"/>
    </row>
    <row r="6747" spans="1:4">
      <c r="A6747" s="154"/>
      <c r="B6747" s="100"/>
      <c r="C6747" s="94"/>
      <c r="D6747" s="92"/>
    </row>
    <row r="6748" spans="1:4">
      <c r="A6748" s="96"/>
      <c r="B6748" s="100"/>
      <c r="C6748" s="94"/>
      <c r="D6748" s="92"/>
    </row>
    <row r="6749" spans="1:4">
      <c r="A6749" s="154"/>
      <c r="B6749" s="100"/>
      <c r="C6749" s="94"/>
      <c r="D6749" s="92"/>
    </row>
    <row r="6750" spans="1:4">
      <c r="A6750" s="96"/>
      <c r="B6750" s="100"/>
      <c r="C6750" s="94"/>
      <c r="D6750" s="92"/>
    </row>
    <row r="6751" spans="1:4">
      <c r="A6751" s="154"/>
      <c r="B6751" s="100"/>
      <c r="C6751" s="94"/>
      <c r="D6751" s="92"/>
    </row>
    <row r="6752" spans="1:4">
      <c r="A6752" s="96"/>
      <c r="B6752" s="100"/>
      <c r="C6752" s="94"/>
      <c r="D6752" s="92"/>
    </row>
    <row r="6753" spans="1:4">
      <c r="A6753" s="154"/>
      <c r="B6753" s="100"/>
      <c r="C6753" s="94"/>
      <c r="D6753" s="92"/>
    </row>
    <row r="6754" spans="1:4">
      <c r="A6754" s="96"/>
      <c r="B6754" s="100"/>
      <c r="C6754" s="94"/>
      <c r="D6754" s="92"/>
    </row>
    <row r="6755" spans="1:4">
      <c r="A6755" s="154"/>
      <c r="B6755" s="100"/>
      <c r="C6755" s="94"/>
      <c r="D6755" s="92"/>
    </row>
    <row r="6756" spans="1:4">
      <c r="A6756" s="96"/>
      <c r="B6756" s="100"/>
      <c r="C6756" s="94"/>
      <c r="D6756" s="92"/>
    </row>
    <row r="6757" spans="1:4">
      <c r="A6757" s="154"/>
      <c r="B6757" s="100"/>
      <c r="C6757" s="94"/>
      <c r="D6757" s="92"/>
    </row>
    <row r="6758" spans="1:4">
      <c r="A6758" s="96"/>
      <c r="B6758" s="100"/>
      <c r="C6758" s="94"/>
      <c r="D6758" s="92"/>
    </row>
    <row r="6759" spans="1:4">
      <c r="A6759" s="154"/>
      <c r="B6759" s="100"/>
      <c r="C6759" s="94"/>
      <c r="D6759" s="92"/>
    </row>
    <row r="6760" spans="1:4">
      <c r="A6760" s="96"/>
      <c r="B6760" s="100"/>
      <c r="C6760" s="94"/>
      <c r="D6760" s="92"/>
    </row>
    <row r="6761" spans="1:4">
      <c r="A6761" s="154"/>
      <c r="B6761" s="100"/>
      <c r="C6761" s="94"/>
      <c r="D6761" s="92"/>
    </row>
    <row r="6762" spans="1:4">
      <c r="A6762" s="96"/>
      <c r="B6762" s="100"/>
      <c r="C6762" s="94"/>
      <c r="D6762" s="92"/>
    </row>
    <row r="6763" spans="1:4">
      <c r="A6763" s="154"/>
      <c r="B6763" s="100"/>
      <c r="C6763" s="94"/>
      <c r="D6763" s="92"/>
    </row>
    <row r="6764" spans="1:4">
      <c r="A6764" s="96"/>
      <c r="B6764" s="100"/>
      <c r="C6764" s="94"/>
      <c r="D6764" s="92"/>
    </row>
    <row r="6765" spans="1:4">
      <c r="A6765" s="154"/>
      <c r="B6765" s="100"/>
      <c r="C6765" s="94"/>
      <c r="D6765" s="92"/>
    </row>
    <row r="6766" spans="1:4">
      <c r="A6766" s="96"/>
      <c r="B6766" s="100"/>
      <c r="C6766" s="94"/>
      <c r="D6766" s="92"/>
    </row>
    <row r="6767" spans="1:4">
      <c r="A6767" s="154"/>
      <c r="B6767" s="100"/>
      <c r="C6767" s="94"/>
      <c r="D6767" s="92"/>
    </row>
    <row r="6768" spans="1:4">
      <c r="A6768" s="96"/>
      <c r="B6768" s="100"/>
      <c r="C6768" s="94"/>
      <c r="D6768" s="92"/>
    </row>
    <row r="6769" spans="1:4">
      <c r="A6769" s="154"/>
      <c r="B6769" s="100"/>
      <c r="C6769" s="94"/>
      <c r="D6769" s="92"/>
    </row>
    <row r="6770" spans="1:4">
      <c r="A6770" s="96"/>
      <c r="B6770" s="100"/>
      <c r="C6770" s="94"/>
      <c r="D6770" s="92"/>
    </row>
    <row r="6771" spans="1:4">
      <c r="A6771" s="154"/>
      <c r="B6771" s="100"/>
      <c r="C6771" s="94"/>
      <c r="D6771" s="92"/>
    </row>
    <row r="6772" spans="1:4">
      <c r="A6772" s="96"/>
      <c r="B6772" s="100"/>
      <c r="C6772" s="94"/>
      <c r="D6772" s="92"/>
    </row>
    <row r="6773" spans="1:4">
      <c r="A6773" s="154"/>
      <c r="B6773" s="100"/>
      <c r="C6773" s="94"/>
      <c r="D6773" s="92"/>
    </row>
    <row r="6774" spans="1:4">
      <c r="A6774" s="96"/>
      <c r="B6774" s="100"/>
      <c r="C6774" s="94"/>
      <c r="D6774" s="92"/>
    </row>
    <row r="6775" spans="1:4">
      <c r="A6775" s="154"/>
      <c r="B6775" s="100"/>
      <c r="C6775" s="94"/>
      <c r="D6775" s="92"/>
    </row>
    <row r="6776" spans="1:4">
      <c r="A6776" s="96"/>
      <c r="B6776" s="100"/>
      <c r="C6776" s="94"/>
      <c r="D6776" s="92"/>
    </row>
    <row r="6777" spans="1:4">
      <c r="A6777" s="154"/>
      <c r="B6777" s="100"/>
      <c r="C6777" s="94"/>
      <c r="D6777" s="92"/>
    </row>
    <row r="6778" spans="1:4">
      <c r="A6778" s="96"/>
      <c r="B6778" s="100"/>
      <c r="C6778" s="94"/>
      <c r="D6778" s="92"/>
    </row>
    <row r="6779" spans="1:4">
      <c r="A6779" s="154"/>
      <c r="B6779" s="100"/>
      <c r="C6779" s="94"/>
      <c r="D6779" s="92"/>
    </row>
    <row r="6780" spans="1:4">
      <c r="A6780" s="96"/>
      <c r="B6780" s="100"/>
      <c r="C6780" s="94"/>
      <c r="D6780" s="92"/>
    </row>
    <row r="6781" spans="1:4">
      <c r="A6781" s="154"/>
      <c r="B6781" s="100"/>
      <c r="C6781" s="94"/>
      <c r="D6781" s="92"/>
    </row>
    <row r="6782" spans="1:4">
      <c r="A6782" s="96"/>
      <c r="B6782" s="100"/>
      <c r="C6782" s="94"/>
      <c r="D6782" s="92"/>
    </row>
    <row r="6783" spans="1:4">
      <c r="A6783" s="154"/>
      <c r="B6783" s="100"/>
      <c r="C6783" s="94"/>
      <c r="D6783" s="92"/>
    </row>
    <row r="6784" spans="1:4">
      <c r="A6784" s="96"/>
      <c r="B6784" s="100"/>
      <c r="C6784" s="94"/>
      <c r="D6784" s="92"/>
    </row>
    <row r="6785" spans="1:4">
      <c r="A6785" s="154"/>
      <c r="B6785" s="100"/>
      <c r="C6785" s="94"/>
      <c r="D6785" s="92"/>
    </row>
    <row r="6786" spans="1:4">
      <c r="A6786" s="96"/>
      <c r="B6786" s="100"/>
      <c r="C6786" s="94"/>
      <c r="D6786" s="92"/>
    </row>
    <row r="6787" spans="1:4">
      <c r="A6787" s="154"/>
      <c r="B6787" s="100"/>
      <c r="C6787" s="94"/>
      <c r="D6787" s="92"/>
    </row>
    <row r="6788" spans="1:4">
      <c r="A6788" s="154"/>
      <c r="B6788" s="100"/>
      <c r="C6788" s="94"/>
      <c r="D6788" s="92"/>
    </row>
    <row r="6789" spans="1:4">
      <c r="A6789" s="96"/>
      <c r="B6789" s="100"/>
      <c r="C6789" s="94"/>
      <c r="D6789" s="92"/>
    </row>
    <row r="6790" spans="1:4">
      <c r="A6790" s="154"/>
      <c r="B6790" s="100"/>
      <c r="C6790" s="94"/>
      <c r="D6790" s="92"/>
    </row>
    <row r="6791" spans="1:4">
      <c r="A6791" s="96"/>
      <c r="B6791" s="100"/>
      <c r="C6791" s="94"/>
      <c r="D6791" s="92"/>
    </row>
    <row r="6792" spans="1:4">
      <c r="A6792" s="154"/>
      <c r="B6792" s="100"/>
      <c r="C6792" s="94"/>
      <c r="D6792" s="92"/>
    </row>
    <row r="6793" spans="1:4">
      <c r="A6793" s="96"/>
      <c r="B6793" s="100"/>
      <c r="C6793" s="94"/>
      <c r="D6793" s="92"/>
    </row>
    <row r="6794" spans="1:4">
      <c r="A6794" s="154"/>
      <c r="B6794" s="100"/>
      <c r="C6794" s="94"/>
      <c r="D6794" s="92"/>
    </row>
    <row r="6795" spans="1:4">
      <c r="A6795" s="96"/>
      <c r="B6795" s="100"/>
      <c r="C6795" s="94"/>
      <c r="D6795" s="92"/>
    </row>
    <row r="6796" spans="1:4">
      <c r="A6796" s="154"/>
      <c r="B6796" s="100"/>
      <c r="C6796" s="94"/>
      <c r="D6796" s="92"/>
    </row>
    <row r="6797" spans="1:4">
      <c r="A6797" s="96"/>
      <c r="B6797" s="100"/>
      <c r="C6797" s="94"/>
      <c r="D6797" s="92"/>
    </row>
    <row r="6798" spans="1:4">
      <c r="A6798" s="154"/>
      <c r="B6798" s="100"/>
      <c r="C6798" s="94"/>
      <c r="D6798" s="92"/>
    </row>
    <row r="6799" spans="1:4">
      <c r="A6799" s="96"/>
      <c r="B6799" s="100"/>
      <c r="C6799" s="94"/>
      <c r="D6799" s="92"/>
    </row>
    <row r="6800" spans="1:4">
      <c r="A6800" s="154"/>
      <c r="B6800" s="100"/>
      <c r="C6800" s="94"/>
      <c r="D6800" s="92"/>
    </row>
    <row r="6801" spans="1:4">
      <c r="A6801" s="96"/>
      <c r="B6801" s="100"/>
      <c r="C6801" s="94"/>
      <c r="D6801" s="92"/>
    </row>
    <row r="6802" spans="1:4">
      <c r="A6802" s="154"/>
      <c r="B6802" s="100"/>
      <c r="C6802" s="94"/>
      <c r="D6802" s="92"/>
    </row>
    <row r="6803" spans="1:4">
      <c r="A6803" s="96"/>
      <c r="B6803" s="100"/>
      <c r="C6803" s="94"/>
      <c r="D6803" s="92"/>
    </row>
    <row r="6804" spans="1:4">
      <c r="A6804" s="154"/>
      <c r="B6804" s="100"/>
      <c r="C6804" s="94"/>
      <c r="D6804" s="92"/>
    </row>
    <row r="6805" spans="1:4">
      <c r="A6805" s="96"/>
      <c r="B6805" s="100"/>
      <c r="C6805" s="94"/>
      <c r="D6805" s="92"/>
    </row>
    <row r="6806" spans="1:4">
      <c r="A6806" s="154"/>
      <c r="B6806" s="100"/>
      <c r="C6806" s="94"/>
      <c r="D6806" s="92"/>
    </row>
    <row r="6807" spans="1:4">
      <c r="A6807" s="96"/>
      <c r="B6807" s="100"/>
      <c r="C6807" s="94"/>
      <c r="D6807" s="92"/>
    </row>
    <row r="6808" spans="1:4">
      <c r="A6808" s="154"/>
      <c r="B6808" s="100"/>
      <c r="C6808" s="94"/>
      <c r="D6808" s="92"/>
    </row>
    <row r="6809" spans="1:4">
      <c r="A6809" s="96"/>
      <c r="B6809" s="100"/>
      <c r="C6809" s="94"/>
      <c r="D6809" s="92"/>
    </row>
    <row r="6810" spans="1:4">
      <c r="A6810" s="154"/>
      <c r="B6810" s="100"/>
      <c r="C6810" s="94"/>
      <c r="D6810" s="92"/>
    </row>
    <row r="6811" spans="1:4">
      <c r="A6811" s="96"/>
      <c r="B6811" s="100"/>
      <c r="C6811" s="94"/>
      <c r="D6811" s="92"/>
    </row>
    <row r="6812" spans="1:4">
      <c r="A6812" s="154"/>
      <c r="B6812" s="100"/>
      <c r="C6812" s="94"/>
      <c r="D6812" s="92"/>
    </row>
    <row r="6813" spans="1:4">
      <c r="A6813" s="96"/>
      <c r="B6813" s="100"/>
      <c r="C6813" s="94"/>
      <c r="D6813" s="92"/>
    </row>
    <row r="6814" spans="1:4">
      <c r="A6814" s="154"/>
      <c r="B6814" s="100"/>
      <c r="C6814" s="94"/>
      <c r="D6814" s="92"/>
    </row>
    <row r="6815" spans="1:4">
      <c r="A6815" s="96"/>
      <c r="B6815" s="100"/>
      <c r="C6815" s="94"/>
      <c r="D6815" s="92"/>
    </row>
    <row r="6816" spans="1:4">
      <c r="A6816" s="154"/>
      <c r="B6816" s="100"/>
      <c r="C6816" s="94"/>
      <c r="D6816" s="92"/>
    </row>
    <row r="6817" spans="1:4">
      <c r="A6817" s="96"/>
      <c r="B6817" s="100"/>
      <c r="C6817" s="94"/>
      <c r="D6817" s="92"/>
    </row>
    <row r="6818" spans="1:4">
      <c r="A6818" s="154"/>
      <c r="B6818" s="100"/>
      <c r="C6818" s="94"/>
      <c r="D6818" s="92"/>
    </row>
    <row r="6819" spans="1:4">
      <c r="A6819" s="96"/>
      <c r="B6819" s="100"/>
      <c r="C6819" s="94"/>
      <c r="D6819" s="92"/>
    </row>
    <row r="6820" spans="1:4">
      <c r="A6820" s="154"/>
      <c r="B6820" s="100"/>
      <c r="C6820" s="94"/>
      <c r="D6820" s="92"/>
    </row>
    <row r="6821" spans="1:4">
      <c r="A6821" s="96"/>
      <c r="B6821" s="100"/>
      <c r="C6821" s="94"/>
      <c r="D6821" s="92"/>
    </row>
    <row r="6822" spans="1:4">
      <c r="A6822" s="154"/>
      <c r="B6822" s="100"/>
      <c r="C6822" s="94"/>
      <c r="D6822" s="92"/>
    </row>
    <row r="6823" spans="1:4">
      <c r="A6823" s="96"/>
      <c r="B6823" s="100"/>
      <c r="C6823" s="94"/>
      <c r="D6823" s="92"/>
    </row>
    <row r="6824" spans="1:4">
      <c r="A6824" s="154"/>
      <c r="B6824" s="100"/>
      <c r="C6824" s="94"/>
      <c r="D6824" s="92"/>
    </row>
    <row r="6825" spans="1:4">
      <c r="A6825" s="96"/>
      <c r="B6825" s="100"/>
      <c r="C6825" s="94"/>
      <c r="D6825" s="92"/>
    </row>
    <row r="6826" spans="1:4">
      <c r="A6826" s="154"/>
      <c r="B6826" s="100"/>
      <c r="C6826" s="94"/>
      <c r="D6826" s="92"/>
    </row>
    <row r="6827" spans="1:4">
      <c r="A6827" s="96"/>
      <c r="B6827" s="100"/>
      <c r="C6827" s="94"/>
      <c r="D6827" s="92"/>
    </row>
    <row r="6828" spans="1:4">
      <c r="A6828" s="154"/>
      <c r="B6828" s="100"/>
      <c r="C6828" s="94"/>
      <c r="D6828" s="92"/>
    </row>
    <row r="6829" spans="1:4">
      <c r="A6829" s="96"/>
      <c r="B6829" s="100"/>
      <c r="C6829" s="94"/>
      <c r="D6829" s="92"/>
    </row>
    <row r="6830" spans="1:4">
      <c r="A6830" s="154"/>
      <c r="B6830" s="100"/>
      <c r="C6830" s="94"/>
      <c r="D6830" s="92"/>
    </row>
    <row r="6831" spans="1:4">
      <c r="A6831" s="96"/>
      <c r="B6831" s="100"/>
      <c r="C6831" s="94"/>
      <c r="D6831" s="92"/>
    </row>
    <row r="6832" spans="1:4">
      <c r="A6832" s="154"/>
      <c r="B6832" s="100"/>
      <c r="C6832" s="94"/>
      <c r="D6832" s="92"/>
    </row>
    <row r="6833" spans="1:4">
      <c r="A6833" s="96"/>
      <c r="B6833" s="100"/>
      <c r="C6833" s="94"/>
      <c r="D6833" s="92"/>
    </row>
    <row r="6834" spans="1:4">
      <c r="A6834" s="154"/>
      <c r="B6834" s="100"/>
      <c r="C6834" s="94"/>
      <c r="D6834" s="92"/>
    </row>
    <row r="6835" spans="1:4">
      <c r="A6835" s="96"/>
      <c r="B6835" s="100"/>
      <c r="C6835" s="94"/>
      <c r="D6835" s="92"/>
    </row>
    <row r="6836" spans="1:4">
      <c r="A6836" s="154"/>
      <c r="B6836" s="100"/>
      <c r="C6836" s="94"/>
      <c r="D6836" s="92"/>
    </row>
    <row r="6837" spans="1:4">
      <c r="A6837" s="96"/>
      <c r="B6837" s="100"/>
      <c r="C6837" s="94"/>
      <c r="D6837" s="92"/>
    </row>
    <row r="6838" spans="1:4">
      <c r="A6838" s="154"/>
      <c r="B6838" s="100"/>
      <c r="C6838" s="94"/>
      <c r="D6838" s="92"/>
    </row>
    <row r="6839" spans="1:4">
      <c r="A6839" s="96"/>
      <c r="B6839" s="100"/>
      <c r="C6839" s="94"/>
      <c r="D6839" s="92"/>
    </row>
    <row r="6840" spans="1:4">
      <c r="A6840" s="154"/>
      <c r="B6840" s="100"/>
      <c r="C6840" s="94"/>
      <c r="D6840" s="92"/>
    </row>
    <row r="6841" spans="1:4">
      <c r="A6841" s="96"/>
      <c r="B6841" s="100"/>
      <c r="C6841" s="94"/>
      <c r="D6841" s="92"/>
    </row>
    <row r="6842" spans="1:4">
      <c r="A6842" s="154"/>
      <c r="B6842" s="100"/>
      <c r="C6842" s="94"/>
      <c r="D6842" s="92"/>
    </row>
    <row r="6843" spans="1:4">
      <c r="A6843" s="96"/>
      <c r="B6843" s="100"/>
      <c r="C6843" s="94"/>
      <c r="D6843" s="92"/>
    </row>
    <row r="6844" spans="1:4">
      <c r="A6844" s="154"/>
      <c r="B6844" s="100"/>
      <c r="C6844" s="94"/>
      <c r="D6844" s="92"/>
    </row>
    <row r="6845" spans="1:4">
      <c r="A6845" s="96"/>
      <c r="B6845" s="100"/>
      <c r="C6845" s="94"/>
      <c r="D6845" s="92"/>
    </row>
    <row r="6846" spans="1:4">
      <c r="A6846" s="154"/>
      <c r="B6846" s="100"/>
      <c r="C6846" s="94"/>
      <c r="D6846" s="92"/>
    </row>
    <row r="6847" spans="1:4">
      <c r="A6847" s="96"/>
      <c r="B6847" s="100"/>
      <c r="C6847" s="94"/>
      <c r="D6847" s="92"/>
    </row>
    <row r="6848" spans="1:4">
      <c r="A6848" s="154"/>
      <c r="B6848" s="100"/>
      <c r="C6848" s="94"/>
      <c r="D6848" s="92"/>
    </row>
    <row r="6849" spans="1:4">
      <c r="A6849" s="96"/>
      <c r="B6849" s="100"/>
      <c r="C6849" s="94"/>
      <c r="D6849" s="92"/>
    </row>
    <row r="6850" spans="1:4">
      <c r="A6850" s="154"/>
      <c r="B6850" s="100"/>
      <c r="C6850" s="94"/>
      <c r="D6850" s="92"/>
    </row>
    <row r="6851" spans="1:4">
      <c r="A6851" s="96"/>
      <c r="B6851" s="100"/>
      <c r="C6851" s="94"/>
      <c r="D6851" s="92"/>
    </row>
    <row r="6852" spans="1:4">
      <c r="A6852" s="154"/>
      <c r="B6852" s="100"/>
      <c r="C6852" s="94"/>
      <c r="D6852" s="92"/>
    </row>
    <row r="6853" spans="1:4">
      <c r="A6853" s="96"/>
      <c r="B6853" s="100"/>
      <c r="C6853" s="94"/>
      <c r="D6853" s="92"/>
    </row>
    <row r="6854" spans="1:4">
      <c r="A6854" s="154"/>
      <c r="B6854" s="100"/>
      <c r="C6854" s="94"/>
      <c r="D6854" s="92"/>
    </row>
    <row r="6855" spans="1:4">
      <c r="A6855" s="96"/>
      <c r="B6855" s="100"/>
      <c r="C6855" s="94"/>
      <c r="D6855" s="92"/>
    </row>
    <row r="6856" spans="1:4">
      <c r="A6856" s="154"/>
      <c r="B6856" s="100"/>
      <c r="C6856" s="94"/>
      <c r="D6856" s="92"/>
    </row>
    <row r="6857" spans="1:4">
      <c r="A6857" s="96"/>
      <c r="B6857" s="100"/>
      <c r="C6857" s="94"/>
      <c r="D6857" s="92"/>
    </row>
    <row r="6858" spans="1:4">
      <c r="A6858" s="154"/>
      <c r="B6858" s="100"/>
      <c r="C6858" s="94"/>
      <c r="D6858" s="92"/>
    </row>
    <row r="6859" spans="1:4">
      <c r="A6859" s="96"/>
      <c r="B6859" s="100"/>
      <c r="C6859" s="94"/>
      <c r="D6859" s="92"/>
    </row>
    <row r="6860" spans="1:4">
      <c r="A6860" s="154"/>
      <c r="B6860" s="100"/>
      <c r="C6860" s="94"/>
      <c r="D6860" s="92"/>
    </row>
    <row r="6861" spans="1:4">
      <c r="A6861" s="96"/>
      <c r="B6861" s="100"/>
      <c r="C6861" s="94"/>
      <c r="D6861" s="92"/>
    </row>
    <row r="6862" spans="1:4">
      <c r="A6862" s="154"/>
      <c r="B6862" s="100"/>
      <c r="C6862" s="94"/>
      <c r="D6862" s="92"/>
    </row>
    <row r="6863" spans="1:4">
      <c r="A6863" s="96"/>
      <c r="B6863" s="100"/>
      <c r="C6863" s="94"/>
      <c r="D6863" s="92"/>
    </row>
    <row r="6864" spans="1:4">
      <c r="A6864" s="154"/>
      <c r="B6864" s="100"/>
      <c r="C6864" s="94"/>
      <c r="D6864" s="92"/>
    </row>
    <row r="6865" spans="1:4">
      <c r="A6865" s="96"/>
      <c r="B6865" s="100"/>
      <c r="C6865" s="94"/>
      <c r="D6865" s="92"/>
    </row>
    <row r="6866" spans="1:4">
      <c r="A6866" s="154"/>
      <c r="B6866" s="100"/>
      <c r="C6866" s="94"/>
      <c r="D6866" s="92"/>
    </row>
    <row r="6867" spans="1:4">
      <c r="A6867" s="96"/>
      <c r="B6867" s="100"/>
      <c r="C6867" s="94"/>
      <c r="D6867" s="92"/>
    </row>
    <row r="6868" spans="1:4">
      <c r="A6868" s="154"/>
      <c r="B6868" s="100"/>
      <c r="C6868" s="94"/>
      <c r="D6868" s="92"/>
    </row>
    <row r="6869" spans="1:4">
      <c r="A6869" s="96"/>
      <c r="B6869" s="100"/>
      <c r="C6869" s="94"/>
      <c r="D6869" s="92"/>
    </row>
    <row r="6870" spans="1:4">
      <c r="A6870" s="154"/>
      <c r="B6870" s="100"/>
      <c r="C6870" s="94"/>
      <c r="D6870" s="92"/>
    </row>
    <row r="6871" spans="1:4">
      <c r="A6871" s="96"/>
      <c r="B6871" s="100"/>
      <c r="C6871" s="94"/>
      <c r="D6871" s="92"/>
    </row>
    <row r="6872" spans="1:4">
      <c r="A6872" s="154"/>
      <c r="B6872" s="100"/>
      <c r="C6872" s="94"/>
      <c r="D6872" s="92"/>
    </row>
    <row r="6873" spans="1:4">
      <c r="A6873" s="96"/>
      <c r="B6873" s="100"/>
      <c r="C6873" s="94"/>
      <c r="D6873" s="92"/>
    </row>
    <row r="6874" spans="1:4">
      <c r="A6874" s="154"/>
      <c r="B6874" s="100"/>
      <c r="C6874" s="94"/>
      <c r="D6874" s="92"/>
    </row>
    <row r="6875" spans="1:4">
      <c r="A6875" s="96"/>
      <c r="B6875" s="100"/>
      <c r="C6875" s="94"/>
      <c r="D6875" s="92"/>
    </row>
    <row r="6876" spans="1:4">
      <c r="A6876" s="154"/>
      <c r="B6876" s="100"/>
      <c r="C6876" s="94"/>
      <c r="D6876" s="92"/>
    </row>
    <row r="6877" spans="1:4">
      <c r="A6877" s="96"/>
      <c r="B6877" s="100"/>
      <c r="C6877" s="94"/>
      <c r="D6877" s="92"/>
    </row>
    <row r="6878" spans="1:4">
      <c r="A6878" s="154"/>
      <c r="B6878" s="100"/>
      <c r="C6878" s="94"/>
      <c r="D6878" s="92"/>
    </row>
    <row r="6879" spans="1:4">
      <c r="A6879" s="96"/>
      <c r="B6879" s="100"/>
      <c r="C6879" s="94"/>
      <c r="D6879" s="92"/>
    </row>
    <row r="6880" spans="1:4">
      <c r="A6880" s="154"/>
      <c r="B6880" s="100"/>
      <c r="C6880" s="94"/>
      <c r="D6880" s="92"/>
    </row>
    <row r="6881" spans="1:4">
      <c r="A6881" s="96"/>
      <c r="B6881" s="100"/>
      <c r="C6881" s="94"/>
      <c r="D6881" s="92"/>
    </row>
    <row r="6882" spans="1:4">
      <c r="A6882" s="154"/>
      <c r="B6882" s="100"/>
      <c r="C6882" s="94"/>
      <c r="D6882" s="92"/>
    </row>
    <row r="6883" spans="1:4">
      <c r="A6883" s="96"/>
      <c r="B6883" s="100"/>
      <c r="C6883" s="94"/>
      <c r="D6883" s="92"/>
    </row>
    <row r="6884" spans="1:4">
      <c r="A6884" s="154"/>
      <c r="B6884" s="100"/>
      <c r="C6884" s="94"/>
      <c r="D6884" s="92"/>
    </row>
    <row r="6885" spans="1:4">
      <c r="A6885" s="96"/>
      <c r="B6885" s="100"/>
      <c r="C6885" s="94"/>
      <c r="D6885" s="92"/>
    </row>
    <row r="6886" spans="1:4">
      <c r="A6886" s="154"/>
      <c r="B6886" s="100"/>
      <c r="C6886" s="94"/>
      <c r="D6886" s="92"/>
    </row>
    <row r="6887" spans="1:4">
      <c r="A6887" s="96"/>
      <c r="B6887" s="100"/>
      <c r="C6887" s="94"/>
      <c r="D6887" s="92"/>
    </row>
    <row r="6888" spans="1:4">
      <c r="A6888" s="154"/>
      <c r="B6888" s="100"/>
      <c r="C6888" s="94"/>
      <c r="D6888" s="92"/>
    </row>
    <row r="6889" spans="1:4">
      <c r="A6889" s="96"/>
      <c r="B6889" s="100"/>
      <c r="C6889" s="94"/>
      <c r="D6889" s="92"/>
    </row>
    <row r="6890" spans="1:4">
      <c r="A6890" s="154"/>
      <c r="B6890" s="100"/>
      <c r="C6890" s="94"/>
      <c r="D6890" s="92"/>
    </row>
    <row r="6891" spans="1:4">
      <c r="A6891" s="96"/>
      <c r="B6891" s="100"/>
      <c r="C6891" s="94"/>
      <c r="D6891" s="92"/>
    </row>
    <row r="6892" spans="1:4">
      <c r="A6892" s="154"/>
      <c r="B6892" s="100"/>
      <c r="C6892" s="94"/>
      <c r="D6892" s="92"/>
    </row>
    <row r="6893" spans="1:4">
      <c r="A6893" s="96"/>
      <c r="B6893" s="100"/>
      <c r="C6893" s="94"/>
      <c r="D6893" s="92"/>
    </row>
    <row r="6894" spans="1:4">
      <c r="A6894" s="154"/>
      <c r="B6894" s="100"/>
      <c r="C6894" s="94"/>
      <c r="D6894" s="92"/>
    </row>
    <row r="6895" spans="1:4">
      <c r="A6895" s="96"/>
      <c r="B6895" s="100"/>
      <c r="C6895" s="94"/>
      <c r="D6895" s="92"/>
    </row>
    <row r="6896" spans="1:4">
      <c r="A6896" s="154"/>
      <c r="B6896" s="100"/>
      <c r="C6896" s="94"/>
      <c r="D6896" s="92"/>
    </row>
    <row r="6897" spans="1:4">
      <c r="A6897" s="96"/>
      <c r="B6897" s="100"/>
      <c r="C6897" s="94"/>
      <c r="D6897" s="92"/>
    </row>
    <row r="6898" spans="1:4">
      <c r="A6898" s="154"/>
      <c r="B6898" s="101"/>
      <c r="C6898" s="104"/>
      <c r="D6898" s="92"/>
    </row>
    <row r="6899" spans="1:4">
      <c r="A6899" s="96"/>
      <c r="B6899" s="101"/>
      <c r="C6899" s="104"/>
      <c r="D6899" s="92"/>
    </row>
    <row r="6900" spans="1:4">
      <c r="A6900" s="154"/>
      <c r="B6900" s="101"/>
      <c r="C6900" s="104"/>
      <c r="D6900" s="92"/>
    </row>
    <row r="6901" spans="1:4">
      <c r="A6901" s="96"/>
      <c r="B6901" s="100"/>
      <c r="C6901" s="94"/>
      <c r="D6901" s="92"/>
    </row>
    <row r="6902" spans="1:4">
      <c r="A6902" s="154"/>
      <c r="B6902" s="100"/>
      <c r="C6902" s="94"/>
      <c r="D6902" s="92"/>
    </row>
    <row r="6903" spans="1:4">
      <c r="A6903" s="96"/>
      <c r="B6903" s="100"/>
      <c r="C6903" s="94"/>
      <c r="D6903" s="92"/>
    </row>
    <row r="6904" spans="1:4">
      <c r="A6904" s="154"/>
      <c r="B6904" s="100"/>
      <c r="C6904" s="94"/>
      <c r="D6904" s="92"/>
    </row>
    <row r="6905" spans="1:4">
      <c r="A6905" s="96"/>
      <c r="B6905" s="100"/>
      <c r="C6905" s="94"/>
      <c r="D6905" s="92"/>
    </row>
    <row r="6906" spans="1:4">
      <c r="A6906" s="154"/>
      <c r="B6906" s="100"/>
      <c r="C6906" s="94"/>
      <c r="D6906" s="92"/>
    </row>
    <row r="6907" spans="1:4">
      <c r="A6907" s="96"/>
      <c r="B6907" s="100"/>
      <c r="C6907" s="94"/>
      <c r="D6907" s="92"/>
    </row>
    <row r="6908" spans="1:4">
      <c r="A6908" s="154"/>
      <c r="B6908" s="100"/>
      <c r="C6908" s="94"/>
      <c r="D6908" s="92"/>
    </row>
    <row r="6909" spans="1:4">
      <c r="A6909" s="96"/>
      <c r="B6909" s="100"/>
      <c r="C6909" s="94"/>
      <c r="D6909" s="92"/>
    </row>
    <row r="6910" spans="1:4">
      <c r="A6910" s="154"/>
      <c r="B6910" s="100"/>
      <c r="C6910" s="94"/>
      <c r="D6910" s="92"/>
    </row>
    <row r="6911" spans="1:4">
      <c r="A6911" s="96"/>
      <c r="B6911" s="100"/>
      <c r="C6911" s="94"/>
      <c r="D6911" s="92"/>
    </row>
    <row r="6912" spans="1:4">
      <c r="A6912" s="154"/>
      <c r="B6912" s="100"/>
      <c r="C6912" s="94"/>
      <c r="D6912" s="92"/>
    </row>
    <row r="6913" spans="1:4">
      <c r="A6913" s="96"/>
      <c r="B6913" s="100"/>
      <c r="C6913" s="94"/>
      <c r="D6913" s="92"/>
    </row>
    <row r="6914" spans="1:4">
      <c r="A6914" s="154"/>
      <c r="B6914" s="100"/>
      <c r="C6914" s="94"/>
      <c r="D6914" s="92"/>
    </row>
    <row r="6915" spans="1:4">
      <c r="A6915" s="96"/>
      <c r="B6915" s="100"/>
      <c r="C6915" s="94"/>
      <c r="D6915" s="92"/>
    </row>
    <row r="6916" spans="1:4">
      <c r="A6916" s="154"/>
      <c r="B6916" s="100"/>
      <c r="C6916" s="94"/>
      <c r="D6916" s="92"/>
    </row>
    <row r="6917" spans="1:4">
      <c r="A6917" s="96"/>
      <c r="B6917" s="100"/>
      <c r="C6917" s="94"/>
      <c r="D6917" s="92"/>
    </row>
    <row r="6918" spans="1:4">
      <c r="A6918" s="154"/>
      <c r="B6918" s="100"/>
      <c r="C6918" s="94"/>
      <c r="D6918" s="92"/>
    </row>
    <row r="6919" spans="1:4">
      <c r="A6919" s="96"/>
      <c r="B6919" s="100"/>
      <c r="C6919" s="94"/>
      <c r="D6919" s="92"/>
    </row>
    <row r="6920" spans="1:4">
      <c r="A6920" s="154"/>
      <c r="B6920" s="100"/>
      <c r="C6920" s="94"/>
      <c r="D6920" s="92"/>
    </row>
    <row r="6921" spans="1:4">
      <c r="A6921" s="96"/>
      <c r="B6921" s="100"/>
      <c r="C6921" s="94"/>
      <c r="D6921" s="92"/>
    </row>
    <row r="6922" spans="1:4">
      <c r="A6922" s="154"/>
      <c r="B6922" s="100"/>
      <c r="C6922" s="94"/>
      <c r="D6922" s="92"/>
    </row>
    <row r="6923" spans="1:4">
      <c r="A6923" s="96"/>
      <c r="B6923" s="100"/>
      <c r="C6923" s="94"/>
      <c r="D6923" s="92"/>
    </row>
    <row r="6924" spans="1:4">
      <c r="A6924" s="154"/>
      <c r="B6924" s="100"/>
      <c r="C6924" s="94"/>
      <c r="D6924" s="92"/>
    </row>
    <row r="6925" spans="1:4">
      <c r="A6925" s="96"/>
      <c r="B6925" s="100"/>
      <c r="C6925" s="94"/>
      <c r="D6925" s="92"/>
    </row>
    <row r="6926" spans="1:4">
      <c r="A6926" s="154"/>
      <c r="B6926" s="100"/>
      <c r="C6926" s="94"/>
      <c r="D6926" s="92"/>
    </row>
    <row r="6927" spans="1:4">
      <c r="A6927" s="96"/>
      <c r="B6927" s="100"/>
      <c r="C6927" s="94"/>
      <c r="D6927" s="92"/>
    </row>
    <row r="6928" spans="1:4">
      <c r="A6928" s="154"/>
      <c r="B6928" s="100"/>
      <c r="C6928" s="94"/>
      <c r="D6928" s="92"/>
    </row>
    <row r="6929" spans="1:4">
      <c r="A6929" s="96"/>
      <c r="B6929" s="100"/>
      <c r="C6929" s="94"/>
      <c r="D6929" s="92"/>
    </row>
    <row r="6930" spans="1:4">
      <c r="A6930" s="154"/>
      <c r="B6930" s="100"/>
      <c r="C6930" s="94"/>
      <c r="D6930" s="92"/>
    </row>
    <row r="6931" spans="1:4">
      <c r="A6931" s="96"/>
      <c r="B6931" s="100"/>
      <c r="C6931" s="94"/>
      <c r="D6931" s="92"/>
    </row>
    <row r="6932" spans="1:4">
      <c r="A6932" s="154"/>
      <c r="B6932" s="100"/>
      <c r="C6932" s="94"/>
      <c r="D6932" s="92"/>
    </row>
    <row r="6933" spans="1:4">
      <c r="A6933" s="96"/>
      <c r="B6933" s="100"/>
      <c r="C6933" s="94"/>
      <c r="D6933" s="92"/>
    </row>
    <row r="6934" spans="1:4">
      <c r="A6934" s="154"/>
      <c r="B6934" s="100"/>
      <c r="C6934" s="94"/>
      <c r="D6934" s="92"/>
    </row>
    <row r="6935" spans="1:4">
      <c r="A6935" s="96"/>
      <c r="B6935" s="100"/>
      <c r="C6935" s="94"/>
      <c r="D6935" s="92"/>
    </row>
    <row r="6936" spans="1:4">
      <c r="A6936" s="154"/>
      <c r="B6936" s="100"/>
      <c r="C6936" s="94"/>
      <c r="D6936" s="92"/>
    </row>
    <row r="6937" spans="1:4">
      <c r="A6937" s="96"/>
      <c r="B6937" s="100"/>
      <c r="C6937" s="94"/>
      <c r="D6937" s="92"/>
    </row>
    <row r="6938" spans="1:4">
      <c r="A6938" s="154"/>
      <c r="B6938" s="100"/>
      <c r="C6938" s="94"/>
      <c r="D6938" s="92"/>
    </row>
    <row r="6939" spans="1:4">
      <c r="A6939" s="96"/>
      <c r="B6939" s="100"/>
      <c r="C6939" s="94"/>
      <c r="D6939" s="92"/>
    </row>
    <row r="6940" spans="1:4">
      <c r="A6940" s="154"/>
      <c r="B6940" s="100"/>
      <c r="C6940" s="94"/>
      <c r="D6940" s="92"/>
    </row>
    <row r="6941" spans="1:4">
      <c r="A6941" s="96"/>
      <c r="B6941" s="100"/>
      <c r="C6941" s="94"/>
      <c r="D6941" s="92"/>
    </row>
    <row r="6942" spans="1:4">
      <c r="A6942" s="154"/>
      <c r="B6942" s="100"/>
      <c r="C6942" s="94"/>
      <c r="D6942" s="92"/>
    </row>
    <row r="6943" spans="1:4">
      <c r="A6943" s="96"/>
      <c r="B6943" s="100"/>
      <c r="C6943" s="94"/>
      <c r="D6943" s="92"/>
    </row>
    <row r="6944" spans="1:4">
      <c r="A6944" s="154"/>
      <c r="B6944" s="100"/>
      <c r="C6944" s="94"/>
      <c r="D6944" s="92"/>
    </row>
    <row r="6945" spans="1:4">
      <c r="A6945" s="96"/>
      <c r="B6945" s="100"/>
      <c r="C6945" s="94"/>
      <c r="D6945" s="92"/>
    </row>
    <row r="6946" spans="1:4">
      <c r="A6946" s="154"/>
      <c r="B6946" s="100"/>
      <c r="C6946" s="94"/>
      <c r="D6946" s="92"/>
    </row>
    <row r="6947" spans="1:4">
      <c r="A6947" s="96"/>
      <c r="B6947" s="100"/>
      <c r="C6947" s="94"/>
      <c r="D6947" s="92"/>
    </row>
    <row r="6948" spans="1:4">
      <c r="A6948" s="154"/>
      <c r="B6948" s="100"/>
      <c r="C6948" s="94"/>
      <c r="D6948" s="92"/>
    </row>
    <row r="6949" spans="1:4">
      <c r="A6949" s="96"/>
      <c r="B6949" s="100"/>
      <c r="C6949" s="94"/>
      <c r="D6949" s="92"/>
    </row>
    <row r="6950" spans="1:4">
      <c r="A6950" s="154"/>
      <c r="B6950" s="100"/>
      <c r="C6950" s="94"/>
      <c r="D6950" s="92"/>
    </row>
    <row r="6951" spans="1:4">
      <c r="A6951" s="96"/>
      <c r="B6951" s="100"/>
      <c r="C6951" s="94"/>
      <c r="D6951" s="92"/>
    </row>
    <row r="6952" spans="1:4">
      <c r="A6952" s="154"/>
      <c r="B6952" s="100"/>
      <c r="C6952" s="94"/>
      <c r="D6952" s="92"/>
    </row>
    <row r="6953" spans="1:4">
      <c r="A6953" s="96"/>
      <c r="B6953" s="100"/>
      <c r="C6953" s="94"/>
      <c r="D6953" s="95"/>
    </row>
    <row r="6954" spans="1:4">
      <c r="A6954" s="154"/>
      <c r="B6954" s="100"/>
      <c r="C6954" s="94"/>
      <c r="D6954" s="95"/>
    </row>
    <row r="6955" spans="1:4">
      <c r="A6955" s="96"/>
      <c r="B6955" s="100"/>
      <c r="C6955" s="94"/>
      <c r="D6955" s="95"/>
    </row>
    <row r="6956" spans="1:4">
      <c r="A6956" s="154"/>
      <c r="B6956" s="100"/>
      <c r="C6956" s="94"/>
      <c r="D6956" s="92"/>
    </row>
    <row r="6957" spans="1:4">
      <c r="A6957" s="96"/>
      <c r="B6957" s="100"/>
      <c r="C6957" s="94"/>
      <c r="D6957" s="92"/>
    </row>
    <row r="6958" spans="1:4">
      <c r="A6958" s="154"/>
      <c r="B6958" s="100"/>
      <c r="C6958" s="94"/>
      <c r="D6958" s="92"/>
    </row>
    <row r="6959" spans="1:4">
      <c r="A6959" s="96"/>
      <c r="B6959" s="100"/>
      <c r="C6959" s="94"/>
      <c r="D6959" s="92"/>
    </row>
    <row r="6960" spans="1:4">
      <c r="A6960" s="154"/>
      <c r="B6960" s="100"/>
      <c r="C6960" s="94"/>
      <c r="D6960" s="92"/>
    </row>
    <row r="6961" spans="1:4">
      <c r="A6961" s="96"/>
      <c r="B6961" s="100"/>
      <c r="C6961" s="94"/>
      <c r="D6961" s="92"/>
    </row>
    <row r="6962" spans="1:4">
      <c r="A6962" s="154"/>
      <c r="B6962" s="100"/>
      <c r="C6962" s="94"/>
      <c r="D6962" s="92"/>
    </row>
    <row r="6963" spans="1:4">
      <c r="A6963" s="96"/>
      <c r="B6963" s="100"/>
      <c r="C6963" s="94"/>
      <c r="D6963" s="92"/>
    </row>
    <row r="6964" spans="1:4">
      <c r="A6964" s="154"/>
      <c r="B6964" s="100"/>
      <c r="C6964" s="94"/>
      <c r="D6964" s="92"/>
    </row>
    <row r="6965" spans="1:4">
      <c r="A6965" s="96"/>
      <c r="B6965" s="100"/>
      <c r="C6965" s="94"/>
      <c r="D6965" s="92"/>
    </row>
    <row r="6966" spans="1:4">
      <c r="A6966" s="154"/>
      <c r="B6966" s="100"/>
      <c r="C6966" s="94"/>
      <c r="D6966" s="92"/>
    </row>
    <row r="6967" spans="1:4">
      <c r="A6967" s="96"/>
      <c r="B6967" s="100"/>
      <c r="C6967" s="94"/>
      <c r="D6967" s="92"/>
    </row>
    <row r="6968" spans="1:4">
      <c r="A6968" s="154"/>
      <c r="B6968" s="100"/>
      <c r="C6968" s="94"/>
      <c r="D6968" s="92"/>
    </row>
    <row r="6969" spans="1:4">
      <c r="A6969" s="96"/>
      <c r="B6969" s="100"/>
      <c r="C6969" s="94"/>
      <c r="D6969" s="92"/>
    </row>
    <row r="6970" spans="1:4">
      <c r="A6970" s="154"/>
      <c r="B6970" s="100"/>
      <c r="C6970" s="94"/>
      <c r="D6970" s="92"/>
    </row>
    <row r="6971" spans="1:4">
      <c r="A6971" s="96"/>
      <c r="B6971" s="100"/>
      <c r="C6971" s="94"/>
      <c r="D6971" s="92"/>
    </row>
    <row r="6972" spans="1:4">
      <c r="A6972" s="154"/>
      <c r="B6972" s="100"/>
      <c r="C6972" s="94"/>
      <c r="D6972" s="92"/>
    </row>
    <row r="6973" spans="1:4">
      <c r="A6973" s="96"/>
      <c r="B6973" s="100"/>
      <c r="C6973" s="94"/>
      <c r="D6973" s="92"/>
    </row>
    <row r="6974" spans="1:4">
      <c r="A6974" s="154"/>
      <c r="B6974" s="100"/>
      <c r="C6974" s="94"/>
      <c r="D6974" s="92"/>
    </row>
    <row r="6975" spans="1:4">
      <c r="A6975" s="96"/>
      <c r="B6975" s="100"/>
      <c r="C6975" s="94"/>
      <c r="D6975" s="92"/>
    </row>
    <row r="6976" spans="1:4">
      <c r="A6976" s="154"/>
      <c r="B6976" s="100"/>
      <c r="C6976" s="94"/>
      <c r="D6976" s="92"/>
    </row>
    <row r="6977" spans="1:4">
      <c r="A6977" s="96"/>
      <c r="B6977" s="100"/>
      <c r="C6977" s="94"/>
      <c r="D6977" s="92"/>
    </row>
    <row r="6978" spans="1:4">
      <c r="A6978" s="154"/>
      <c r="B6978" s="100"/>
      <c r="C6978" s="94"/>
      <c r="D6978" s="92"/>
    </row>
    <row r="6979" spans="1:4">
      <c r="A6979" s="96"/>
      <c r="B6979" s="100"/>
      <c r="C6979" s="94"/>
      <c r="D6979" s="92"/>
    </row>
    <row r="6980" spans="1:4">
      <c r="A6980" s="154"/>
      <c r="B6980" s="100"/>
      <c r="C6980" s="94"/>
      <c r="D6980" s="92"/>
    </row>
    <row r="6981" spans="1:4">
      <c r="A6981" s="96"/>
      <c r="B6981" s="100"/>
      <c r="C6981" s="94"/>
      <c r="D6981" s="92"/>
    </row>
    <row r="6982" spans="1:4">
      <c r="A6982" s="154"/>
      <c r="B6982" s="100"/>
      <c r="C6982" s="94"/>
      <c r="D6982" s="92"/>
    </row>
    <row r="6983" spans="1:4">
      <c r="A6983" s="96"/>
      <c r="B6983" s="100"/>
      <c r="C6983" s="94"/>
      <c r="D6983" s="92"/>
    </row>
    <row r="6984" spans="1:4">
      <c r="A6984" s="154"/>
      <c r="B6984" s="100"/>
      <c r="C6984" s="94"/>
      <c r="D6984" s="97"/>
    </row>
    <row r="6985" spans="1:4">
      <c r="A6985" s="96"/>
      <c r="B6985" s="100"/>
      <c r="C6985" s="94"/>
      <c r="D6985" s="97"/>
    </row>
    <row r="6986" spans="1:4">
      <c r="A6986" s="154"/>
      <c r="B6986" s="100"/>
      <c r="C6986" s="94"/>
      <c r="D6986" s="92"/>
    </row>
    <row r="6987" spans="1:4">
      <c r="A6987" s="96"/>
      <c r="B6987" s="100"/>
      <c r="C6987" s="94"/>
      <c r="D6987" s="92"/>
    </row>
    <row r="6988" spans="1:4">
      <c r="A6988" s="154"/>
      <c r="B6988" s="100"/>
      <c r="C6988" s="94"/>
      <c r="D6988" s="92"/>
    </row>
    <row r="6989" spans="1:4">
      <c r="A6989" s="96"/>
      <c r="B6989" s="100"/>
      <c r="C6989" s="94"/>
      <c r="D6989" s="92"/>
    </row>
    <row r="6990" spans="1:4">
      <c r="A6990" s="154"/>
      <c r="B6990" s="100"/>
      <c r="C6990" s="94"/>
      <c r="D6990" s="92"/>
    </row>
    <row r="6991" spans="1:4">
      <c r="A6991" s="96"/>
      <c r="B6991" s="100"/>
      <c r="C6991" s="94"/>
      <c r="D6991" s="92"/>
    </row>
    <row r="6992" spans="1:4">
      <c r="A6992" s="154"/>
      <c r="B6992" s="100"/>
      <c r="C6992" s="94"/>
      <c r="D6992" s="92"/>
    </row>
    <row r="6993" spans="1:4">
      <c r="A6993" s="96"/>
      <c r="B6993" s="100"/>
      <c r="C6993" s="94"/>
      <c r="D6993" s="92"/>
    </row>
    <row r="6994" spans="1:4">
      <c r="A6994" s="154"/>
      <c r="B6994" s="100"/>
      <c r="C6994" s="94"/>
      <c r="D6994" s="92"/>
    </row>
    <row r="6995" spans="1:4">
      <c r="A6995" s="96"/>
      <c r="B6995" s="100"/>
      <c r="C6995" s="94"/>
      <c r="D6995" s="92"/>
    </row>
    <row r="6996" spans="1:4">
      <c r="A6996" s="154"/>
      <c r="B6996" s="100"/>
      <c r="C6996" s="94"/>
      <c r="D6996" s="92"/>
    </row>
    <row r="6997" spans="1:4">
      <c r="A6997" s="96"/>
      <c r="B6997" s="100"/>
      <c r="C6997" s="94"/>
      <c r="D6997" s="92"/>
    </row>
    <row r="6998" spans="1:4">
      <c r="A6998" s="154"/>
      <c r="B6998" s="99"/>
      <c r="C6998" s="105"/>
      <c r="D6998" s="92"/>
    </row>
    <row r="6999" spans="1:4">
      <c r="A6999" s="96"/>
      <c r="B6999" s="99"/>
      <c r="C6999" s="105"/>
      <c r="D6999" s="92"/>
    </row>
    <row r="7000" spans="1:4">
      <c r="A7000" s="154"/>
      <c r="B7000" s="99"/>
      <c r="C7000" s="105"/>
      <c r="D7000" s="92"/>
    </row>
    <row r="7001" spans="1:4">
      <c r="A7001" s="96"/>
      <c r="B7001" s="99"/>
      <c r="C7001" s="105"/>
      <c r="D7001" s="92"/>
    </row>
    <row r="7002" spans="1:4" hidden="1">
      <c r="A7002" s="154"/>
      <c r="B7002" s="99"/>
      <c r="C7002" s="105"/>
      <c r="D7002" s="92"/>
    </row>
    <row r="7003" spans="1:4" hidden="1">
      <c r="A7003" s="96"/>
      <c r="B7003" s="99"/>
      <c r="C7003" s="105"/>
      <c r="D7003" s="92"/>
    </row>
    <row r="7004" spans="1:4" hidden="1">
      <c r="A7004" s="154"/>
      <c r="B7004" s="99"/>
      <c r="C7004" s="105"/>
      <c r="D7004" s="92"/>
    </row>
    <row r="7005" spans="1:4">
      <c r="A7005" s="96"/>
      <c r="B7005" s="99"/>
      <c r="C7005" s="105"/>
      <c r="D7005" s="92"/>
    </row>
    <row r="7006" spans="1:4">
      <c r="A7006" s="154"/>
      <c r="B7006" s="99"/>
      <c r="C7006" s="105"/>
      <c r="D7006" s="92"/>
    </row>
    <row r="7007" spans="1:4">
      <c r="A7007" s="96"/>
      <c r="B7007" s="99"/>
      <c r="C7007" s="105"/>
      <c r="D7007" s="92"/>
    </row>
    <row r="7008" spans="1:4">
      <c r="A7008" s="96"/>
      <c r="B7008" s="99"/>
      <c r="C7008" s="105"/>
      <c r="D7008" s="92"/>
    </row>
    <row r="7009" spans="1:4">
      <c r="A7009" s="154"/>
      <c r="B7009" s="99"/>
      <c r="C7009" s="105"/>
      <c r="D7009" s="92"/>
    </row>
    <row r="7010" spans="1:4">
      <c r="A7010" s="96"/>
      <c r="B7010" s="99"/>
      <c r="C7010" s="105"/>
      <c r="D7010" s="92"/>
    </row>
    <row r="7011" spans="1:4">
      <c r="A7011" s="154"/>
      <c r="B7011" s="99"/>
      <c r="C7011" s="105"/>
      <c r="D7011" s="92"/>
    </row>
    <row r="7012" spans="1:4">
      <c r="A7012" s="96"/>
      <c r="B7012" s="99"/>
      <c r="C7012" s="105"/>
      <c r="D7012" s="92"/>
    </row>
    <row r="7013" spans="1:4">
      <c r="A7013" s="154"/>
      <c r="B7013" s="99"/>
      <c r="C7013" s="105"/>
      <c r="D7013" s="92"/>
    </row>
    <row r="7014" spans="1:4">
      <c r="A7014" s="96"/>
      <c r="B7014" s="99"/>
      <c r="C7014" s="105"/>
      <c r="D7014" s="92"/>
    </row>
    <row r="7015" spans="1:4">
      <c r="A7015" s="154"/>
      <c r="B7015" s="99"/>
      <c r="C7015" s="105"/>
      <c r="D7015" s="92"/>
    </row>
    <row r="7016" spans="1:4">
      <c r="A7016" s="96"/>
      <c r="B7016" s="99"/>
      <c r="C7016" s="105"/>
      <c r="D7016" s="92"/>
    </row>
    <row r="7017" spans="1:4">
      <c r="A7017" s="154"/>
      <c r="B7017" s="99"/>
      <c r="C7017" s="105"/>
      <c r="D7017" s="92"/>
    </row>
    <row r="7018" spans="1:4">
      <c r="A7018" s="96"/>
      <c r="B7018" s="99"/>
      <c r="C7018" s="105"/>
      <c r="D7018" s="92"/>
    </row>
    <row r="7019" spans="1:4">
      <c r="A7019" s="154"/>
      <c r="B7019" s="99"/>
      <c r="C7019" s="105"/>
      <c r="D7019" s="92"/>
    </row>
    <row r="7020" spans="1:4">
      <c r="A7020" s="96"/>
      <c r="B7020" s="99"/>
      <c r="C7020" s="105"/>
      <c r="D7020" s="92"/>
    </row>
    <row r="7021" spans="1:4">
      <c r="A7021" s="154"/>
      <c r="B7021" s="99"/>
      <c r="C7021" s="105"/>
      <c r="D7021" s="92"/>
    </row>
    <row r="7022" spans="1:4">
      <c r="A7022" s="96"/>
      <c r="B7022" s="99"/>
      <c r="C7022" s="105"/>
      <c r="D7022" s="92"/>
    </row>
    <row r="7023" spans="1:4">
      <c r="A7023" s="154"/>
      <c r="B7023" s="99"/>
      <c r="C7023" s="105"/>
      <c r="D7023" s="92"/>
    </row>
    <row r="7024" spans="1:4">
      <c r="A7024" s="96"/>
      <c r="B7024" s="99"/>
      <c r="C7024" s="105"/>
      <c r="D7024" s="92"/>
    </row>
    <row r="7025" spans="1:4">
      <c r="A7025" s="154"/>
      <c r="B7025" s="99"/>
      <c r="C7025" s="105"/>
      <c r="D7025" s="92"/>
    </row>
    <row r="7026" spans="1:4">
      <c r="A7026" s="96"/>
      <c r="B7026" s="99"/>
      <c r="C7026" s="105"/>
      <c r="D7026" s="92"/>
    </row>
    <row r="7027" spans="1:4">
      <c r="A7027" s="154"/>
      <c r="B7027" s="99"/>
      <c r="C7027" s="105"/>
      <c r="D7027" s="92"/>
    </row>
    <row r="7028" spans="1:4">
      <c r="A7028" s="96"/>
      <c r="B7028" s="99"/>
      <c r="C7028" s="105"/>
      <c r="D7028" s="92"/>
    </row>
    <row r="7029" spans="1:4">
      <c r="A7029" s="154"/>
      <c r="B7029" s="99"/>
      <c r="C7029" s="105"/>
      <c r="D7029" s="92"/>
    </row>
    <row r="7030" spans="1:4">
      <c r="A7030" s="96"/>
      <c r="B7030" s="99"/>
      <c r="C7030" s="105"/>
      <c r="D7030" s="92"/>
    </row>
    <row r="7031" spans="1:4">
      <c r="A7031" s="154"/>
      <c r="B7031" s="99"/>
      <c r="C7031" s="105"/>
      <c r="D7031" s="92"/>
    </row>
    <row r="7032" spans="1:4">
      <c r="A7032" s="96"/>
      <c r="B7032" s="99"/>
      <c r="C7032" s="105"/>
      <c r="D7032" s="92"/>
    </row>
    <row r="7033" spans="1:4">
      <c r="A7033" s="154"/>
      <c r="B7033" s="99"/>
      <c r="C7033" s="105"/>
    </row>
    <row r="7034" spans="1:4">
      <c r="A7034" s="96"/>
      <c r="B7034" s="99"/>
      <c r="C7034" s="105"/>
    </row>
    <row r="7035" spans="1:4">
      <c r="A7035" s="154"/>
      <c r="B7035" s="100"/>
      <c r="C7035" s="94"/>
    </row>
  </sheetData>
  <sortState ref="A8:C8764">
    <sortCondition ref="A6"/>
  </sortState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95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26"/>
  <sheetViews>
    <sheetView showGridLines="0" workbookViewId="0">
      <selection activeCell="B10" sqref="B10"/>
    </sheetView>
  </sheetViews>
  <sheetFormatPr baseColWidth="10" defaultRowHeight="15"/>
  <cols>
    <col min="1" max="1" width="19.140625" customWidth="1"/>
    <col min="2" max="2" width="38.5703125" customWidth="1"/>
    <col min="3" max="3" width="28.5703125" customWidth="1"/>
  </cols>
  <sheetData>
    <row r="1" spans="1:3">
      <c r="A1" s="174"/>
      <c r="B1" s="175"/>
      <c r="C1" s="176"/>
    </row>
    <row r="2" spans="1:3">
      <c r="A2" s="168" t="s">
        <v>5</v>
      </c>
      <c r="B2" s="169"/>
      <c r="C2" s="170"/>
    </row>
    <row r="3" spans="1:3">
      <c r="A3" s="168" t="s">
        <v>7281</v>
      </c>
      <c r="B3" s="169"/>
      <c r="C3" s="170"/>
    </row>
    <row r="4" spans="1:3">
      <c r="A4" s="168" t="s">
        <v>0</v>
      </c>
      <c r="B4" s="169"/>
      <c r="C4" s="170"/>
    </row>
    <row r="5" spans="1:3" ht="15.75" thickBot="1">
      <c r="A5" s="171" t="s">
        <v>692</v>
      </c>
      <c r="B5" s="172"/>
      <c r="C5" s="173"/>
    </row>
    <row r="6" spans="1:3" ht="15.75" thickBot="1">
      <c r="A6" s="102"/>
      <c r="B6" s="91"/>
      <c r="C6" s="103"/>
    </row>
    <row r="7" spans="1:3" ht="15.75" thickBot="1">
      <c r="A7" s="157" t="s">
        <v>7147</v>
      </c>
      <c r="B7" s="157" t="s">
        <v>7148</v>
      </c>
      <c r="C7" s="158" t="s">
        <v>7149</v>
      </c>
    </row>
    <row r="8" spans="1:3" s="180" customFormat="1" ht="12">
      <c r="A8" s="177" t="s">
        <v>6459</v>
      </c>
      <c r="B8" s="178" t="s">
        <v>6463</v>
      </c>
      <c r="C8" s="179">
        <v>17545760.59</v>
      </c>
    </row>
    <row r="9" spans="1:3" s="180" customFormat="1" ht="12">
      <c r="A9" s="177" t="s">
        <v>6460</v>
      </c>
      <c r="B9" s="178" t="s">
        <v>6480</v>
      </c>
      <c r="C9" s="179">
        <v>24562087.27</v>
      </c>
    </row>
    <row r="10" spans="1:3" s="180" customFormat="1" ht="12">
      <c r="A10" s="177" t="s">
        <v>6461</v>
      </c>
      <c r="B10" s="178" t="s">
        <v>6464</v>
      </c>
      <c r="C10" s="179">
        <v>194175150.16999999</v>
      </c>
    </row>
    <row r="11" spans="1:3" s="180" customFormat="1" ht="12">
      <c r="A11" s="177" t="s">
        <v>6461</v>
      </c>
      <c r="B11" s="178" t="s">
        <v>6465</v>
      </c>
      <c r="C11" s="179">
        <v>131478392.36</v>
      </c>
    </row>
    <row r="12" spans="1:3" s="180" customFormat="1" ht="12">
      <c r="A12" s="177" t="s">
        <v>6461</v>
      </c>
      <c r="B12" s="178" t="s">
        <v>6466</v>
      </c>
      <c r="C12" s="179">
        <v>71608962.379999995</v>
      </c>
    </row>
    <row r="13" spans="1:3" s="180" customFormat="1" ht="12">
      <c r="A13" s="177" t="s">
        <v>6461</v>
      </c>
      <c r="B13" s="178" t="s">
        <v>6467</v>
      </c>
      <c r="C13" s="179">
        <v>14766151.32</v>
      </c>
    </row>
    <row r="14" spans="1:3" s="180" customFormat="1" ht="12">
      <c r="A14" s="177" t="s">
        <v>6461</v>
      </c>
      <c r="B14" s="178" t="s">
        <v>6468</v>
      </c>
      <c r="C14" s="179">
        <v>14705359.07</v>
      </c>
    </row>
    <row r="15" spans="1:3" s="180" customFormat="1" ht="12">
      <c r="A15" s="177" t="s">
        <v>6461</v>
      </c>
      <c r="B15" s="178" t="s">
        <v>6469</v>
      </c>
      <c r="C15" s="179">
        <v>3948203.57</v>
      </c>
    </row>
    <row r="16" spans="1:3" s="180" customFormat="1" ht="12">
      <c r="A16" s="177" t="s">
        <v>6461</v>
      </c>
      <c r="B16" s="178" t="s">
        <v>6470</v>
      </c>
      <c r="C16" s="179">
        <v>83035384.5</v>
      </c>
    </row>
    <row r="17" spans="1:3" s="180" customFormat="1" ht="12">
      <c r="A17" s="177" t="s">
        <v>6461</v>
      </c>
      <c r="B17" s="178" t="s">
        <v>6471</v>
      </c>
      <c r="C17" s="179">
        <v>12818975.66</v>
      </c>
    </row>
    <row r="18" spans="1:3" s="180" customFormat="1" ht="12">
      <c r="A18" s="177" t="s">
        <v>6461</v>
      </c>
      <c r="B18" s="178" t="s">
        <v>6472</v>
      </c>
      <c r="C18" s="179">
        <v>1239986.76</v>
      </c>
    </row>
    <row r="19" spans="1:3" s="180" customFormat="1" ht="12">
      <c r="A19" s="177" t="s">
        <v>6461</v>
      </c>
      <c r="B19" s="178" t="s">
        <v>6473</v>
      </c>
      <c r="C19" s="179">
        <v>3144165.29</v>
      </c>
    </row>
    <row r="20" spans="1:3" s="180" customFormat="1" ht="12">
      <c r="A20" s="177" t="s">
        <v>6461</v>
      </c>
      <c r="B20" s="178" t="s">
        <v>6474</v>
      </c>
      <c r="C20" s="179">
        <v>25147845.640000001</v>
      </c>
    </row>
    <row r="21" spans="1:3" s="180" customFormat="1" ht="12">
      <c r="A21" s="177" t="s">
        <v>6461</v>
      </c>
      <c r="B21" s="178" t="s">
        <v>6475</v>
      </c>
      <c r="C21" s="179">
        <v>25764628.059999999</v>
      </c>
    </row>
    <row r="22" spans="1:3" s="180" customFormat="1" ht="12">
      <c r="A22" s="177" t="s">
        <v>6461</v>
      </c>
      <c r="B22" s="178" t="s">
        <v>6476</v>
      </c>
      <c r="C22" s="179">
        <v>52435189.810000002</v>
      </c>
    </row>
    <row r="23" spans="1:3" s="180" customFormat="1" ht="12">
      <c r="A23" s="177" t="s">
        <v>6461</v>
      </c>
      <c r="B23" s="178" t="s">
        <v>6477</v>
      </c>
      <c r="C23" s="179">
        <v>5345640.26</v>
      </c>
    </row>
    <row r="24" spans="1:3" s="180" customFormat="1" ht="12">
      <c r="A24" s="177" t="s">
        <v>6461</v>
      </c>
      <c r="B24" s="178" t="s">
        <v>6478</v>
      </c>
      <c r="C24" s="179">
        <v>9962173.3200000003</v>
      </c>
    </row>
    <row r="25" spans="1:3" s="180" customFormat="1" ht="12">
      <c r="A25" s="177" t="s">
        <v>6462</v>
      </c>
      <c r="B25" s="178" t="s">
        <v>6479</v>
      </c>
      <c r="C25" s="179">
        <v>2106802.84</v>
      </c>
    </row>
    <row r="26" spans="1:3" s="180" customFormat="1" ht="12">
      <c r="A26" s="177" t="s">
        <v>6461</v>
      </c>
      <c r="B26" s="178" t="s">
        <v>6481</v>
      </c>
      <c r="C26" s="179">
        <v>9600000</v>
      </c>
    </row>
  </sheetData>
  <mergeCells count="5">
    <mergeCell ref="A1:C1"/>
    <mergeCell ref="A2:C2"/>
    <mergeCell ref="A3:C3"/>
    <mergeCell ref="A4:C4"/>
    <mergeCell ref="A5:C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35"/>
  <sheetViews>
    <sheetView showGridLines="0" workbookViewId="0">
      <selection activeCell="B20" sqref="B20"/>
    </sheetView>
  </sheetViews>
  <sheetFormatPr baseColWidth="10" defaultRowHeight="15"/>
  <cols>
    <col min="1" max="1" width="19.140625" style="108" customWidth="1"/>
    <col min="2" max="2" width="49.5703125" style="108" customWidth="1"/>
    <col min="3" max="3" width="22" style="108" customWidth="1"/>
    <col min="4" max="16384" width="11.42578125" style="108"/>
  </cols>
  <sheetData>
    <row r="1" spans="1:3">
      <c r="A1" s="174"/>
      <c r="B1" s="175"/>
      <c r="C1" s="176"/>
    </row>
    <row r="2" spans="1:3">
      <c r="A2" s="168" t="s">
        <v>5</v>
      </c>
      <c r="B2" s="169"/>
      <c r="C2" s="170"/>
    </row>
    <row r="3" spans="1:3">
      <c r="A3" s="168" t="s">
        <v>7281</v>
      </c>
      <c r="B3" s="169"/>
      <c r="C3" s="170"/>
    </row>
    <row r="4" spans="1:3">
      <c r="A4" s="168" t="s">
        <v>0</v>
      </c>
      <c r="B4" s="169"/>
      <c r="C4" s="170"/>
    </row>
    <row r="5" spans="1:3" ht="15.75" thickBot="1">
      <c r="A5" s="171" t="s">
        <v>692</v>
      </c>
      <c r="B5" s="172"/>
      <c r="C5" s="173"/>
    </row>
    <row r="6" spans="1:3" ht="15.75" thickBot="1">
      <c r="A6" s="102"/>
      <c r="B6" s="91"/>
      <c r="C6" s="103"/>
    </row>
    <row r="7" spans="1:3" s="191" customFormat="1" ht="15.75" thickBot="1">
      <c r="A7" s="157" t="s">
        <v>7147</v>
      </c>
      <c r="B7" s="157" t="s">
        <v>7148</v>
      </c>
      <c r="C7" s="158" t="s">
        <v>7149</v>
      </c>
    </row>
    <row r="8" spans="1:3" s="185" customFormat="1" ht="12">
      <c r="A8" s="183" t="s">
        <v>6520</v>
      </c>
      <c r="B8" s="189" t="s">
        <v>6521</v>
      </c>
      <c r="C8" s="184">
        <v>24186</v>
      </c>
    </row>
    <row r="9" spans="1:3" s="185" customFormat="1" ht="12">
      <c r="A9" s="183" t="s">
        <v>6522</v>
      </c>
      <c r="B9" s="178" t="s">
        <v>6523</v>
      </c>
      <c r="C9" s="186">
        <v>229700</v>
      </c>
    </row>
    <row r="10" spans="1:3" s="185" customFormat="1" ht="12">
      <c r="A10" s="183" t="s">
        <v>6518</v>
      </c>
      <c r="B10" s="178" t="s">
        <v>6524</v>
      </c>
      <c r="C10" s="186">
        <v>370900</v>
      </c>
    </row>
    <row r="11" spans="1:3" s="185" customFormat="1" ht="12">
      <c r="A11" s="183" t="s">
        <v>6525</v>
      </c>
      <c r="B11" s="189" t="s">
        <v>6526</v>
      </c>
      <c r="C11" s="186">
        <v>240000</v>
      </c>
    </row>
    <row r="12" spans="1:3" s="185" customFormat="1" ht="12">
      <c r="A12" s="183" t="s">
        <v>6519</v>
      </c>
      <c r="B12" s="178" t="s">
        <v>6527</v>
      </c>
      <c r="C12" s="186">
        <v>640000</v>
      </c>
    </row>
    <row r="13" spans="1:3" s="185" customFormat="1" ht="12">
      <c r="A13" s="183" t="s">
        <v>6528</v>
      </c>
      <c r="B13" s="178" t="s">
        <v>6529</v>
      </c>
      <c r="C13" s="186">
        <v>206600</v>
      </c>
    </row>
    <row r="14" spans="1:3" s="185" customFormat="1" ht="12">
      <c r="A14" s="183" t="s">
        <v>6530</v>
      </c>
      <c r="B14" s="178" t="s">
        <v>6531</v>
      </c>
      <c r="C14" s="186">
        <v>196900</v>
      </c>
    </row>
    <row r="15" spans="1:3" s="185" customFormat="1" ht="12">
      <c r="A15" s="183" t="s">
        <v>6532</v>
      </c>
      <c r="B15" s="178" t="s">
        <v>6533</v>
      </c>
      <c r="C15" s="186">
        <v>145600</v>
      </c>
    </row>
    <row r="16" spans="1:3" s="185" customFormat="1" ht="12">
      <c r="A16" s="183" t="s">
        <v>6534</v>
      </c>
      <c r="B16" s="178" t="s">
        <v>6535</v>
      </c>
      <c r="C16" s="186">
        <v>145600</v>
      </c>
    </row>
    <row r="17" spans="1:3" s="185" customFormat="1" ht="12">
      <c r="A17" s="183" t="s">
        <v>6536</v>
      </c>
      <c r="B17" s="178" t="s">
        <v>6537</v>
      </c>
      <c r="C17" s="186">
        <v>145600</v>
      </c>
    </row>
    <row r="18" spans="1:3" s="185" customFormat="1" ht="12">
      <c r="A18" s="183" t="s">
        <v>6517</v>
      </c>
      <c r="B18" s="178" t="s">
        <v>6538</v>
      </c>
      <c r="C18" s="186">
        <v>75300</v>
      </c>
    </row>
    <row r="19" spans="1:3" s="185" customFormat="1" ht="12">
      <c r="A19" s="183" t="s">
        <v>6539</v>
      </c>
      <c r="B19" s="178" t="s">
        <v>6540</v>
      </c>
      <c r="C19" s="186">
        <v>75300</v>
      </c>
    </row>
    <row r="20" spans="1:3" s="185" customFormat="1" ht="12">
      <c r="A20" s="183" t="s">
        <v>6541</v>
      </c>
      <c r="B20" s="178" t="s">
        <v>6542</v>
      </c>
      <c r="C20" s="186">
        <v>140000</v>
      </c>
    </row>
    <row r="21" spans="1:3" s="185" customFormat="1" ht="12">
      <c r="A21" s="183" t="s">
        <v>6543</v>
      </c>
      <c r="B21" s="178" t="s">
        <v>6544</v>
      </c>
      <c r="C21" s="186">
        <v>140000</v>
      </c>
    </row>
    <row r="22" spans="1:3" s="185" customFormat="1" ht="12">
      <c r="A22" s="183" t="s">
        <v>6545</v>
      </c>
      <c r="B22" s="178" t="s">
        <v>6546</v>
      </c>
      <c r="C22" s="186">
        <v>140000</v>
      </c>
    </row>
    <row r="23" spans="1:3" s="185" customFormat="1" ht="12">
      <c r="A23" s="183" t="s">
        <v>6516</v>
      </c>
      <c r="B23" s="178" t="s">
        <v>6547</v>
      </c>
      <c r="C23" s="186">
        <v>202489.5</v>
      </c>
    </row>
    <row r="24" spans="1:3" s="185" customFormat="1" ht="12">
      <c r="A24" s="183" t="s">
        <v>6548</v>
      </c>
      <c r="B24" s="178" t="s">
        <v>6549</v>
      </c>
      <c r="C24" s="186">
        <v>143450</v>
      </c>
    </row>
    <row r="25" spans="1:3" s="185" customFormat="1" ht="12">
      <c r="A25" s="183" t="s">
        <v>6550</v>
      </c>
      <c r="B25" s="178" t="s">
        <v>6551</v>
      </c>
      <c r="C25" s="186">
        <v>46400</v>
      </c>
    </row>
    <row r="26" spans="1:3" s="185" customFormat="1" ht="12">
      <c r="A26" s="183" t="s">
        <v>6552</v>
      </c>
      <c r="B26" s="178" t="s">
        <v>6553</v>
      </c>
      <c r="C26" s="186">
        <v>77720</v>
      </c>
    </row>
    <row r="27" spans="1:3" s="185" customFormat="1" ht="12">
      <c r="A27" s="183" t="s">
        <v>6554</v>
      </c>
      <c r="B27" s="178" t="s">
        <v>6555</v>
      </c>
      <c r="C27" s="186">
        <v>67570</v>
      </c>
    </row>
    <row r="28" spans="1:3" s="185" customFormat="1" ht="12">
      <c r="A28" s="183" t="s">
        <v>6556</v>
      </c>
      <c r="B28" s="189" t="s">
        <v>6557</v>
      </c>
      <c r="C28" s="186">
        <v>9331.1</v>
      </c>
    </row>
    <row r="29" spans="1:3" s="185" customFormat="1" ht="12">
      <c r="A29" s="183" t="s">
        <v>6558</v>
      </c>
      <c r="B29" s="178" t="s">
        <v>6559</v>
      </c>
      <c r="C29" s="186">
        <v>18500</v>
      </c>
    </row>
    <row r="30" spans="1:3" s="185" customFormat="1" ht="12">
      <c r="A30" s="183" t="s">
        <v>6560</v>
      </c>
      <c r="B30" s="178" t="s">
        <v>6561</v>
      </c>
      <c r="C30" s="186">
        <v>18500</v>
      </c>
    </row>
    <row r="31" spans="1:3" s="185" customFormat="1" ht="12">
      <c r="A31" s="183" t="s">
        <v>6562</v>
      </c>
      <c r="B31" s="178" t="s">
        <v>6563</v>
      </c>
      <c r="C31" s="186">
        <v>170200</v>
      </c>
    </row>
    <row r="32" spans="1:3" s="185" customFormat="1" ht="12">
      <c r="A32" s="183" t="s">
        <v>6564</v>
      </c>
      <c r="B32" s="178" t="s">
        <v>6565</v>
      </c>
      <c r="C32" s="186">
        <v>241241.25</v>
      </c>
    </row>
    <row r="33" spans="1:3" s="185" customFormat="1" ht="12.75" thickBot="1">
      <c r="A33" s="187" t="s">
        <v>6566</v>
      </c>
      <c r="B33" s="190" t="s">
        <v>6567</v>
      </c>
      <c r="C33" s="188">
        <v>69689.83</v>
      </c>
    </row>
    <row r="34" spans="1:3" s="185" customFormat="1" ht="12"/>
    <row r="35" spans="1:3" s="185" customFormat="1" ht="12"/>
  </sheetData>
  <mergeCells count="5">
    <mergeCell ref="A1:C1"/>
    <mergeCell ref="A2:C2"/>
    <mergeCell ref="A3:C3"/>
    <mergeCell ref="A4:C4"/>
    <mergeCell ref="A5:C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L11"/>
  <sheetViews>
    <sheetView workbookViewId="0">
      <selection activeCell="C26" sqref="C26"/>
    </sheetView>
  </sheetViews>
  <sheetFormatPr baseColWidth="10" defaultRowHeight="15"/>
  <sheetData>
    <row r="11" spans="12:12">
      <c r="L11" s="10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Hoja1 (3)</vt:lpstr>
      <vt:lpstr>2007</vt:lpstr>
      <vt:lpstr>ARCHIVO</vt:lpstr>
      <vt:lpstr>EDIFICIOS</vt:lpstr>
      <vt:lpstr>AUTOS</vt:lpstr>
      <vt:lpstr>Hoja2</vt:lpstr>
      <vt:lpstr>ARCHIVO!Área_de_impresión</vt:lpstr>
      <vt:lpstr>'Hoja1 (3)'!Área_de_impresión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MASSIER</dc:creator>
  <cp:lastModifiedBy>BCASTILLO</cp:lastModifiedBy>
  <cp:lastPrinted>2017-09-27T17:51:21Z</cp:lastPrinted>
  <dcterms:created xsi:type="dcterms:W3CDTF">2013-01-04T17:59:46Z</dcterms:created>
  <dcterms:modified xsi:type="dcterms:W3CDTF">2017-09-28T14:41:06Z</dcterms:modified>
</cp:coreProperties>
</file>