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izabeth.tijerina\Documents\CONTABILIDAD\2020\PROGRAMA ANUAL DE ADQUISICIONES\"/>
    </mc:Choice>
  </mc:AlternateContent>
  <bookViews>
    <workbookView xWindow="0" yWindow="0" windowWidth="28800" windowHeight="12435"/>
  </bookViews>
  <sheets>
    <sheet name="2000, 3000, 4000, 5000 (2)" sheetId="6" r:id="rId1"/>
    <sheet name="PEI" sheetId="4" r:id="rId2"/>
  </sheets>
  <definedNames>
    <definedName name="_xlnm._FilterDatabase" localSheetId="1" hidden="1">PEI!$A$3:$CF$7</definedName>
    <definedName name="_xlnm.Print_Titles" localSheetId="0">'2000, 3000, 4000, 5000 (2)'!$1:$7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6" l="1"/>
  <c r="K1" i="6"/>
  <c r="M1" i="6" l="1"/>
  <c r="M2" i="6"/>
  <c r="M3" i="6"/>
  <c r="M4" i="6"/>
  <c r="R153" i="6" l="1"/>
  <c r="R155" i="6"/>
  <c r="R157" i="6"/>
  <c r="Q25" i="6"/>
  <c r="R152" i="6" l="1"/>
  <c r="R151" i="6"/>
  <c r="R146" i="6"/>
  <c r="R145" i="6"/>
  <c r="R144" i="6"/>
  <c r="R143" i="6"/>
  <c r="R139" i="6"/>
  <c r="R138" i="6"/>
  <c r="R137" i="6"/>
  <c r="R135" i="6"/>
  <c r="R134" i="6"/>
  <c r="R129" i="6"/>
  <c r="R90" i="6"/>
  <c r="R84" i="6"/>
  <c r="R83" i="6"/>
  <c r="R82" i="6"/>
  <c r="R81" i="6"/>
  <c r="R80" i="6"/>
  <c r="R74" i="6"/>
  <c r="R72" i="6"/>
  <c r="R71" i="6"/>
  <c r="R70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1" i="6"/>
  <c r="R30" i="6"/>
  <c r="R28" i="6"/>
  <c r="R27" i="6"/>
  <c r="R26" i="6"/>
  <c r="R25" i="6"/>
  <c r="R24" i="6"/>
  <c r="R23" i="6"/>
  <c r="R22" i="6"/>
  <c r="R21" i="6"/>
  <c r="R20" i="6"/>
  <c r="R18" i="6"/>
  <c r="R17" i="6"/>
  <c r="R15" i="6"/>
  <c r="R14" i="6"/>
  <c r="R13" i="6"/>
  <c r="R12" i="6"/>
  <c r="P137" i="6" l="1"/>
  <c r="O137" i="6"/>
  <c r="Q73" i="6"/>
  <c r="Q69" i="6"/>
  <c r="Q68" i="6"/>
  <c r="Q52" i="6"/>
  <c r="Q34" i="6"/>
  <c r="Q33" i="6"/>
  <c r="Q32" i="6"/>
  <c r="Q29" i="6"/>
  <c r="Q19" i="6"/>
  <c r="Q16" i="6"/>
  <c r="K3" i="6"/>
  <c r="R119" i="6"/>
  <c r="R118" i="6"/>
  <c r="R117" i="6"/>
  <c r="R141" i="6"/>
  <c r="R133" i="6"/>
  <c r="R130" i="6"/>
  <c r="R124" i="6"/>
  <c r="R123" i="6"/>
  <c r="R127" i="6"/>
  <c r="P127" i="6" s="1"/>
  <c r="O127" i="6" s="1"/>
  <c r="Q127" i="6" s="1"/>
  <c r="T127" i="6"/>
  <c r="BR127" i="6"/>
  <c r="R116" i="6" l="1"/>
  <c r="S85" i="6" l="1"/>
  <c r="S84" i="6"/>
  <c r="S83" i="6"/>
  <c r="T83" i="6" s="1"/>
  <c r="S57" i="6"/>
  <c r="T57" i="6" s="1"/>
  <c r="S58" i="6"/>
  <c r="BR191" i="6"/>
  <c r="T191" i="6"/>
  <c r="R191" i="6"/>
  <c r="P191" i="6" s="1"/>
  <c r="BR190" i="6"/>
  <c r="T190" i="6"/>
  <c r="R190" i="6"/>
  <c r="P190" i="6" s="1"/>
  <c r="BR189" i="6"/>
  <c r="T189" i="6"/>
  <c r="R189" i="6"/>
  <c r="P189" i="6" s="1"/>
  <c r="O189" i="6" s="1"/>
  <c r="BR188" i="6"/>
  <c r="T188" i="6"/>
  <c r="R188" i="6"/>
  <c r="P188" i="6" s="1"/>
  <c r="BR187" i="6"/>
  <c r="T187" i="6"/>
  <c r="R187" i="6"/>
  <c r="P187" i="6" s="1"/>
  <c r="BR186" i="6"/>
  <c r="T186" i="6"/>
  <c r="R186" i="6"/>
  <c r="P186" i="6" s="1"/>
  <c r="O186" i="6" s="1"/>
  <c r="BR185" i="6"/>
  <c r="T185" i="6"/>
  <c r="R185" i="6"/>
  <c r="P185" i="6" s="1"/>
  <c r="O185" i="6" s="1"/>
  <c r="BR184" i="6"/>
  <c r="T184" i="6"/>
  <c r="R184" i="6"/>
  <c r="P184" i="6" s="1"/>
  <c r="O184" i="6" s="1"/>
  <c r="BR183" i="6"/>
  <c r="T183" i="6"/>
  <c r="R183" i="6"/>
  <c r="P183" i="6" s="1"/>
  <c r="BR182" i="6"/>
  <c r="T182" i="6"/>
  <c r="R182" i="6"/>
  <c r="P182" i="6" s="1"/>
  <c r="BR181" i="6"/>
  <c r="T181" i="6"/>
  <c r="R181" i="6"/>
  <c r="P181" i="6" s="1"/>
  <c r="BR180" i="6"/>
  <c r="T180" i="6"/>
  <c r="R180" i="6"/>
  <c r="P180" i="6" s="1"/>
  <c r="BR179" i="6"/>
  <c r="T179" i="6"/>
  <c r="R179" i="6"/>
  <c r="P179" i="6" s="1"/>
  <c r="BR178" i="6"/>
  <c r="T178" i="6"/>
  <c r="R178" i="6"/>
  <c r="P178" i="6" s="1"/>
  <c r="O178" i="6" s="1"/>
  <c r="BR177" i="6"/>
  <c r="T177" i="6"/>
  <c r="R177" i="6"/>
  <c r="P177" i="6" s="1"/>
  <c r="O177" i="6" s="1"/>
  <c r="BR176" i="6"/>
  <c r="T176" i="6"/>
  <c r="R176" i="6"/>
  <c r="P176" i="6" s="1"/>
  <c r="O176" i="6" s="1"/>
  <c r="BR175" i="6"/>
  <c r="T175" i="6"/>
  <c r="R175" i="6"/>
  <c r="P175" i="6" s="1"/>
  <c r="O175" i="6" s="1"/>
  <c r="BR174" i="6"/>
  <c r="T174" i="6"/>
  <c r="R174" i="6"/>
  <c r="P174" i="6" s="1"/>
  <c r="BR173" i="6"/>
  <c r="T173" i="6"/>
  <c r="R173" i="6"/>
  <c r="P173" i="6" s="1"/>
  <c r="BR172" i="6"/>
  <c r="T172" i="6"/>
  <c r="R172" i="6"/>
  <c r="P172" i="6" s="1"/>
  <c r="BR171" i="6"/>
  <c r="T171" i="6"/>
  <c r="R171" i="6"/>
  <c r="P171" i="6" s="1"/>
  <c r="BR170" i="6"/>
  <c r="T170" i="6"/>
  <c r="R170" i="6"/>
  <c r="P170" i="6" s="1"/>
  <c r="BR169" i="6"/>
  <c r="T169" i="6"/>
  <c r="R169" i="6"/>
  <c r="P169" i="6" s="1"/>
  <c r="BR168" i="6"/>
  <c r="T168" i="6"/>
  <c r="R168" i="6"/>
  <c r="P168" i="6" s="1"/>
  <c r="O168" i="6" s="1"/>
  <c r="BR167" i="6"/>
  <c r="T167" i="6"/>
  <c r="R167" i="6"/>
  <c r="P167" i="6" s="1"/>
  <c r="O167" i="6" s="1"/>
  <c r="BR166" i="6"/>
  <c r="T166" i="6"/>
  <c r="R166" i="6"/>
  <c r="P166" i="6" s="1"/>
  <c r="O166" i="6" s="1"/>
  <c r="BR165" i="6"/>
  <c r="T165" i="6"/>
  <c r="R165" i="6"/>
  <c r="P165" i="6" s="1"/>
  <c r="BR164" i="6"/>
  <c r="T164" i="6"/>
  <c r="R164" i="6"/>
  <c r="P164" i="6" s="1"/>
  <c r="BR163" i="6"/>
  <c r="T163" i="6"/>
  <c r="R163" i="6"/>
  <c r="P163" i="6" s="1"/>
  <c r="BR162" i="6"/>
  <c r="T162" i="6"/>
  <c r="R162" i="6"/>
  <c r="P162" i="6" s="1"/>
  <c r="BR161" i="6"/>
  <c r="T161" i="6"/>
  <c r="R161" i="6"/>
  <c r="P161" i="6" s="1"/>
  <c r="BR160" i="6"/>
  <c r="T160" i="6"/>
  <c r="R160" i="6"/>
  <c r="P160" i="6" s="1"/>
  <c r="BR159" i="6"/>
  <c r="T159" i="6"/>
  <c r="R159" i="6"/>
  <c r="P159" i="6" s="1"/>
  <c r="O159" i="6" s="1"/>
  <c r="Q159" i="6" s="1"/>
  <c r="BR158" i="6"/>
  <c r="T158" i="6"/>
  <c r="R158" i="6"/>
  <c r="P158" i="6" s="1"/>
  <c r="O158" i="6" s="1"/>
  <c r="Q158" i="6" s="1"/>
  <c r="BR157" i="6"/>
  <c r="T157" i="6"/>
  <c r="P157" i="6"/>
  <c r="O157" i="6" s="1"/>
  <c r="Q157" i="6" s="1"/>
  <c r="BR156" i="6"/>
  <c r="T156" i="6"/>
  <c r="R156" i="6"/>
  <c r="P156" i="6" s="1"/>
  <c r="O156" i="6" s="1"/>
  <c r="Q156" i="6" s="1"/>
  <c r="BR155" i="6"/>
  <c r="T155" i="6"/>
  <c r="P155" i="6"/>
  <c r="O155" i="6" s="1"/>
  <c r="Q155" i="6" s="1"/>
  <c r="BR154" i="6"/>
  <c r="T154" i="6"/>
  <c r="R154" i="6"/>
  <c r="P154" i="6" s="1"/>
  <c r="O154" i="6" s="1"/>
  <c r="Q154" i="6" s="1"/>
  <c r="BR153" i="6"/>
  <c r="T153" i="6"/>
  <c r="P153" i="6"/>
  <c r="O153" i="6" s="1"/>
  <c r="Q153" i="6" s="1"/>
  <c r="BR152" i="6"/>
  <c r="T152" i="6"/>
  <c r="P152" i="6"/>
  <c r="O152" i="6" s="1"/>
  <c r="Q152" i="6" s="1"/>
  <c r="BR151" i="6"/>
  <c r="T151" i="6"/>
  <c r="P151" i="6"/>
  <c r="O151" i="6" s="1"/>
  <c r="Q151" i="6" s="1"/>
  <c r="BR150" i="6"/>
  <c r="T150" i="6"/>
  <c r="R150" i="6"/>
  <c r="P150" i="6" s="1"/>
  <c r="O150" i="6" s="1"/>
  <c r="Q150" i="6" s="1"/>
  <c r="BR149" i="6"/>
  <c r="T149" i="6"/>
  <c r="R149" i="6"/>
  <c r="P149" i="6" s="1"/>
  <c r="O149" i="6" s="1"/>
  <c r="Q149" i="6" s="1"/>
  <c r="BR148" i="6"/>
  <c r="T148" i="6"/>
  <c r="R148" i="6"/>
  <c r="P148" i="6" s="1"/>
  <c r="O148" i="6" s="1"/>
  <c r="Q148" i="6" s="1"/>
  <c r="BR147" i="6"/>
  <c r="T147" i="6"/>
  <c r="R147" i="6"/>
  <c r="P147" i="6" s="1"/>
  <c r="O147" i="6" s="1"/>
  <c r="Q147" i="6" s="1"/>
  <c r="BR146" i="6"/>
  <c r="T146" i="6"/>
  <c r="P146" i="6"/>
  <c r="O146" i="6" s="1"/>
  <c r="Q146" i="6" s="1"/>
  <c r="BR145" i="6"/>
  <c r="T145" i="6"/>
  <c r="P145" i="6"/>
  <c r="O145" i="6" s="1"/>
  <c r="Q145" i="6" s="1"/>
  <c r="BR144" i="6"/>
  <c r="T144" i="6"/>
  <c r="P144" i="6"/>
  <c r="O144" i="6" s="1"/>
  <c r="Q144" i="6" s="1"/>
  <c r="BR143" i="6"/>
  <c r="T143" i="6"/>
  <c r="P143" i="6"/>
  <c r="O143" i="6" s="1"/>
  <c r="Q143" i="6" s="1"/>
  <c r="BR142" i="6"/>
  <c r="T142" i="6"/>
  <c r="R142" i="6"/>
  <c r="P142" i="6" s="1"/>
  <c r="O142" i="6" s="1"/>
  <c r="Q142" i="6" s="1"/>
  <c r="BR141" i="6"/>
  <c r="T141" i="6"/>
  <c r="P141" i="6"/>
  <c r="O141" i="6" s="1"/>
  <c r="Q141" i="6" s="1"/>
  <c r="BR140" i="6"/>
  <c r="T140" i="6"/>
  <c r="R140" i="6"/>
  <c r="P140" i="6" s="1"/>
  <c r="O140" i="6" s="1"/>
  <c r="Q140" i="6" s="1"/>
  <c r="BR139" i="6"/>
  <c r="T139" i="6"/>
  <c r="P139" i="6"/>
  <c r="O139" i="6" s="1"/>
  <c r="Q139" i="6" s="1"/>
  <c r="BR138" i="6"/>
  <c r="T138" i="6"/>
  <c r="P138" i="6"/>
  <c r="O138" i="6" s="1"/>
  <c r="Q138" i="6" s="1"/>
  <c r="BR137" i="6"/>
  <c r="T137" i="6"/>
  <c r="Q137" i="6"/>
  <c r="BR136" i="6"/>
  <c r="T136" i="6"/>
  <c r="R136" i="6"/>
  <c r="P136" i="6" s="1"/>
  <c r="O136" i="6" s="1"/>
  <c r="Q136" i="6" s="1"/>
  <c r="BR135" i="6"/>
  <c r="T135" i="6"/>
  <c r="P135" i="6"/>
  <c r="O135" i="6" s="1"/>
  <c r="Q135" i="6" s="1"/>
  <c r="BR134" i="6"/>
  <c r="T134" i="6"/>
  <c r="P134" i="6"/>
  <c r="O134" i="6" s="1"/>
  <c r="Q134" i="6" s="1"/>
  <c r="BR133" i="6"/>
  <c r="T133" i="6"/>
  <c r="P133" i="6"/>
  <c r="O133" i="6" s="1"/>
  <c r="Q133" i="6" s="1"/>
  <c r="BR132" i="6"/>
  <c r="T132" i="6"/>
  <c r="R132" i="6"/>
  <c r="P132" i="6" s="1"/>
  <c r="O132" i="6" s="1"/>
  <c r="Q132" i="6" s="1"/>
  <c r="BR131" i="6"/>
  <c r="T131" i="6"/>
  <c r="R131" i="6"/>
  <c r="P131" i="6" s="1"/>
  <c r="O131" i="6" s="1"/>
  <c r="Q131" i="6" s="1"/>
  <c r="BR130" i="6"/>
  <c r="T130" i="6"/>
  <c r="P130" i="6"/>
  <c r="O130" i="6" s="1"/>
  <c r="Q130" i="6" s="1"/>
  <c r="BR129" i="6"/>
  <c r="T129" i="6"/>
  <c r="P129" i="6"/>
  <c r="O129" i="6" s="1"/>
  <c r="Q129" i="6" s="1"/>
  <c r="BR128" i="6"/>
  <c r="T128" i="6"/>
  <c r="R128" i="6"/>
  <c r="P128" i="6" s="1"/>
  <c r="O128" i="6" s="1"/>
  <c r="Q128" i="6" s="1"/>
  <c r="BR126" i="6"/>
  <c r="T126" i="6"/>
  <c r="R126" i="6"/>
  <c r="P126" i="6" s="1"/>
  <c r="O126" i="6" s="1"/>
  <c r="Q126" i="6" s="1"/>
  <c r="BR125" i="6"/>
  <c r="T125" i="6"/>
  <c r="R125" i="6"/>
  <c r="P125" i="6" s="1"/>
  <c r="O125" i="6" s="1"/>
  <c r="Q125" i="6" s="1"/>
  <c r="BR124" i="6"/>
  <c r="T124" i="6"/>
  <c r="P124" i="6"/>
  <c r="O124" i="6" s="1"/>
  <c r="Q124" i="6" s="1"/>
  <c r="BR123" i="6"/>
  <c r="T123" i="6"/>
  <c r="P123" i="6"/>
  <c r="O123" i="6" s="1"/>
  <c r="Q123" i="6" s="1"/>
  <c r="BR122" i="6"/>
  <c r="T122" i="6"/>
  <c r="R122" i="6"/>
  <c r="P122" i="6" s="1"/>
  <c r="O122" i="6" s="1"/>
  <c r="Q122" i="6" s="1"/>
  <c r="BR121" i="6"/>
  <c r="T121" i="6"/>
  <c r="R121" i="6"/>
  <c r="P121" i="6" s="1"/>
  <c r="O121" i="6" s="1"/>
  <c r="Q121" i="6" s="1"/>
  <c r="BR120" i="6"/>
  <c r="T120" i="6"/>
  <c r="R120" i="6"/>
  <c r="P120" i="6" s="1"/>
  <c r="O120" i="6" s="1"/>
  <c r="Q120" i="6" s="1"/>
  <c r="BR119" i="6"/>
  <c r="T119" i="6"/>
  <c r="P119" i="6"/>
  <c r="BR118" i="6"/>
  <c r="T118" i="6"/>
  <c r="P118" i="6"/>
  <c r="O118" i="6" s="1"/>
  <c r="Q118" i="6" s="1"/>
  <c r="BR117" i="6"/>
  <c r="T117" i="6"/>
  <c r="P117" i="6"/>
  <c r="O117" i="6" s="1"/>
  <c r="Q117" i="6" s="1"/>
  <c r="BR116" i="6"/>
  <c r="T116" i="6"/>
  <c r="P116" i="6"/>
  <c r="O116" i="6" s="1"/>
  <c r="Q116" i="6" s="1"/>
  <c r="BR115" i="6"/>
  <c r="T115" i="6"/>
  <c r="R115" i="6"/>
  <c r="P115" i="6" s="1"/>
  <c r="O115" i="6" s="1"/>
  <c r="Q115" i="6" s="1"/>
  <c r="BR114" i="6"/>
  <c r="T114" i="6"/>
  <c r="R114" i="6"/>
  <c r="P114" i="6" s="1"/>
  <c r="O114" i="6" s="1"/>
  <c r="Q114" i="6" s="1"/>
  <c r="BR113" i="6"/>
  <c r="T113" i="6"/>
  <c r="R113" i="6"/>
  <c r="P113" i="6" s="1"/>
  <c r="O113" i="6" s="1"/>
  <c r="Q113" i="6" s="1"/>
  <c r="BR112" i="6"/>
  <c r="T112" i="6"/>
  <c r="R112" i="6"/>
  <c r="P112" i="6" s="1"/>
  <c r="O112" i="6" s="1"/>
  <c r="Q112" i="6" s="1"/>
  <c r="BR111" i="6"/>
  <c r="T111" i="6"/>
  <c r="R111" i="6"/>
  <c r="P111" i="6" s="1"/>
  <c r="O111" i="6" s="1"/>
  <c r="Q111" i="6" s="1"/>
  <c r="BR110" i="6"/>
  <c r="T110" i="6"/>
  <c r="R110" i="6"/>
  <c r="P110" i="6" s="1"/>
  <c r="O110" i="6" s="1"/>
  <c r="Q110" i="6" s="1"/>
  <c r="BR109" i="6"/>
  <c r="T109" i="6"/>
  <c r="R109" i="6"/>
  <c r="P109" i="6" s="1"/>
  <c r="O109" i="6" s="1"/>
  <c r="Q109" i="6" s="1"/>
  <c r="BR108" i="6"/>
  <c r="T108" i="6"/>
  <c r="R108" i="6"/>
  <c r="P108" i="6" s="1"/>
  <c r="O108" i="6" s="1"/>
  <c r="Q108" i="6" s="1"/>
  <c r="BR107" i="6"/>
  <c r="T107" i="6"/>
  <c r="R107" i="6"/>
  <c r="P107" i="6" s="1"/>
  <c r="O107" i="6" s="1"/>
  <c r="Q107" i="6" s="1"/>
  <c r="BR106" i="6"/>
  <c r="T106" i="6"/>
  <c r="R106" i="6"/>
  <c r="P106" i="6" s="1"/>
  <c r="O106" i="6" s="1"/>
  <c r="Q106" i="6" s="1"/>
  <c r="BR105" i="6"/>
  <c r="T105" i="6"/>
  <c r="R105" i="6"/>
  <c r="P105" i="6" s="1"/>
  <c r="O105" i="6" s="1"/>
  <c r="Q105" i="6" s="1"/>
  <c r="BR104" i="6"/>
  <c r="T104" i="6"/>
  <c r="R104" i="6"/>
  <c r="P104" i="6" s="1"/>
  <c r="O104" i="6" s="1"/>
  <c r="Q104" i="6" s="1"/>
  <c r="BR103" i="6"/>
  <c r="T103" i="6"/>
  <c r="R103" i="6"/>
  <c r="P103" i="6" s="1"/>
  <c r="O103" i="6" s="1"/>
  <c r="Q103" i="6" s="1"/>
  <c r="BR102" i="6"/>
  <c r="T102" i="6"/>
  <c r="R102" i="6"/>
  <c r="P102" i="6" s="1"/>
  <c r="O102" i="6" s="1"/>
  <c r="Q102" i="6" s="1"/>
  <c r="BR101" i="6"/>
  <c r="T101" i="6"/>
  <c r="R101" i="6"/>
  <c r="P101" i="6" s="1"/>
  <c r="O101" i="6" s="1"/>
  <c r="Q101" i="6" s="1"/>
  <c r="BR100" i="6"/>
  <c r="T100" i="6"/>
  <c r="R100" i="6"/>
  <c r="P100" i="6" s="1"/>
  <c r="O100" i="6" s="1"/>
  <c r="Q100" i="6" s="1"/>
  <c r="BR99" i="6"/>
  <c r="T99" i="6"/>
  <c r="R99" i="6"/>
  <c r="P99" i="6" s="1"/>
  <c r="O99" i="6" s="1"/>
  <c r="Q99" i="6" s="1"/>
  <c r="BR98" i="6"/>
  <c r="T98" i="6"/>
  <c r="R98" i="6"/>
  <c r="P98" i="6" s="1"/>
  <c r="O98" i="6" s="1"/>
  <c r="Q98" i="6" s="1"/>
  <c r="BR97" i="6"/>
  <c r="T97" i="6"/>
  <c r="R97" i="6"/>
  <c r="P97" i="6" s="1"/>
  <c r="O97" i="6" s="1"/>
  <c r="Q97" i="6" s="1"/>
  <c r="BR96" i="6"/>
  <c r="T96" i="6"/>
  <c r="R96" i="6"/>
  <c r="P96" i="6" s="1"/>
  <c r="O96" i="6" s="1"/>
  <c r="Q96" i="6" s="1"/>
  <c r="BR95" i="6"/>
  <c r="T95" i="6"/>
  <c r="R95" i="6"/>
  <c r="P95" i="6" s="1"/>
  <c r="O95" i="6" s="1"/>
  <c r="Q95" i="6" s="1"/>
  <c r="BR94" i="6"/>
  <c r="T94" i="6"/>
  <c r="R94" i="6"/>
  <c r="P94" i="6" s="1"/>
  <c r="O94" i="6" s="1"/>
  <c r="Q94" i="6" s="1"/>
  <c r="BR93" i="6"/>
  <c r="T93" i="6"/>
  <c r="R93" i="6"/>
  <c r="P93" i="6" s="1"/>
  <c r="O93" i="6" s="1"/>
  <c r="Q93" i="6" s="1"/>
  <c r="BR92" i="6"/>
  <c r="T92" i="6"/>
  <c r="R92" i="6"/>
  <c r="P92" i="6" s="1"/>
  <c r="O92" i="6" s="1"/>
  <c r="Q92" i="6" s="1"/>
  <c r="BR91" i="6"/>
  <c r="T91" i="6"/>
  <c r="R91" i="6"/>
  <c r="P91" i="6" s="1"/>
  <c r="O91" i="6" s="1"/>
  <c r="Q91" i="6" s="1"/>
  <c r="BR90" i="6"/>
  <c r="T90" i="6"/>
  <c r="P90" i="6"/>
  <c r="O90" i="6" s="1"/>
  <c r="Q90" i="6" s="1"/>
  <c r="BR89" i="6"/>
  <c r="T89" i="6"/>
  <c r="R89" i="6"/>
  <c r="P89" i="6" s="1"/>
  <c r="O89" i="6" s="1"/>
  <c r="Q89" i="6" s="1"/>
  <c r="BR88" i="6"/>
  <c r="T88" i="6"/>
  <c r="R88" i="6"/>
  <c r="P88" i="6" s="1"/>
  <c r="O88" i="6" s="1"/>
  <c r="Q88" i="6" s="1"/>
  <c r="BR87" i="6"/>
  <c r="T87" i="6"/>
  <c r="R87" i="6"/>
  <c r="P87" i="6" s="1"/>
  <c r="O87" i="6" s="1"/>
  <c r="Q87" i="6" s="1"/>
  <c r="BR86" i="6"/>
  <c r="T86" i="6"/>
  <c r="R86" i="6"/>
  <c r="P86" i="6" s="1"/>
  <c r="O86" i="6" s="1"/>
  <c r="Q86" i="6" s="1"/>
  <c r="BR85" i="6"/>
  <c r="T85" i="6"/>
  <c r="R85" i="6"/>
  <c r="P85" i="6" s="1"/>
  <c r="O85" i="6" s="1"/>
  <c r="Q85" i="6" s="1"/>
  <c r="BR84" i="6"/>
  <c r="T84" i="6"/>
  <c r="P84" i="6"/>
  <c r="O84" i="6" s="1"/>
  <c r="Q84" i="6" s="1"/>
  <c r="BR83" i="6"/>
  <c r="BR82" i="6"/>
  <c r="T82" i="6"/>
  <c r="P82" i="6"/>
  <c r="O82" i="6" s="1"/>
  <c r="Q82" i="6" s="1"/>
  <c r="BR81" i="6"/>
  <c r="T81" i="6"/>
  <c r="P81" i="6"/>
  <c r="O81" i="6" s="1"/>
  <c r="Q81" i="6" s="1"/>
  <c r="BR80" i="6"/>
  <c r="T80" i="6"/>
  <c r="P80" i="6"/>
  <c r="O80" i="6" s="1"/>
  <c r="Q80" i="6" s="1"/>
  <c r="BR79" i="6"/>
  <c r="T79" i="6"/>
  <c r="R79" i="6"/>
  <c r="P79" i="6" s="1"/>
  <c r="O79" i="6" s="1"/>
  <c r="Q79" i="6" s="1"/>
  <c r="BR78" i="6"/>
  <c r="T78" i="6"/>
  <c r="R78" i="6"/>
  <c r="P78" i="6" s="1"/>
  <c r="O78" i="6" s="1"/>
  <c r="Q78" i="6" s="1"/>
  <c r="BR77" i="6"/>
  <c r="T77" i="6"/>
  <c r="R77" i="6"/>
  <c r="P77" i="6" s="1"/>
  <c r="O77" i="6" s="1"/>
  <c r="Q77" i="6" s="1"/>
  <c r="BR76" i="6"/>
  <c r="T76" i="6"/>
  <c r="R76" i="6"/>
  <c r="P76" i="6" s="1"/>
  <c r="O76" i="6" s="1"/>
  <c r="Q76" i="6" s="1"/>
  <c r="BR75" i="6"/>
  <c r="T75" i="6"/>
  <c r="R75" i="6"/>
  <c r="P75" i="6" s="1"/>
  <c r="O75" i="6" s="1"/>
  <c r="Q75" i="6" s="1"/>
  <c r="BR74" i="6"/>
  <c r="T74" i="6"/>
  <c r="P74" i="6"/>
  <c r="O74" i="6" s="1"/>
  <c r="Q74" i="6" s="1"/>
  <c r="BQ73" i="6"/>
  <c r="BP73" i="6"/>
  <c r="BO73" i="6"/>
  <c r="BN73" i="6"/>
  <c r="BM73" i="6"/>
  <c r="BL73" i="6"/>
  <c r="BK73" i="6"/>
  <c r="BJ73" i="6"/>
  <c r="BI73" i="6"/>
  <c r="BH73" i="6"/>
  <c r="BG73" i="6"/>
  <c r="T73" i="6"/>
  <c r="BR72" i="6"/>
  <c r="T72" i="6"/>
  <c r="P72" i="6"/>
  <c r="O72" i="6" s="1"/>
  <c r="Q72" i="6" s="1"/>
  <c r="BR71" i="6"/>
  <c r="T71" i="6"/>
  <c r="P71" i="6"/>
  <c r="O71" i="6" s="1"/>
  <c r="Q71" i="6" s="1"/>
  <c r="BR70" i="6"/>
  <c r="T70" i="6"/>
  <c r="P70" i="6"/>
  <c r="O70" i="6" s="1"/>
  <c r="Q70" i="6" s="1"/>
  <c r="BR69" i="6"/>
  <c r="T69" i="6"/>
  <c r="R69" i="6"/>
  <c r="P69" i="6" s="1"/>
  <c r="O69" i="6" s="1"/>
  <c r="BR68" i="6"/>
  <c r="T68" i="6"/>
  <c r="R68" i="6"/>
  <c r="P68" i="6" s="1"/>
  <c r="O68" i="6" s="1"/>
  <c r="BR67" i="6"/>
  <c r="T67" i="6"/>
  <c r="P67" i="6"/>
  <c r="O67" i="6" s="1"/>
  <c r="Q67" i="6" s="1"/>
  <c r="BR66" i="6"/>
  <c r="T66" i="6"/>
  <c r="P66" i="6"/>
  <c r="O66" i="6" s="1"/>
  <c r="Q66" i="6" s="1"/>
  <c r="BR65" i="6"/>
  <c r="T65" i="6"/>
  <c r="P65" i="6"/>
  <c r="O65" i="6" s="1"/>
  <c r="Q65" i="6" s="1"/>
  <c r="BR64" i="6"/>
  <c r="T64" i="6"/>
  <c r="P64" i="6"/>
  <c r="O64" i="6" s="1"/>
  <c r="Q64" i="6" s="1"/>
  <c r="BR63" i="6"/>
  <c r="T63" i="6"/>
  <c r="P63" i="6"/>
  <c r="O63" i="6" s="1"/>
  <c r="Q63" i="6" s="1"/>
  <c r="BR62" i="6"/>
  <c r="T62" i="6"/>
  <c r="P62" i="6"/>
  <c r="O62" i="6" s="1"/>
  <c r="Q62" i="6" s="1"/>
  <c r="BR61" i="6"/>
  <c r="T61" i="6"/>
  <c r="BR60" i="6"/>
  <c r="T60" i="6"/>
  <c r="P60" i="6"/>
  <c r="O60" i="6" s="1"/>
  <c r="Q60" i="6" s="1"/>
  <c r="BR59" i="6"/>
  <c r="T59" i="6"/>
  <c r="P59" i="6"/>
  <c r="O59" i="6" s="1"/>
  <c r="Q59" i="6" s="1"/>
  <c r="BR58" i="6"/>
  <c r="T58" i="6"/>
  <c r="P58" i="6"/>
  <c r="O58" i="6" s="1"/>
  <c r="Q58" i="6" s="1"/>
  <c r="BR57" i="6"/>
  <c r="BR56" i="6"/>
  <c r="T56" i="6"/>
  <c r="P56" i="6"/>
  <c r="O56" i="6" s="1"/>
  <c r="Q56" i="6" s="1"/>
  <c r="BR55" i="6"/>
  <c r="T55" i="6"/>
  <c r="P55" i="6"/>
  <c r="O55" i="6" s="1"/>
  <c r="Q55" i="6" s="1"/>
  <c r="BR54" i="6"/>
  <c r="T54" i="6"/>
  <c r="P54" i="6"/>
  <c r="O54" i="6" s="1"/>
  <c r="Q54" i="6" s="1"/>
  <c r="BR53" i="6"/>
  <c r="T53" i="6"/>
  <c r="P53" i="6"/>
  <c r="O53" i="6" s="1"/>
  <c r="Q53" i="6" s="1"/>
  <c r="BR52" i="6"/>
  <c r="T52" i="6"/>
  <c r="R52" i="6"/>
  <c r="P52" i="6" s="1"/>
  <c r="O52" i="6" s="1"/>
  <c r="BR51" i="6"/>
  <c r="T51" i="6"/>
  <c r="P51" i="6"/>
  <c r="O51" i="6" s="1"/>
  <c r="Q51" i="6" s="1"/>
  <c r="BR50" i="6"/>
  <c r="T50" i="6"/>
  <c r="P50" i="6"/>
  <c r="O50" i="6" s="1"/>
  <c r="Q50" i="6" s="1"/>
  <c r="BR49" i="6"/>
  <c r="T49" i="6"/>
  <c r="P49" i="6"/>
  <c r="O49" i="6" s="1"/>
  <c r="Q49" i="6" s="1"/>
  <c r="BR48" i="6"/>
  <c r="T48" i="6"/>
  <c r="P48" i="6"/>
  <c r="O48" i="6" s="1"/>
  <c r="Q48" i="6" s="1"/>
  <c r="BR47" i="6"/>
  <c r="T47" i="6"/>
  <c r="P47" i="6"/>
  <c r="O47" i="6" s="1"/>
  <c r="Q47" i="6" s="1"/>
  <c r="BR46" i="6"/>
  <c r="T46" i="6"/>
  <c r="P46" i="6"/>
  <c r="O46" i="6" s="1"/>
  <c r="Q46" i="6" s="1"/>
  <c r="BR45" i="6"/>
  <c r="T45" i="6"/>
  <c r="P45" i="6"/>
  <c r="O45" i="6" s="1"/>
  <c r="Q45" i="6" s="1"/>
  <c r="BR44" i="6"/>
  <c r="T44" i="6"/>
  <c r="P44" i="6"/>
  <c r="O44" i="6" s="1"/>
  <c r="Q44" i="6" s="1"/>
  <c r="BR43" i="6"/>
  <c r="T43" i="6"/>
  <c r="P43" i="6"/>
  <c r="O43" i="6" s="1"/>
  <c r="Q43" i="6" s="1"/>
  <c r="BR42" i="6"/>
  <c r="T42" i="6"/>
  <c r="P42" i="6"/>
  <c r="O42" i="6" s="1"/>
  <c r="Q42" i="6" s="1"/>
  <c r="BR41" i="6"/>
  <c r="T41" i="6"/>
  <c r="P41" i="6"/>
  <c r="O41" i="6" s="1"/>
  <c r="Q41" i="6" s="1"/>
  <c r="BR40" i="6"/>
  <c r="T40" i="6"/>
  <c r="P40" i="6"/>
  <c r="O40" i="6" s="1"/>
  <c r="Q40" i="6" s="1"/>
  <c r="BR39" i="6"/>
  <c r="T39" i="6"/>
  <c r="P39" i="6"/>
  <c r="O39" i="6" s="1"/>
  <c r="Q39" i="6" s="1"/>
  <c r="BR38" i="6"/>
  <c r="T38" i="6"/>
  <c r="P38" i="6"/>
  <c r="O38" i="6" s="1"/>
  <c r="Q38" i="6" s="1"/>
  <c r="BR37" i="6"/>
  <c r="T37" i="6"/>
  <c r="P37" i="6"/>
  <c r="O37" i="6" s="1"/>
  <c r="Q37" i="6" s="1"/>
  <c r="BR36" i="6"/>
  <c r="T36" i="6"/>
  <c r="P36" i="6"/>
  <c r="O36" i="6" s="1"/>
  <c r="Q36" i="6" s="1"/>
  <c r="BR35" i="6"/>
  <c r="T35" i="6"/>
  <c r="P35" i="6"/>
  <c r="O35" i="6" s="1"/>
  <c r="Q35" i="6" s="1"/>
  <c r="BQ34" i="6"/>
  <c r="BP34" i="6"/>
  <c r="BO34" i="6"/>
  <c r="BN34" i="6"/>
  <c r="BM34" i="6"/>
  <c r="T34" i="6"/>
  <c r="BR33" i="6"/>
  <c r="T33" i="6"/>
  <c r="R33" i="6"/>
  <c r="P33" i="6" s="1"/>
  <c r="O33" i="6" s="1"/>
  <c r="BR32" i="6"/>
  <c r="T32" i="6"/>
  <c r="R32" i="6"/>
  <c r="P32" i="6" s="1"/>
  <c r="O32" i="6" s="1"/>
  <c r="BR31" i="6"/>
  <c r="T31" i="6"/>
  <c r="P31" i="6"/>
  <c r="O31" i="6" s="1"/>
  <c r="Q31" i="6" s="1"/>
  <c r="BR30" i="6"/>
  <c r="T30" i="6"/>
  <c r="P30" i="6"/>
  <c r="O30" i="6" s="1"/>
  <c r="Q30" i="6" s="1"/>
  <c r="BR29" i="6"/>
  <c r="T29" i="6"/>
  <c r="R29" i="6"/>
  <c r="P29" i="6" s="1"/>
  <c r="O29" i="6" s="1"/>
  <c r="BR28" i="6"/>
  <c r="T28" i="6"/>
  <c r="P28" i="6"/>
  <c r="O28" i="6" s="1"/>
  <c r="Q28" i="6" s="1"/>
  <c r="BR27" i="6"/>
  <c r="T27" i="6"/>
  <c r="P27" i="6"/>
  <c r="O27" i="6" s="1"/>
  <c r="Q27" i="6" s="1"/>
  <c r="BR26" i="6"/>
  <c r="T26" i="6"/>
  <c r="P26" i="6"/>
  <c r="O26" i="6" s="1"/>
  <c r="Q26" i="6" s="1"/>
  <c r="BR25" i="6"/>
  <c r="T25" i="6"/>
  <c r="P25" i="6"/>
  <c r="O25" i="6" s="1"/>
  <c r="BR24" i="6"/>
  <c r="T24" i="6"/>
  <c r="P24" i="6"/>
  <c r="O24" i="6" s="1"/>
  <c r="Q24" i="6" s="1"/>
  <c r="BR23" i="6"/>
  <c r="T23" i="6"/>
  <c r="P23" i="6"/>
  <c r="O23" i="6" s="1"/>
  <c r="Q23" i="6" s="1"/>
  <c r="BR22" i="6"/>
  <c r="T22" i="6"/>
  <c r="P22" i="6"/>
  <c r="O22" i="6" s="1"/>
  <c r="Q22" i="6" s="1"/>
  <c r="BR21" i="6"/>
  <c r="T21" i="6"/>
  <c r="P21" i="6"/>
  <c r="O21" i="6" s="1"/>
  <c r="Q21" i="6" s="1"/>
  <c r="BR20" i="6"/>
  <c r="T20" i="6"/>
  <c r="P20" i="6"/>
  <c r="O20" i="6" s="1"/>
  <c r="Q20" i="6" s="1"/>
  <c r="BR19" i="6"/>
  <c r="T19" i="6"/>
  <c r="R19" i="6"/>
  <c r="P19" i="6" s="1"/>
  <c r="O19" i="6" s="1"/>
  <c r="BR18" i="6"/>
  <c r="T18" i="6"/>
  <c r="P18" i="6"/>
  <c r="O18" i="6" s="1"/>
  <c r="Q18" i="6" s="1"/>
  <c r="BR17" i="6"/>
  <c r="T17" i="6"/>
  <c r="P17" i="6"/>
  <c r="O17" i="6" s="1"/>
  <c r="Q17" i="6" s="1"/>
  <c r="BR16" i="6"/>
  <c r="T16" i="6"/>
  <c r="R16" i="6"/>
  <c r="P16" i="6" s="1"/>
  <c r="O16" i="6" s="1"/>
  <c r="BR15" i="6"/>
  <c r="T15" i="6"/>
  <c r="P15" i="6"/>
  <c r="O15" i="6" s="1"/>
  <c r="Q15" i="6" s="1"/>
  <c r="BR14" i="6"/>
  <c r="T14" i="6"/>
  <c r="P14" i="6"/>
  <c r="O14" i="6" s="1"/>
  <c r="Q14" i="6" s="1"/>
  <c r="BR13" i="6"/>
  <c r="T13" i="6"/>
  <c r="P13" i="6"/>
  <c r="O13" i="6" s="1"/>
  <c r="Q13" i="6" s="1"/>
  <c r="BR12" i="6"/>
  <c r="T12" i="6"/>
  <c r="P12" i="6"/>
  <c r="O12" i="6" s="1"/>
  <c r="Q12" i="6" s="1"/>
  <c r="BR11" i="6"/>
  <c r="T11" i="6"/>
  <c r="R11" i="6"/>
  <c r="P11" i="6" s="1"/>
  <c r="BR10" i="6"/>
  <c r="T10" i="6"/>
  <c r="R10" i="6"/>
  <c r="P10" i="6" s="1"/>
  <c r="BR9" i="6"/>
  <c r="T9" i="6"/>
  <c r="R9" i="6"/>
  <c r="P9" i="6" s="1"/>
  <c r="BR8" i="6"/>
  <c r="T8" i="6"/>
  <c r="R8" i="6"/>
  <c r="P8" i="6" s="1"/>
  <c r="K4" i="6"/>
  <c r="P83" i="6" l="1"/>
  <c r="O83" i="6" s="1"/>
  <c r="Q83" i="6" s="1"/>
  <c r="P61" i="6"/>
  <c r="O61" i="6" s="1"/>
  <c r="Q61" i="6" s="1"/>
  <c r="O170" i="6"/>
  <c r="O11" i="6"/>
  <c r="O174" i="6"/>
  <c r="O181" i="6"/>
  <c r="O163" i="6"/>
  <c r="O183" i="6"/>
  <c r="O187" i="6"/>
  <c r="O161" i="6"/>
  <c r="O165" i="6"/>
  <c r="O179" i="6"/>
  <c r="P57" i="6"/>
  <c r="O57" i="6" s="1"/>
  <c r="Q57" i="6" s="1"/>
  <c r="O173" i="6"/>
  <c r="O191" i="6"/>
  <c r="R73" i="6"/>
  <c r="P73" i="6" s="1"/>
  <c r="O73" i="6" s="1"/>
  <c r="O172" i="6"/>
  <c r="O190" i="6"/>
  <c r="O171" i="6"/>
  <c r="O9" i="6"/>
  <c r="O10" i="6"/>
  <c r="BR34" i="6"/>
  <c r="O160" i="6"/>
  <c r="O162" i="6"/>
  <c r="O164" i="6"/>
  <c r="O188" i="6"/>
  <c r="O8" i="6"/>
  <c r="O169" i="6"/>
  <c r="O180" i="6"/>
  <c r="O182" i="6"/>
  <c r="O119" i="6"/>
  <c r="Q119" i="6" s="1"/>
  <c r="R34" i="6"/>
  <c r="P34" i="6" s="1"/>
  <c r="O34" i="6" s="1"/>
  <c r="BR73" i="6"/>
  <c r="R192" i="6" l="1"/>
  <c r="Q192" i="6"/>
  <c r="P192" i="6"/>
  <c r="O192" i="6"/>
  <c r="K2" i="6"/>
  <c r="K5" i="6" l="1"/>
  <c r="M5" i="6" s="1"/>
  <c r="N7" i="4" l="1"/>
  <c r="M6" i="4"/>
  <c r="L6" i="4"/>
  <c r="M5" i="4"/>
  <c r="M7" i="4" s="1"/>
  <c r="L5" i="4"/>
  <c r="L7" i="4" s="1"/>
  <c r="N2" i="4"/>
</calcChain>
</file>

<file path=xl/sharedStrings.xml><?xml version="1.0" encoding="utf-8"?>
<sst xmlns="http://schemas.openxmlformats.org/spreadsheetml/2006/main" count="11736" uniqueCount="512">
  <si>
    <t>SUELDOS BASE AL PERSONAL PERMAENTE</t>
  </si>
  <si>
    <t>PRIMAS DE VACACIONES, DOMINICAL Y GRATIFICACIÓN DE FIN DE AÑO</t>
  </si>
  <si>
    <t>APORTACIONES DE SEGURIDAD SOCIAL</t>
  </si>
  <si>
    <t>OTRAS PRESTACIONES CONTRACTUALESY ECONÓMICAS</t>
  </si>
  <si>
    <t>MATERIALES Y ÚTILES DE OFICINA</t>
  </si>
  <si>
    <t>MATERIALES, ÚTILES Y EQUIPOS MENORES DE TECNOLOGÍAS DE LA INFORMACIÓN Y COMUNICACIONES</t>
  </si>
  <si>
    <t xml:space="preserve">MATERIAL DE LIMPIEZA                        </t>
  </si>
  <si>
    <t>PRODUCTOS ALIMENTICIOS PARA PERSONAS</t>
  </si>
  <si>
    <t xml:space="preserve">UTENSILIOS PARA EL SERVICIO DE ALIMENTACIÓN </t>
  </si>
  <si>
    <t xml:space="preserve">MATERIAL ELÉCTRICO Y ELECTRÓNICO            </t>
  </si>
  <si>
    <t>MATERIALES, ACCESORIOS Y SUMINISTROS MÉDICOS</t>
  </si>
  <si>
    <t xml:space="preserve">CG_COMBUSTIBLES                             </t>
  </si>
  <si>
    <t xml:space="preserve">CG_VESTUARIO Y UNIFORMES                    </t>
  </si>
  <si>
    <t xml:space="preserve">CG_REFACCIONES Y ACCESORIOS MENORES DE EDIFICIOS </t>
  </si>
  <si>
    <t xml:space="preserve">CG_REFACCIONES Y ACCESORIOS MENORES DE EQUIPO DE COMPUTO Y TECNOLOGIAS DE LA INFORMACION </t>
  </si>
  <si>
    <t xml:space="preserve">CG_ENERGIA ELECTRICA OFICINAS PUBLICAS      </t>
  </si>
  <si>
    <t xml:space="preserve">TELEFONÍA TRADICIONAL                       </t>
  </si>
  <si>
    <t xml:space="preserve">SERVICIOS POSTALES Y TELEGRÁFICOS           </t>
  </si>
  <si>
    <t xml:space="preserve">ARRENDAMIENTO DE EDIFICIOS                  </t>
  </si>
  <si>
    <t xml:space="preserve">ARRENDAMIENTO DE MAQUINAS FOTOCOPIADORAS    </t>
  </si>
  <si>
    <t xml:space="preserve">CG_OTROS ARRENDAMIENTOS                     </t>
  </si>
  <si>
    <t xml:space="preserve">CG_SERVICIOS DE APOYO ADMINISTRATIVO, TRADUCCION, FOTOCOPIADO E IMPRESIÓN </t>
  </si>
  <si>
    <t>SERVICIOS PROFESIONALES, CIENTIFICOS Y TÉCNICOS INTEGRALES--SERVICIOS</t>
  </si>
  <si>
    <t xml:space="preserve">SERVICIOS FINANCIEROS, BANCARIOS Y COMERCIALES INTEGRALES  </t>
  </si>
  <si>
    <t>SERVICIOS FINAN. BANCARIOS Y COM. ( SEGURO DE BIENES PATRIMONIALES</t>
  </si>
  <si>
    <t xml:space="preserve">CG_FLETES Y MANIOBRAS                       </t>
  </si>
  <si>
    <t>CG_CONSERVACION Y MANTENIMIENTO MENOR DE INMUEBLES</t>
  </si>
  <si>
    <t>CG_INSTALACION REPARACION Y MANTENIMIENTO DE MOBILIARIO Y EQUIPO DE ADMINISTRACION, EDUCACIONAL Y RECREATIVO</t>
  </si>
  <si>
    <t>CG_INSTALACION REPARACION Y MANTENIMIENTO DE EQUIPO DE COMPUTO Y TECNOLOGIAS DE LA INFORMACION</t>
  </si>
  <si>
    <t>CG_REPARACION Y MANTENIMIENTO DE EQUIPO DE TRANSPORTE</t>
  </si>
  <si>
    <t xml:space="preserve">SERVICIOS DE LIMPIEZA Y MANEJO DE DESECHOS - PERSONAL DE LIMPIEZA  </t>
  </si>
  <si>
    <t xml:space="preserve">SERVICIOS DE JARDINERÍA Y FUMIGACIÓN        </t>
  </si>
  <si>
    <t>SERVICIOS DE CREATIVIDAD PREPRODUCCIÓN Y PUB (IMPRESOS)</t>
  </si>
  <si>
    <t xml:space="preserve">CG_PASAJES AEREOS                           </t>
  </si>
  <si>
    <t xml:space="preserve">CG_PASAJES TERRESTRES                       </t>
  </si>
  <si>
    <t xml:space="preserve">VIÁTICOS EN EL PAÍS                         </t>
  </si>
  <si>
    <t xml:space="preserve">CG_IMPUESTOS Y DERECHOS                     </t>
  </si>
  <si>
    <t xml:space="preserve">IMPUESTO SOBRE NÓMINAS </t>
  </si>
  <si>
    <t>Ley de Egresos 2019 - Capítulo 2000, 3000, 4000, 5000 y/o 7000</t>
  </si>
  <si>
    <t>Total PAA2000, 3000, 4000, 5000 y/o 7000</t>
  </si>
  <si>
    <t>INSTITUTO ESTATAL DE LAS MUJERES</t>
  </si>
  <si>
    <t>TOTAL PTTO IEM 2019</t>
  </si>
  <si>
    <t>No.</t>
  </si>
  <si>
    <t>Ejercicio</t>
  </si>
  <si>
    <t>Clave de PAA</t>
  </si>
  <si>
    <t>Renglón</t>
  </si>
  <si>
    <t>Clave I/E</t>
  </si>
  <si>
    <t>Concepto de ingreso/Egreso</t>
  </si>
  <si>
    <t>Clave Art. Int</t>
  </si>
  <si>
    <t>Descripción de Art. Int.</t>
  </si>
  <si>
    <t>Medida de Articulo</t>
  </si>
  <si>
    <t>Descripción de medida de Art. Int</t>
  </si>
  <si>
    <t>Clave U. Resp</t>
  </si>
  <si>
    <t>U. Resp</t>
  </si>
  <si>
    <t>Total IVA</t>
  </si>
  <si>
    <t>Total  S/IVA</t>
  </si>
  <si>
    <t>Total</t>
  </si>
  <si>
    <t>Cantidad</t>
  </si>
  <si>
    <t>Precio Unitario</t>
  </si>
  <si>
    <t>Precio Unitario con  I.V.A.</t>
  </si>
  <si>
    <t>ID ADMIN.</t>
  </si>
  <si>
    <t>ADMIN.</t>
  </si>
  <si>
    <t>UNIDAD ADMINISTRATIVA</t>
  </si>
  <si>
    <t>Desc.ADMIN.</t>
  </si>
  <si>
    <t>ID FUNCIÓN</t>
  </si>
  <si>
    <t>FUNCIÓN</t>
  </si>
  <si>
    <t>Desc.FUNCIÓN</t>
  </si>
  <si>
    <t>ID PROGRAMA</t>
  </si>
  <si>
    <t>PROGRAMA</t>
  </si>
  <si>
    <t>Desc.PROGRAMA</t>
  </si>
  <si>
    <t>ID PARTIDA</t>
  </si>
  <si>
    <t>PARTIDA</t>
  </si>
  <si>
    <t>Desc.PARTIDA</t>
  </si>
  <si>
    <t>ID T.GASTO</t>
  </si>
  <si>
    <t>T.GASTO</t>
  </si>
  <si>
    <t>Desc.T.GASTO</t>
  </si>
  <si>
    <t>Origen del recurso</t>
  </si>
  <si>
    <t>ID F.FINANC</t>
  </si>
  <si>
    <t>F.FINANC</t>
  </si>
  <si>
    <t>Desc.F.FINANC</t>
  </si>
  <si>
    <t>ID RAMO</t>
  </si>
  <si>
    <t>RAMO</t>
  </si>
  <si>
    <t>Desc.RAMO</t>
  </si>
  <si>
    <t>ID AÑO</t>
  </si>
  <si>
    <t>AÑO</t>
  </si>
  <si>
    <t>Desc.AÑO</t>
  </si>
  <si>
    <t>ID CONT.INT</t>
  </si>
  <si>
    <t>CONT.INT</t>
  </si>
  <si>
    <t>Desc.CONT.INT</t>
  </si>
  <si>
    <t>ID MUNIC.</t>
  </si>
  <si>
    <t>MUNIC.</t>
  </si>
  <si>
    <t>Desc.MUNIC.</t>
  </si>
  <si>
    <t>ID PRY/PROC</t>
  </si>
  <si>
    <t>PRY/PROC</t>
  </si>
  <si>
    <t>Desc.PRY/PROC</t>
  </si>
  <si>
    <t>Cve.Presupuestal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</si>
  <si>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</si>
  <si>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</si>
  <si>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</si>
  <si>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</si>
  <si>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</si>
  <si>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</si>
  <si>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</si>
  <si>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</si>
  <si>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</si>
  <si>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</si>
  <si>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</si>
  <si>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</si>
  <si>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Cargo</t>
  </si>
  <si>
    <t>Observaciones</t>
  </si>
  <si>
    <t>% I.V.A.</t>
  </si>
  <si>
    <t>Parcial S/I.V.A.</t>
  </si>
  <si>
    <t>Surtido</t>
  </si>
  <si>
    <t>Tipo operación</t>
  </si>
  <si>
    <t>Clave de proyecto</t>
  </si>
  <si>
    <t>Clave del personal que finaliza la operación</t>
  </si>
  <si>
    <t>Si esta cancelada</t>
  </si>
  <si>
    <t>Fecha de autorización</t>
  </si>
  <si>
    <t>Estatus del registro</t>
  </si>
  <si>
    <t>Clave de divisa</t>
  </si>
  <si>
    <t>Abreviación de divisa</t>
  </si>
  <si>
    <t>Valor de divisa</t>
  </si>
  <si>
    <t>Título proyecto</t>
  </si>
  <si>
    <t>STATUS_PROY</t>
  </si>
  <si>
    <t>Cancelado etiqueta</t>
  </si>
  <si>
    <t>Nombre de personal que autorizo</t>
  </si>
  <si>
    <t>S/D</t>
  </si>
  <si>
    <t xml:space="preserve">A   </t>
  </si>
  <si>
    <t xml:space="preserve">MONEDA NACIONAL     </t>
  </si>
  <si>
    <t>1</t>
  </si>
  <si>
    <t xml:space="preserve">PIEZA                    </t>
  </si>
  <si>
    <t>AROMATIZANTE PARA DESPACHADOR 180 GR</t>
  </si>
  <si>
    <t>SPAY PARA MUEBLES</t>
  </si>
  <si>
    <t>PASTILLA PARA SANITARIO</t>
  </si>
  <si>
    <t>CEPILLO PARA SANITARIO C/BASE</t>
  </si>
  <si>
    <t xml:space="preserve">Pieza                    </t>
  </si>
  <si>
    <t>DESTAPACAÑOS PLASTICO POMPA</t>
  </si>
  <si>
    <t xml:space="preserve">Caja                     </t>
  </si>
  <si>
    <t>BLOCK DE VALES DE CAJA</t>
  </si>
  <si>
    <t>15</t>
  </si>
  <si>
    <t>10</t>
  </si>
  <si>
    <t xml:space="preserve">21101               </t>
  </si>
  <si>
    <t>11</t>
  </si>
  <si>
    <t xml:space="preserve">2                   </t>
  </si>
  <si>
    <t xml:space="preserve">GASTO DE CAPITAL                            </t>
  </si>
  <si>
    <t>7</t>
  </si>
  <si>
    <t xml:space="preserve">11                  </t>
  </si>
  <si>
    <t xml:space="preserve">RECURSOS FISCALES </t>
  </si>
  <si>
    <t>8</t>
  </si>
  <si>
    <t xml:space="preserve">99X00001            </t>
  </si>
  <si>
    <t>RECURSO ESTATAL</t>
  </si>
  <si>
    <t>6</t>
  </si>
  <si>
    <t xml:space="preserve">18                  </t>
  </si>
  <si>
    <t>EJERCICIO 2018</t>
  </si>
  <si>
    <t>HOLAS PROTECTORA 3 ORIFICIOS C/100</t>
  </si>
  <si>
    <t xml:space="preserve">CAJA                     </t>
  </si>
  <si>
    <t>CAJA DE CRAYOLAS</t>
  </si>
  <si>
    <t>CORRECTOR TIPO CINTA</t>
  </si>
  <si>
    <t xml:space="preserve">BLOCK DE NOTAS ADHESIVAS 5.4 X 5.4 CUBO CON 400 HOJAS COLORES    </t>
  </si>
  <si>
    <t>ESTUCHE METALICO CON COJIN</t>
  </si>
  <si>
    <t>LEGAJO OFICIO c/100</t>
  </si>
  <si>
    <t>Paquete</t>
  </si>
  <si>
    <t xml:space="preserve">PLUMA PUNTO MEDIANO COLOR ROJA, CAJA CON 12 PIEZAS </t>
  </si>
  <si>
    <t>CAJA</t>
  </si>
  <si>
    <t>BORRADOR DE GOMA TIPO LAPIZ</t>
  </si>
  <si>
    <t>MICA GAFETTE 6.5 X 9.5 C/100</t>
  </si>
  <si>
    <t>CORDÓN ANCHO PORTA GAFETTE</t>
  </si>
  <si>
    <t xml:space="preserve">PIZARRON CORCHO 90 X 1.20 </t>
  </si>
  <si>
    <t xml:space="preserve">SEPARADORES                                 </t>
  </si>
  <si>
    <t xml:space="preserve">211010015           </t>
  </si>
  <si>
    <t xml:space="preserve">ETIQUETA ADHESIVA       CARTA                    </t>
  </si>
  <si>
    <t xml:space="preserve">Paquete                  </t>
  </si>
  <si>
    <t xml:space="preserve">211010048           </t>
  </si>
  <si>
    <t xml:space="preserve">211010085           </t>
  </si>
  <si>
    <t xml:space="preserve">BORRADOR PARA PIZARRON (O PINTARRON) </t>
  </si>
  <si>
    <t xml:space="preserve">MATERIALES Y ÚTILES DE OFICINA - LIMPIEZA </t>
  </si>
  <si>
    <t xml:space="preserve">211010087           </t>
  </si>
  <si>
    <t xml:space="preserve">BOTE PLASTICO PAPELERO # 15                 </t>
  </si>
  <si>
    <t xml:space="preserve">211010089           </t>
  </si>
  <si>
    <t xml:space="preserve">BROCHES PARA ARCHIVO 8 CMS.                 </t>
  </si>
  <si>
    <t xml:space="preserve">211010097           </t>
  </si>
  <si>
    <t xml:space="preserve">CARTAPACIO BLANCO 1" C/VENTANA 3 ARGOLLAS   </t>
  </si>
  <si>
    <t xml:space="preserve">211010098           </t>
  </si>
  <si>
    <t xml:space="preserve">CARTAPACIO BLANCO 2" C/VENTANA 3 ARGOLLAS   </t>
  </si>
  <si>
    <t xml:space="preserve">211010099           </t>
  </si>
  <si>
    <t xml:space="preserve">CARTAPACIO BLANCO 3" C/VENTANA 3 ARGOLLAS   </t>
  </si>
  <si>
    <t xml:space="preserve">211010100           </t>
  </si>
  <si>
    <t xml:space="preserve">CERA CUENTA FACIL                           </t>
  </si>
  <si>
    <t xml:space="preserve">211010115           </t>
  </si>
  <si>
    <t xml:space="preserve">211010116           </t>
  </si>
  <si>
    <t xml:space="preserve">CLIP GIGANTE MARIPOSA N-2, CAJA CON 50 PIEZAS </t>
  </si>
  <si>
    <t xml:space="preserve">211010117           </t>
  </si>
  <si>
    <t xml:space="preserve">CLIP NIQUELADO N-1 CAJA CON 100 PIEZAS      </t>
  </si>
  <si>
    <t xml:space="preserve">211010121           </t>
  </si>
  <si>
    <t xml:space="preserve">211010122           </t>
  </si>
  <si>
    <t xml:space="preserve">CUCHILLA CUTTER EXACTO GRANDE 18 MM         </t>
  </si>
  <si>
    <t xml:space="preserve">211010124           </t>
  </si>
  <si>
    <t xml:space="preserve">DESENGRAPADOR                               </t>
  </si>
  <si>
    <t xml:space="preserve">211010129           </t>
  </si>
  <si>
    <t xml:space="preserve">211010131           </t>
  </si>
  <si>
    <t xml:space="preserve">GRAPAS STANDAR C/ 5000   </t>
  </si>
  <si>
    <t xml:space="preserve">211010138           </t>
  </si>
  <si>
    <t xml:space="preserve">211010142           </t>
  </si>
  <si>
    <t xml:space="preserve">LIGAS DE HULE # 18                          </t>
  </si>
  <si>
    <t xml:space="preserve">211010144           </t>
  </si>
  <si>
    <t xml:space="preserve">MARCADOR BASE DE AGUA, ESTUCHE CON 12 COLORES   </t>
  </si>
  <si>
    <t xml:space="preserve">211010145           </t>
  </si>
  <si>
    <t xml:space="preserve">MARCADOR DE TEXTOS AMARILLO, CAJA CON 12 PIEZAS      </t>
  </si>
  <si>
    <t xml:space="preserve">211010148           </t>
  </si>
  <si>
    <t>MARCADOR DE TEXTOS VERDE, CAJA CON 12 PIEZAS</t>
  </si>
  <si>
    <t xml:space="preserve">211010149           </t>
  </si>
  <si>
    <t xml:space="preserve">MARCADOR GRUESO TINTA PERMANENTE, NEGRO, CAJA CON 12 PIEZAS  </t>
  </si>
  <si>
    <t xml:space="preserve">211010150           </t>
  </si>
  <si>
    <t>MARCADOR PARA PIZARRON BLANCO, CAJA CON 4 PIEZAS</t>
  </si>
  <si>
    <t xml:space="preserve">211010155           </t>
  </si>
  <si>
    <t xml:space="preserve">MILLAR                   </t>
  </si>
  <si>
    <t xml:space="preserve">211010157           </t>
  </si>
  <si>
    <t xml:space="preserve">211010159           </t>
  </si>
  <si>
    <t xml:space="preserve">PAPEL OPALINA BLANCO TAMAÑO CARTA 120 GMS.  </t>
  </si>
  <si>
    <t xml:space="preserve">211010160           </t>
  </si>
  <si>
    <t xml:space="preserve">PAPEL OPALINA CARTULINA BLANCO TAMAÑO CARTA 225 GMS.  </t>
  </si>
  <si>
    <t xml:space="preserve">211010161           </t>
  </si>
  <si>
    <t xml:space="preserve">211010168           </t>
  </si>
  <si>
    <t xml:space="preserve">PERFORADORA 3 ORIFICIOS                     </t>
  </si>
  <si>
    <t xml:space="preserve">211010174           </t>
  </si>
  <si>
    <t xml:space="preserve">REGLA METALICA DE 30 CMS.                   </t>
  </si>
  <si>
    <t xml:space="preserve">211010190           </t>
  </si>
  <si>
    <t xml:space="preserve">TIJERAS MANGO PLASTICO DE 6"                </t>
  </si>
  <si>
    <t xml:space="preserve">211010192           </t>
  </si>
  <si>
    <t xml:space="preserve">TINTA PARA SELLOS VIOLETA                   </t>
  </si>
  <si>
    <t xml:space="preserve">211010202           </t>
  </si>
  <si>
    <t xml:space="preserve">LIBRETA PROFESIONAL RAYADO 100 HOJAS        </t>
  </si>
  <si>
    <t xml:space="preserve">211010217           </t>
  </si>
  <si>
    <t xml:space="preserve">HOJAS DE COLORES T/CARTA C/100 (PAQ)        </t>
  </si>
  <si>
    <t xml:space="preserve">211010296           </t>
  </si>
  <si>
    <t xml:space="preserve">SUJETA DOCUMENTOS TIPO PINZA 1 1/4", CAJA CON 12 PIEZAS  </t>
  </si>
  <si>
    <t xml:space="preserve">211010302           </t>
  </si>
  <si>
    <t xml:space="preserve">PLUMA PUNTO MEDIANO COLOR AZUL, CAJA CON 12 PIEZAS </t>
  </si>
  <si>
    <t xml:space="preserve">211010416           </t>
  </si>
  <si>
    <t xml:space="preserve">FOLDER TAMAÑO CARTA C/100                   </t>
  </si>
  <si>
    <t xml:space="preserve">211010478           </t>
  </si>
  <si>
    <t>PLUMA PUNTO MEDIANO COLOR NEGRO, CAJA CON 12 PIEZAS</t>
  </si>
  <si>
    <t xml:space="preserve">211010481           </t>
  </si>
  <si>
    <t xml:space="preserve">LAPIZ ADHESIVO 40 GR.                       </t>
  </si>
  <si>
    <t xml:space="preserve">211010529           </t>
  </si>
  <si>
    <t xml:space="preserve">SUJETA DOCUMENTOS TIPO PINZA 2", CAJA CON 12 PIEZAS </t>
  </si>
  <si>
    <t xml:space="preserve">211010604           </t>
  </si>
  <si>
    <t xml:space="preserve">TENEDOR DESECHABLE                          </t>
  </si>
  <si>
    <t xml:space="preserve">211010605           </t>
  </si>
  <si>
    <t xml:space="preserve">CUCHARA DESECHABLE                          </t>
  </si>
  <si>
    <t xml:space="preserve">SERVILLETAS DE PAPEL CON 500 PIEZAS         </t>
  </si>
  <si>
    <t xml:space="preserve">211010645           </t>
  </si>
  <si>
    <t xml:space="preserve">CAJA PARA ARCHIVO PLASTICO TAMAÑO OFICIO C/TAPA SEPARADA </t>
  </si>
  <si>
    <t xml:space="preserve">211010647           </t>
  </si>
  <si>
    <t xml:space="preserve">CINTA ADHESIVA CANELA 48 MM. X 150 MTS.     </t>
  </si>
  <si>
    <t xml:space="preserve">211010652           </t>
  </si>
  <si>
    <t xml:space="preserve">CINTA ADHESIVA MASKING TAPE 48MM. X 50 MTS. </t>
  </si>
  <si>
    <t xml:space="preserve">211010653           </t>
  </si>
  <si>
    <t>CINTA ADHESIVA TRANSPARENTE 12 MM. X 33 MTS.</t>
  </si>
  <si>
    <t xml:space="preserve">211010659           </t>
  </si>
  <si>
    <t xml:space="preserve">DESPACHADOR DE CINTA                        </t>
  </si>
  <si>
    <t xml:space="preserve">211010669           </t>
  </si>
  <si>
    <t xml:space="preserve">SACAPUNTAS ELECTRICO                        </t>
  </si>
  <si>
    <t xml:space="preserve">211010672           </t>
  </si>
  <si>
    <t xml:space="preserve">SOBRE MANILA MEDIA CARTA (16.5X25 CM) APROX. CON SOLAPA ENGOMADA </t>
  </si>
  <si>
    <t xml:space="preserve">211010673           </t>
  </si>
  <si>
    <t>SOBRE MANILA TAMAÑO CARTA (23X30.5 CM) APROX. CON SOLAPA ENGOMADA</t>
  </si>
  <si>
    <t xml:space="preserve">211010675           </t>
  </si>
  <si>
    <t>SOBRE MANILA TAMAÑO OFICIO (25.5X34 CM) APROX. CON SOLAPA ENGOMADA</t>
  </si>
  <si>
    <t xml:space="preserve">211010686           </t>
  </si>
  <si>
    <t xml:space="preserve">VASO TERMICO # 12 CON 25 PIEZAS             </t>
  </si>
  <si>
    <t xml:space="preserve">211010687           </t>
  </si>
  <si>
    <t xml:space="preserve">VASO TERMICO # 8 CON 25 PIEZAS              </t>
  </si>
  <si>
    <t xml:space="preserve">211010696           </t>
  </si>
  <si>
    <t xml:space="preserve">PLATO DESECHABLE                            </t>
  </si>
  <si>
    <t xml:space="preserve">PINTARRON         90 X 1.20                          </t>
  </si>
  <si>
    <t xml:space="preserve">52901               </t>
  </si>
  <si>
    <t xml:space="preserve">MOBILIARIO ESCOLAR </t>
  </si>
  <si>
    <t xml:space="preserve">15                  </t>
  </si>
  <si>
    <t xml:space="preserve">CARTUCHO DE TONER HP CF510A               </t>
  </si>
  <si>
    <t xml:space="preserve">21401               </t>
  </si>
  <si>
    <t xml:space="preserve">CARTUCHO DE TONER HP CF511A               </t>
  </si>
  <si>
    <t xml:space="preserve">CARTUCHO DE TONER HP CF512A               </t>
  </si>
  <si>
    <t xml:space="preserve">CARTUCHO DE TONER HP CF513A               </t>
  </si>
  <si>
    <t xml:space="preserve">CARTUCHO DE TONER 664XL NEGRO            </t>
  </si>
  <si>
    <t xml:space="preserve">CARTUCHO DE TONER 664XL COLOR           </t>
  </si>
  <si>
    <t xml:space="preserve">CARTUCHO DE TONER CANON 120 NEGRO           </t>
  </si>
  <si>
    <t xml:space="preserve">214010002           </t>
  </si>
  <si>
    <t xml:space="preserve">CARTUCHO DE TONER HP CF413 MAGENTA          </t>
  </si>
  <si>
    <t xml:space="preserve">214010161           </t>
  </si>
  <si>
    <t xml:space="preserve">CARTUCHO DE TONER HP CC530A                 </t>
  </si>
  <si>
    <t xml:space="preserve">214010162           </t>
  </si>
  <si>
    <t xml:space="preserve">CARTUCHO DE TONER HP CC531A                 </t>
  </si>
  <si>
    <t xml:space="preserve">214010163           </t>
  </si>
  <si>
    <t xml:space="preserve">CARTUCHO DE TONER HP CC532A                 </t>
  </si>
  <si>
    <t xml:space="preserve">214010164           </t>
  </si>
  <si>
    <t xml:space="preserve">CARTUCHO DE TONER HP CC533A                 </t>
  </si>
  <si>
    <t xml:space="preserve">214010174           </t>
  </si>
  <si>
    <t xml:space="preserve">CARTUCHO DE TONER HP CE505A                 </t>
  </si>
  <si>
    <t xml:space="preserve">214010368           </t>
  </si>
  <si>
    <t xml:space="preserve">CARTUCHO DE TONER HP CE310A                 </t>
  </si>
  <si>
    <t xml:space="preserve">214010369           </t>
  </si>
  <si>
    <t xml:space="preserve">CARTUCHO DE TONER HP CE311A                 </t>
  </si>
  <si>
    <t xml:space="preserve">214010370           </t>
  </si>
  <si>
    <t xml:space="preserve">CARTUCHO DE TONER HP CE312A                 </t>
  </si>
  <si>
    <t xml:space="preserve">214010371           </t>
  </si>
  <si>
    <t xml:space="preserve">CARTUCHO DE TONER HP CE313A                 </t>
  </si>
  <si>
    <t xml:space="preserve">214010373           </t>
  </si>
  <si>
    <t xml:space="preserve">CARTUCHO DE TONER HP CE400A                 </t>
  </si>
  <si>
    <t xml:space="preserve">214010374           </t>
  </si>
  <si>
    <t xml:space="preserve">CARTUCHO DE TONER HP CE401A                 </t>
  </si>
  <si>
    <t xml:space="preserve">214010375           </t>
  </si>
  <si>
    <t xml:space="preserve">CARTUCHO DE TONER HP CE402A                 </t>
  </si>
  <si>
    <t xml:space="preserve">214010376           </t>
  </si>
  <si>
    <t xml:space="preserve">CARTUCHO DE TONER HP CE403A                 </t>
  </si>
  <si>
    <t xml:space="preserve">214010377           </t>
  </si>
  <si>
    <t xml:space="preserve">CARTUCHO DE TONER HP CE410A                 </t>
  </si>
  <si>
    <t xml:space="preserve">214010378           </t>
  </si>
  <si>
    <t xml:space="preserve">CARTUCHO DE TONER HP CE411A                 </t>
  </si>
  <si>
    <t xml:space="preserve">214010379           </t>
  </si>
  <si>
    <t xml:space="preserve">CARTUCHO DE TONER HP CE412A                 </t>
  </si>
  <si>
    <t xml:space="preserve">214010380           </t>
  </si>
  <si>
    <t xml:space="preserve">CARTUCHO DE TONER HP CE413A                 </t>
  </si>
  <si>
    <t xml:space="preserve">214010411           </t>
  </si>
  <si>
    <t xml:space="preserve">DVD R-GRABABLES 4.7 GB      C/50               </t>
  </si>
  <si>
    <t xml:space="preserve">214010415           </t>
  </si>
  <si>
    <t>TORRE DE CD C/100</t>
  </si>
  <si>
    <t>cAJA</t>
  </si>
  <si>
    <t xml:space="preserve">214010657           </t>
  </si>
  <si>
    <t xml:space="preserve">MEMORIA USB 32 GB DATA TRAVEL               </t>
  </si>
  <si>
    <t xml:space="preserve">214010770           </t>
  </si>
  <si>
    <t xml:space="preserve">CARTUCHO DE TONER HP CF283A                 </t>
  </si>
  <si>
    <t xml:space="preserve">214010875           </t>
  </si>
  <si>
    <t xml:space="preserve">CARTUCHO DE TONER HP CF410A NEGRO           </t>
  </si>
  <si>
    <t xml:space="preserve">214010876           </t>
  </si>
  <si>
    <t xml:space="preserve">CARTUCHO DE TONER HP CF411A CIAN            </t>
  </si>
  <si>
    <t xml:space="preserve">214010877           </t>
  </si>
  <si>
    <t xml:space="preserve">CARTUCHO DE TONER HP CF412A YELLOW          </t>
  </si>
  <si>
    <t>MATERIAL DE LIMPIEZA</t>
  </si>
  <si>
    <t xml:space="preserve">216010011           </t>
  </si>
  <si>
    <t xml:space="preserve">GEL SANITIZANTE                             </t>
  </si>
  <si>
    <t xml:space="preserve">21601               </t>
  </si>
  <si>
    <t xml:space="preserve">MATERIAL DE LIMPIEZA </t>
  </si>
  <si>
    <t xml:space="preserve">216010015           </t>
  </si>
  <si>
    <t xml:space="preserve">ACEITE DE PINO                              </t>
  </si>
  <si>
    <t xml:space="preserve">Litro                    </t>
  </si>
  <si>
    <t xml:space="preserve">216010016           </t>
  </si>
  <si>
    <t xml:space="preserve">ACIDO MURIATICO                             </t>
  </si>
  <si>
    <t xml:space="preserve">216010017           </t>
  </si>
  <si>
    <t xml:space="preserve">AROMATIZANTE EN AEROSOL 333 GRS. APROX.     </t>
  </si>
  <si>
    <t xml:space="preserve">216010018           </t>
  </si>
  <si>
    <t xml:space="preserve">AROMATIZANTE LIQUIDO                        </t>
  </si>
  <si>
    <t xml:space="preserve">216010019           </t>
  </si>
  <si>
    <t xml:space="preserve">ATOMIZADOR C/ BOTE DE PLASTICO DE 900 ML    </t>
  </si>
  <si>
    <t xml:space="preserve">216010021           </t>
  </si>
  <si>
    <t xml:space="preserve">BOLSA P/ BASURA DE 0.90 X 1.20 14 MICRAS C/25 BOLSAS </t>
  </si>
  <si>
    <t xml:space="preserve">216010025           </t>
  </si>
  <si>
    <t xml:space="preserve">CLORO LIQUIDO, LITRO                        </t>
  </si>
  <si>
    <t xml:space="preserve">216010029           </t>
  </si>
  <si>
    <t xml:space="preserve">DETERGENTE EN POLVO DE 9 KILOS              </t>
  </si>
  <si>
    <t xml:space="preserve">Bolsa                    </t>
  </si>
  <si>
    <t xml:space="preserve">216010030           </t>
  </si>
  <si>
    <t xml:space="preserve">DETERGENTE PARA TRASTES 900 GRS.            </t>
  </si>
  <si>
    <t xml:space="preserve">216010035           </t>
  </si>
  <si>
    <t xml:space="preserve">FIBRA VERDE C/ESPONJA  8 X 12 CMS.          </t>
  </si>
  <si>
    <t xml:space="preserve">216010036           </t>
  </si>
  <si>
    <t xml:space="preserve">FRANELA                                     </t>
  </si>
  <si>
    <t xml:space="preserve">Metro                    </t>
  </si>
  <si>
    <t xml:space="preserve">216010037           </t>
  </si>
  <si>
    <t xml:space="preserve">GUANTES LATEX ROJO 9 Y 10 P/LIMPIEZA        </t>
  </si>
  <si>
    <t xml:space="preserve">Par                      </t>
  </si>
  <si>
    <t xml:space="preserve">216010038           </t>
  </si>
  <si>
    <t xml:space="preserve">INSECTICIDA EN AEROSOL, 429 GRS. APROX.     </t>
  </si>
  <si>
    <t xml:space="preserve">216010050           </t>
  </si>
  <si>
    <t xml:space="preserve">PAPEL HIGIENICO CON 195 HOJAS DOBLES, C/96 ROLLOS </t>
  </si>
  <si>
    <t xml:space="preserve">216010052           </t>
  </si>
  <si>
    <t xml:space="preserve">216010058           </t>
  </si>
  <si>
    <t xml:space="preserve">RECOGEDOR P/BASURA METALICO C/MANGO MADERA  </t>
  </si>
  <si>
    <t xml:space="preserve">216010060           </t>
  </si>
  <si>
    <t xml:space="preserve">TINA GALVANIZADA #18                        </t>
  </si>
  <si>
    <t xml:space="preserve">216010063           </t>
  </si>
  <si>
    <t xml:space="preserve">216010068           </t>
  </si>
  <si>
    <t xml:space="preserve">216010122           </t>
  </si>
  <si>
    <t xml:space="preserve">JABON DE TOCADOR 100 GRS                    </t>
  </si>
  <si>
    <t xml:space="preserve">216010237           </t>
  </si>
  <si>
    <t xml:space="preserve">PAÑUELOS DESECHABLES, CON 90 HOJAS          </t>
  </si>
  <si>
    <t xml:space="preserve">221010001           </t>
  </si>
  <si>
    <t xml:space="preserve">AGUA PURIFICADA EMBOTELLADA                 </t>
  </si>
  <si>
    <t xml:space="preserve">22101               </t>
  </si>
  <si>
    <t xml:space="preserve">PRODUCTOS ALIMENTICIOS PARA PERSONAS </t>
  </si>
  <si>
    <t xml:space="preserve">221010011           </t>
  </si>
  <si>
    <t xml:space="preserve">CAFE PARA HERVIR                            </t>
  </si>
  <si>
    <t xml:space="preserve">221010020           </t>
  </si>
  <si>
    <t xml:space="preserve">GALLETA DULCE SURTIDO RICO                  </t>
  </si>
  <si>
    <t xml:space="preserve">KILOGRAMO                </t>
  </si>
  <si>
    <t xml:space="preserve">221010043           </t>
  </si>
  <si>
    <t xml:space="preserve">AGUA PURIFICADA GARRAFON 19 LITROS          </t>
  </si>
  <si>
    <t xml:space="preserve">221010068           </t>
  </si>
  <si>
    <t xml:space="preserve">AZUCAR                                      </t>
  </si>
  <si>
    <t xml:space="preserve">221010074           </t>
  </si>
  <si>
    <t xml:space="preserve">SUSTITUTO DE CREMA                          </t>
  </si>
  <si>
    <t xml:space="preserve">221010075           </t>
  </si>
  <si>
    <t xml:space="preserve">SUSTITUTO DE AZUCAR                         </t>
  </si>
  <si>
    <t xml:space="preserve">221010272           </t>
  </si>
  <si>
    <t xml:space="preserve">REFRESCO COCA COLA NORMAL DE 2 LITROS       </t>
  </si>
  <si>
    <t>PRODUCTOS ALIMENTICIOS PARA EVENTOS - SERVICIOS</t>
  </si>
  <si>
    <t xml:space="preserve">22106               </t>
  </si>
  <si>
    <t>PRODUCTOS ALIMENTICIOS PARA EVENTOS</t>
  </si>
  <si>
    <t>PRODUCTOS ALIMENTICIOS PARA PERSONAS - SERVICIOS</t>
  </si>
  <si>
    <t xml:space="preserve">REFRESCO COCA COLA LIGTH DE 2 LITROS       </t>
  </si>
  <si>
    <t xml:space="preserve">223010116           </t>
  </si>
  <si>
    <t xml:space="preserve">DESPACHADOR DE AGUA                         </t>
  </si>
  <si>
    <t xml:space="preserve">22301               </t>
  </si>
  <si>
    <t>UTENSILIOS PARA EL SERVICIO DE ALIMENTACIÓN</t>
  </si>
  <si>
    <t xml:space="preserve">246010150           </t>
  </si>
  <si>
    <t xml:space="preserve">PILAS AA  C/4                                    </t>
  </si>
  <si>
    <t xml:space="preserve">24601               </t>
  </si>
  <si>
    <t xml:space="preserve">MATERIAL ELÉCTRICO Y ELECTRÓNICO   </t>
  </si>
  <si>
    <t xml:space="preserve">246010282           </t>
  </si>
  <si>
    <t xml:space="preserve">PILAS AAA    C/4                               </t>
  </si>
  <si>
    <t xml:space="preserve">254010207           </t>
  </si>
  <si>
    <t xml:space="preserve">BOTIQUIN DE PRIMEROS AUXILIOS               </t>
  </si>
  <si>
    <t xml:space="preserve">25401               </t>
  </si>
  <si>
    <t xml:space="preserve">26103               </t>
  </si>
  <si>
    <t xml:space="preserve">COMBUSTIBLES </t>
  </si>
  <si>
    <t>COMBUSTIBLES</t>
  </si>
  <si>
    <t xml:space="preserve">27101               </t>
  </si>
  <si>
    <t>VESTUARIO Y UNIFORMES</t>
  </si>
  <si>
    <t xml:space="preserve">29201               </t>
  </si>
  <si>
    <t>REFACCIONES Y ACCESORIOS MENORES DE EDIFICIOS</t>
  </si>
  <si>
    <t xml:space="preserve">29401               </t>
  </si>
  <si>
    <t xml:space="preserve">REFACCIONES Y ACCESORIOS MENORES DE EQUIPO DE CÓMPUTO Y TECNOLOGÍAS DE LA INFORMACIÓN </t>
  </si>
  <si>
    <t xml:space="preserve">31101               </t>
  </si>
  <si>
    <t xml:space="preserve">ENERGÍA ELÉCTRICA OFICINAS PÚBLICAS </t>
  </si>
  <si>
    <t xml:space="preserve">31401               </t>
  </si>
  <si>
    <t>TELEFONÍA TRADICIONAL</t>
  </si>
  <si>
    <t xml:space="preserve">31801               </t>
  </si>
  <si>
    <t>SERVICIOS POSTALES Y TELEGRÁFICOS</t>
  </si>
  <si>
    <t xml:space="preserve">32201               </t>
  </si>
  <si>
    <t>ARRENDAMIENTO DE EDIFICIOS</t>
  </si>
  <si>
    <t xml:space="preserve">32301               </t>
  </si>
  <si>
    <t>ARRENDAMIENTO DE MÁQUINAS FOTOCOPIADORAS</t>
  </si>
  <si>
    <t xml:space="preserve">32901               </t>
  </si>
  <si>
    <t>OTROS ARRENDAMIENTOS</t>
  </si>
  <si>
    <t xml:space="preserve">33601               </t>
  </si>
  <si>
    <t>SERVICIOS DE APOYO ADMINISTRATIVO, FOTOCOPIADO E IMPRESIÓN</t>
  </si>
  <si>
    <t xml:space="preserve">33905               </t>
  </si>
  <si>
    <t>SERVICIOS  PROFESIONALES, CIENTÍFICOS Y TÉCNICOS INTEGRALES</t>
  </si>
  <si>
    <t xml:space="preserve">34901               </t>
  </si>
  <si>
    <t>SERVICIOS FINANCIEROS, BANCARIOS Y COMERCIALES INTEGRALES</t>
  </si>
  <si>
    <t xml:space="preserve">SERVICIOS FINANCIEROS, BANCARIOS Y COMERCIALES INTEGRALES </t>
  </si>
  <si>
    <t xml:space="preserve">34701               </t>
  </si>
  <si>
    <t>FLETES Y MANIOBRAS</t>
  </si>
  <si>
    <t xml:space="preserve">35101               </t>
  </si>
  <si>
    <t>CONSERVACIÓN Y MANTENIMIENTO MENOR DE INMUEBLES</t>
  </si>
  <si>
    <t xml:space="preserve">35201               </t>
  </si>
  <si>
    <t>INSTALACIÓN, REPARACIÓN Y MANTENIMIENTO DE MOBILIARIO Y EQUIPO DE ADMINISTRACIÓN, EDUCACIONAL Y RECREATIVO</t>
  </si>
  <si>
    <t xml:space="preserve">35301               </t>
  </si>
  <si>
    <t>INSTALACIÓN, REPARACIÓN Y MANTENIMIENTO DE EQUIPO DE CÓMPUTO Y TECNOLOGÍA DE LA INFORMACIÓN</t>
  </si>
  <si>
    <t xml:space="preserve">35501               </t>
  </si>
  <si>
    <t>REPARACIÓN Y MANTENIMIENTO DE EQUIPO DE TRANSPORTE</t>
  </si>
  <si>
    <t xml:space="preserve">35801               </t>
  </si>
  <si>
    <t>SERVICIOS DE LIMPIEZA Y MANEJO DE DESECHOS</t>
  </si>
  <si>
    <t xml:space="preserve">35901               </t>
  </si>
  <si>
    <t xml:space="preserve">SERVICIOS DE JARDINERÍA Y FUMIGACIÓN  </t>
  </si>
  <si>
    <t xml:space="preserve">37101               </t>
  </si>
  <si>
    <t>PASAJES AÉREOS</t>
  </si>
  <si>
    <t xml:space="preserve">37201               </t>
  </si>
  <si>
    <t>PASAJES TERRESTRES</t>
  </si>
  <si>
    <t xml:space="preserve">37501               </t>
  </si>
  <si>
    <t>VIÁTICOS EN EL PAÍS</t>
  </si>
  <si>
    <t xml:space="preserve">39201               </t>
  </si>
  <si>
    <t>IMPUESTOS Y DERECHOS</t>
  </si>
  <si>
    <t>Total PEI´s</t>
  </si>
  <si>
    <t>MOBILIARIO Y EQUIPO DE ADMON</t>
  </si>
  <si>
    <t>MOBILIARIO</t>
  </si>
  <si>
    <t>.</t>
  </si>
  <si>
    <t xml:space="preserve">RECURSOS FISCALES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</si>
  <si>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RECURSO ESTATAL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</si>
  <si>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EJERCICIO 2018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</si>
  <si>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</t>
  </si>
  <si>
    <t xml:space="preserve"> </t>
  </si>
  <si>
    <t xml:space="preserve">    </t>
  </si>
  <si>
    <t xml:space="preserve">VEHÍCULOS Y EQUIPO TERRESTRE                                                                                                                                                                                                                              </t>
  </si>
  <si>
    <t xml:space="preserve">541010010           </t>
  </si>
  <si>
    <t xml:space="preserve">AUTOMOVIL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</si>
  <si>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54101               </t>
  </si>
  <si>
    <t xml:space="preserve">GASTO DE CAPITAL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</si>
  <si>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SOFTWARE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</si>
  <si>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591010020           </t>
  </si>
  <si>
    <t xml:space="preserve">59101               </t>
  </si>
  <si>
    <t xml:space="preserve">25                  </t>
  </si>
  <si>
    <t xml:space="preserve">RECURSOS FEDERALES ETIQUETADOS                                                                                                                                                                                                                            </t>
  </si>
  <si>
    <t xml:space="preserve">33I01101            </t>
  </si>
  <si>
    <t xml:space="preserve">FONDO DE APORTACIONES PARA LA SEGURIDAD PÚBLICA (FASP)                                                                                                                                                                                                    </t>
  </si>
  <si>
    <t>SERVICIOS LEGALES , CONTABLE, AUDITORIA</t>
  </si>
  <si>
    <t>PLATO PASTELERO  #6</t>
  </si>
  <si>
    <t xml:space="preserve">JABON LIQUIDO PARA MANOS 1.5 GALONES  / 1 galon       </t>
  </si>
  <si>
    <t>CLIP GIGANTE MARIPOSA N-1, CAJA CON 12 PIEZAS / con 100 piezas</t>
  </si>
  <si>
    <t xml:space="preserve">PAPEL BOND TAMAÑO CARTA    /500 HOJAS </t>
  </si>
  <si>
    <t xml:space="preserve">PAPEL BOND TAMAÑO OFICIO   / 500 HOJAS </t>
  </si>
  <si>
    <t xml:space="preserve">PAPEL ROTAFOLIO BLANCO 45 KG, 57 X 87 CMS.   / 37 KILOS </t>
  </si>
  <si>
    <t xml:space="preserve">BOLSA EN ROLLO PARA CESTO DE BASURA 24 X 24 / 1000 PIEZAS </t>
  </si>
  <si>
    <t xml:space="preserve">BOLSA EN ROLLO PARA CESTO DE BASURA 33 X 37  /500 PIEZAS </t>
  </si>
  <si>
    <t>SOBRES PARA CD C/40</t>
  </si>
  <si>
    <t xml:space="preserve">ENGRAPADORA METALICA TIRA COMPLETA      </t>
  </si>
  <si>
    <t xml:space="preserve">PAPEL SANITARIO JUMBO 400 MTS. CENTRO 3", C/12 ROLLOS  </t>
  </si>
  <si>
    <t xml:space="preserve">PAPEL SECAMANOS EN ROLLO     C/6               </t>
  </si>
  <si>
    <t>TRAPEADOR MAGITEL</t>
  </si>
  <si>
    <t xml:space="preserve">ETIQUETA ADHESIVA (25) RECTANGULAR 50 X 100 MM PAQ. C/84 PIEZAS   </t>
  </si>
  <si>
    <t xml:space="preserve">LAPIZ DE ESCRITURA # 2 CAJA CON 12 PIEZAS </t>
  </si>
  <si>
    <t>CORRECTOR TIPO LAPIZ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</si>
</sst>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8A5E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3F3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4" fontId="2" fillId="0" borderId="0" xfId="0" applyNumberFormat="1" applyFont="1"/>
    <xf numFmtId="4" fontId="0" fillId="0" borderId="0" xfId="0" applyNumberFormat="1"/>
    <xf numFmtId="4" fontId="3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" fontId="2" fillId="2" borderId="0" xfId="0" applyNumberFormat="1" applyFont="1" applyFill="1"/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/>
    </xf>
    <xf numFmtId="4" fontId="2" fillId="3" borderId="0" xfId="0" applyNumberFormat="1" applyFont="1" applyFill="1"/>
    <xf numFmtId="4" fontId="0" fillId="0" borderId="0" xfId="0" applyNumberFormat="1" applyFont="1" applyAlignment="1">
      <alignment horizontal="center"/>
    </xf>
    <xf numFmtId="4" fontId="2" fillId="4" borderId="0" xfId="0" applyNumberFormat="1" applyFont="1" applyFill="1"/>
    <xf numFmtId="4" fontId="0" fillId="0" borderId="0" xfId="0" applyNumberFormat="1" applyFont="1"/>
    <xf numFmtId="4" fontId="2" fillId="5" borderId="0" xfId="0" applyNumberFormat="1" applyFont="1" applyFill="1"/>
    <xf numFmtId="4" fontId="2" fillId="6" borderId="0" xfId="0" applyNumberFormat="1" applyFont="1" applyFill="1"/>
    <xf numFmtId="4" fontId="0" fillId="0" borderId="0" xfId="0" applyNumberFormat="1" applyFont="1" applyFill="1"/>
    <xf numFmtId="0" fontId="1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/>
    </xf>
    <xf numFmtId="4" fontId="0" fillId="0" borderId="2" xfId="0" applyNumberFormat="1" applyFill="1" applyBorder="1"/>
    <xf numFmtId="4" fontId="0" fillId="2" borderId="2" xfId="0" applyNumberFormat="1" applyFill="1" applyBorder="1"/>
    <xf numFmtId="3" fontId="0" fillId="8" borderId="2" xfId="0" applyNumberFormat="1" applyFill="1" applyBorder="1" applyAlignment="1">
      <alignment horizontal="center"/>
    </xf>
    <xf numFmtId="4" fontId="0" fillId="8" borderId="2" xfId="0" applyNumberFormat="1" applyFill="1" applyBorder="1" applyAlignment="1">
      <alignment horizontal="center"/>
    </xf>
    <xf numFmtId="0" fontId="5" fillId="9" borderId="2" xfId="0" applyFont="1" applyFill="1" applyBorder="1" applyAlignment="1">
      <alignment horizontal="center" vertical="center"/>
    </xf>
    <xf numFmtId="1" fontId="6" fillId="9" borderId="2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2" xfId="0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ill="1" applyBorder="1"/>
    <xf numFmtId="4" fontId="0" fillId="3" borderId="2" xfId="0" applyNumberFormat="1" applyFill="1" applyBorder="1"/>
    <xf numFmtId="0" fontId="0" fillId="10" borderId="2" xfId="0" applyFill="1" applyBorder="1"/>
    <xf numFmtId="1" fontId="8" fillId="9" borderId="2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0" fillId="0" borderId="3" xfId="0" applyFill="1" applyBorder="1"/>
    <xf numFmtId="0" fontId="8" fillId="9" borderId="2" xfId="0" applyFont="1" applyFill="1" applyBorder="1" applyAlignment="1">
      <alignment horizontal="center" vertical="center"/>
    </xf>
    <xf numFmtId="4" fontId="0" fillId="11" borderId="2" xfId="0" applyNumberFormat="1" applyFill="1" applyBorder="1"/>
    <xf numFmtId="0" fontId="0" fillId="0" borderId="0" xfId="0" applyAlignment="1">
      <alignment horizontal="left"/>
    </xf>
    <xf numFmtId="3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4" fontId="0" fillId="0" borderId="0" xfId="0" applyNumberFormat="1" applyFill="1"/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right"/>
    </xf>
    <xf numFmtId="4" fontId="0" fillId="12" borderId="2" xfId="0" applyNumberFormat="1" applyFill="1" applyBorder="1"/>
    <xf numFmtId="3" fontId="0" fillId="10" borderId="2" xfId="0" applyNumberFormat="1" applyFill="1" applyBorder="1"/>
    <xf numFmtId="4" fontId="0" fillId="10" borderId="2" xfId="0" applyNumberFormat="1" applyFill="1" applyBorder="1"/>
    <xf numFmtId="4" fontId="2" fillId="11" borderId="2" xfId="0" applyNumberFormat="1" applyFont="1" applyFill="1" applyBorder="1"/>
    <xf numFmtId="4" fontId="2" fillId="0" borderId="2" xfId="0" applyNumberFormat="1" applyFont="1" applyFill="1" applyBorder="1"/>
    <xf numFmtId="4" fontId="2" fillId="3" borderId="2" xfId="0" applyNumberFormat="1" applyFont="1" applyFill="1" applyBorder="1"/>
    <xf numFmtId="4" fontId="7" fillId="8" borderId="2" xfId="0" applyNumberFormat="1" applyFont="1" applyFill="1" applyBorder="1" applyAlignment="1">
      <alignment horizontal="center"/>
    </xf>
    <xf numFmtId="4" fontId="2" fillId="0" borderId="0" xfId="0" applyNumberFormat="1" applyFont="1" applyFill="1" applyBorder="1"/>
    <xf numFmtId="0" fontId="0" fillId="0" borderId="4" xfId="0" applyFill="1" applyBorder="1" applyAlignment="1">
      <alignment horizontal="center"/>
    </xf>
    <xf numFmtId="4" fontId="2" fillId="3" borderId="5" xfId="0" applyNumberFormat="1" applyFont="1" applyFill="1" applyBorder="1"/>
    <xf numFmtId="4" fontId="2" fillId="3" borderId="6" xfId="0" applyNumberFormat="1" applyFont="1" applyFill="1" applyBorder="1"/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87"/>
  <sheetViews>
    <sheetView tabSelected="1" topLeftCell="C1" zoomScale="80" zoomScaleNormal="80" workbookViewId="0">
      <pane ySplit="6" topLeftCell="A7" activePane="bottomLeft" state="frozen"/>
      <selection activeCell="C1" sqref="C1"/>
      <selection pane="bottomLeft" activeCell="H31" sqref="H31"/>
    </sheetView>
  </sheetViews>
  <sheetFormatPr baseColWidth="10" defaultRowHeight="18.75" x14ac:dyDescent="0.25"/>
  <cols>
    <col min="1" max="1" width="5.7109375" customWidth="1"/>
    <col min="2" max="2" width="8.42578125" style="6" bestFit="1" customWidth="1"/>
    <col min="3" max="3" width="12.7109375" bestFit="1" customWidth="1"/>
    <col min="4" max="4" width="8.28515625" bestFit="1" customWidth="1"/>
    <col min="5" max="5" width="8.85546875" bestFit="1" customWidth="1"/>
    <col min="6" max="6" width="28.7109375" customWidth="1"/>
    <col min="7" max="7" width="9.85546875" customWidth="1"/>
    <col min="8" max="8" width="16.7109375" style="48" bestFit="1" customWidth="1"/>
    <col min="9" max="9" width="6.7109375" style="48" bestFit="1" customWidth="1"/>
    <col min="10" max="10" width="26" style="48" customWidth="1"/>
    <col min="11" max="11" width="18.140625" bestFit="1" customWidth="1"/>
    <col min="12" max="12" width="31.140625" bestFit="1" customWidth="1"/>
    <col min="13" max="13" width="13.85546875" bestFit="1" customWidth="1"/>
    <col min="14" max="14" width="8" bestFit="1" customWidth="1"/>
    <col min="15" max="15" width="13.7109375" bestFit="1" customWidth="1"/>
    <col min="16" max="16" width="13.5703125" customWidth="1"/>
    <col min="17" max="17" width="17.85546875" bestFit="1" customWidth="1"/>
    <col min="18" max="18" width="14.85546875" style="52" bestFit="1" customWidth="1"/>
    <col min="19" max="19" width="14.28515625" style="6" bestFit="1" customWidth="1"/>
    <col min="20" max="20" width="23.85546875" style="6" bestFit="1" customWidth="1"/>
    <col min="21" max="21" width="10.28515625" hidden="1" customWidth="1"/>
    <col min="22" max="22" width="8" hidden="1" customWidth="1"/>
    <col min="23" max="24" width="24.5703125" hidden="1" customWidth="1"/>
    <col min="25" max="25" width="12.7109375" hidden="1" customWidth="1"/>
    <col min="26" max="26" width="11.7109375" hidden="1" customWidth="1"/>
    <col min="27" max="27" width="9.42578125" hidden="1" customWidth="1"/>
    <col min="28" max="28" width="14.140625" hidden="1" customWidth="1"/>
    <col min="29" max="29" width="14" hidden="1" customWidth="1"/>
    <col min="30" max="30" width="11.7109375" hidden="1" customWidth="1"/>
    <col min="31" max="31" width="16.5703125" hidden="1" customWidth="1"/>
    <col min="32" max="32" width="11" hidden="1" customWidth="1"/>
    <col min="33" max="33" width="13.7109375" hidden="1" customWidth="1"/>
    <col min="34" max="34" width="114" hidden="1" customWidth="1"/>
    <col min="35" max="35" width="11" hidden="1" customWidth="1"/>
    <col min="36" max="36" width="11.7109375" hidden="1" customWidth="1"/>
    <col min="37" max="37" width="139.28515625" hidden="1" customWidth="1"/>
    <col min="38" max="38" width="17.42578125" hidden="1" customWidth="1"/>
    <col min="39" max="39" width="11.7109375" hidden="1" customWidth="1"/>
    <col min="40" max="40" width="12.28515625" hidden="1" customWidth="1"/>
    <col min="41" max="41" width="19.140625" hidden="1" customWidth="1"/>
    <col min="42" max="42" width="9" hidden="1" customWidth="1"/>
    <col min="43" max="43" width="15.28515625" hidden="1" customWidth="1"/>
    <col min="44" max="44" width="70.7109375" hidden="1" customWidth="1"/>
    <col min="45" max="45" width="7.42578125" hidden="1" customWidth="1"/>
    <col min="46" max="46" width="12.28515625" hidden="1" customWidth="1"/>
    <col min="47" max="47" width="14.28515625" hidden="1" customWidth="1"/>
    <col min="48" max="48" width="11.85546875" hidden="1" customWidth="1"/>
    <col min="49" max="49" width="9.5703125" hidden="1" customWidth="1"/>
    <col min="50" max="50" width="14.28515625" hidden="1" customWidth="1"/>
    <col min="51" max="51" width="10.28515625" hidden="1" customWidth="1"/>
    <col min="52" max="52" width="8" hidden="1" customWidth="1"/>
    <col min="53" max="53" width="12.7109375" hidden="1" customWidth="1"/>
    <col min="54" max="54" width="12.42578125" hidden="1" customWidth="1"/>
    <col min="55" max="55" width="10.140625" hidden="1" customWidth="1"/>
    <col min="56" max="56" width="14.85546875" hidden="1" customWidth="1"/>
    <col min="57" max="57" width="16.5703125" bestFit="1" customWidth="1"/>
    <col min="58" max="58" width="7.85546875" style="50" bestFit="1" customWidth="1"/>
    <col min="59" max="59" width="10.28515625" style="50" customWidth="1"/>
    <col min="60" max="60" width="8.5703125" style="50" bestFit="1" customWidth="1"/>
    <col min="61" max="61" width="6.85546875" style="50" bestFit="1" customWidth="1"/>
    <col min="62" max="62" width="7.7109375" style="50" bestFit="1" customWidth="1"/>
    <col min="63" max="63" width="7.140625" style="50" bestFit="1" customWidth="1"/>
    <col min="64" max="64" width="6.42578125" style="50" bestFit="1" customWidth="1"/>
    <col min="65" max="65" width="9.28515625" style="50" bestFit="1" customWidth="1"/>
    <col min="66" max="66" width="14.5703125" style="50" bestFit="1" customWidth="1"/>
    <col min="67" max="67" width="10.5703125" style="50" bestFit="1" customWidth="1"/>
    <col min="68" max="68" width="14" style="50" bestFit="1" customWidth="1"/>
    <col min="69" max="69" width="13" style="50" bestFit="1" customWidth="1"/>
    <col min="70" max="70" width="8.42578125" style="50" bestFit="1" customWidth="1"/>
    <col min="71" max="71" width="14" bestFit="1" customWidth="1"/>
    <col min="72" max="72" width="7.85546875" bestFit="1" customWidth="1"/>
    <col min="73" max="73" width="14" bestFit="1" customWidth="1"/>
    <col min="74" max="74" width="7.42578125" bestFit="1" customWidth="1"/>
    <col min="75" max="75" width="14.140625" bestFit="1" customWidth="1"/>
    <col min="76" max="76" width="17" bestFit="1" customWidth="1"/>
    <col min="77" max="77" width="40" bestFit="1" customWidth="1"/>
    <col min="78" max="78" width="15.85546875" bestFit="1" customWidth="1"/>
    <col min="79" max="79" width="20.28515625" bestFit="1" customWidth="1"/>
    <col min="80" max="80" width="18" bestFit="1" customWidth="1"/>
    <col min="81" max="81" width="14.140625" bestFit="1" customWidth="1"/>
    <col min="82" max="82" width="21.42578125" bestFit="1" customWidth="1"/>
    <col min="83" max="83" width="14" style="6" bestFit="1" customWidth="1"/>
    <col min="84" max="84" width="14.42578125" style="6" bestFit="1" customWidth="1"/>
    <col min="85" max="85" width="13.5703125" style="6" bestFit="1" customWidth="1"/>
    <col min="86" max="86" width="18.28515625" style="6" bestFit="1" customWidth="1"/>
    <col min="87" max="87" width="31.140625" style="6" bestFit="1" customWidth="1"/>
  </cols>
  <sheetData>
    <row r="1" spans="1:87" s="10" customFormat="1" ht="15" x14ac:dyDescent="0.25">
      <c r="B1" s="11"/>
      <c r="J1" s="12">
        <v>1000</v>
      </c>
      <c r="K1" s="13">
        <f>SUM(Q8:Q11)</f>
        <v>21138963.07</v>
      </c>
      <c r="L1" s="19">
        <v>21138963.07</v>
      </c>
      <c r="M1" s="17">
        <f>+L1-K1</f>
        <v>0</v>
      </c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X1" s="11"/>
      <c r="BY1" s="11"/>
      <c r="BZ1" s="11"/>
      <c r="CA1" s="11"/>
      <c r="CB1" s="11"/>
    </row>
    <row r="2" spans="1:87" s="10" customFormat="1" x14ac:dyDescent="0.3">
      <c r="A2" s="69" t="s">
        <v>38</v>
      </c>
      <c r="B2" s="69"/>
      <c r="C2" s="69"/>
      <c r="D2" s="69"/>
      <c r="E2" s="69"/>
      <c r="F2" s="69"/>
      <c r="G2" s="15"/>
      <c r="J2" s="12">
        <v>2000</v>
      </c>
      <c r="K2" s="16">
        <f>SUM(Q12:Q164)</f>
        <v>2016850.0032000002</v>
      </c>
      <c r="L2" s="19">
        <v>2016850</v>
      </c>
      <c r="M2" s="17">
        <f>+L2-K2</f>
        <v>-3.2000001519918442E-3</v>
      </c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X2" s="11"/>
      <c r="BY2" s="11"/>
      <c r="BZ2" s="11"/>
      <c r="CA2" s="11"/>
      <c r="CB2" s="11"/>
    </row>
    <row r="3" spans="1:87" s="10" customFormat="1" x14ac:dyDescent="0.3">
      <c r="A3" s="69" t="s">
        <v>39</v>
      </c>
      <c r="B3" s="69"/>
      <c r="C3" s="69"/>
      <c r="D3" s="69"/>
      <c r="E3" s="69"/>
      <c r="F3" s="69"/>
      <c r="G3" s="15"/>
      <c r="J3" s="12">
        <v>3000</v>
      </c>
      <c r="K3" s="18">
        <f>SUM(Q165:Q191)</f>
        <v>77935772.930000007</v>
      </c>
      <c r="L3" s="19">
        <v>77935772.930000007</v>
      </c>
      <c r="M3" s="17">
        <f>+L3-K3</f>
        <v>0</v>
      </c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X3" s="11"/>
      <c r="BY3" s="11"/>
      <c r="BZ3" s="11"/>
      <c r="CA3" s="11"/>
      <c r="CB3" s="11"/>
    </row>
    <row r="4" spans="1:87" s="10" customFormat="1" x14ac:dyDescent="0.3">
      <c r="A4" s="69" t="s">
        <v>40</v>
      </c>
      <c r="B4" s="69"/>
      <c r="C4" s="69"/>
      <c r="D4" s="69"/>
      <c r="E4" s="69"/>
      <c r="F4" s="69"/>
      <c r="G4" s="15"/>
      <c r="J4" s="12">
        <v>5000</v>
      </c>
      <c r="K4" s="20">
        <f>+PEI!N7</f>
        <v>2500000</v>
      </c>
      <c r="L4" s="8">
        <v>2500000</v>
      </c>
      <c r="M4" s="17">
        <f>+L4-K4</f>
        <v>0</v>
      </c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X4" s="11"/>
      <c r="BY4" s="11"/>
      <c r="BZ4" s="11"/>
      <c r="CA4" s="11"/>
      <c r="CB4" s="11"/>
    </row>
    <row r="5" spans="1:87" s="10" customFormat="1" ht="15" x14ac:dyDescent="0.25">
      <c r="B5" s="11"/>
      <c r="J5" s="12" t="s">
        <v>41</v>
      </c>
      <c r="K5" s="21">
        <f>SUM(K1:K4)</f>
        <v>103591586.00320001</v>
      </c>
      <c r="L5" s="19">
        <f>SUM(L1:L4)</f>
        <v>103591586</v>
      </c>
      <c r="M5" s="17">
        <f>+L5-K5</f>
        <v>-3.2000094652175903E-3</v>
      </c>
      <c r="O5" s="19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X5" s="11"/>
      <c r="BY5" s="11"/>
      <c r="BZ5" s="11"/>
      <c r="CA5" s="11"/>
      <c r="CB5" s="11"/>
    </row>
    <row r="6" spans="1:87" s="10" customFormat="1" ht="15" x14ac:dyDescent="0.25">
      <c r="B6" s="11"/>
      <c r="L6" s="22"/>
      <c r="M6" s="11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X6" s="11"/>
      <c r="BY6" s="11"/>
      <c r="BZ6" s="11"/>
      <c r="CA6" s="11"/>
      <c r="CB6" s="11"/>
    </row>
    <row r="7" spans="1:87" s="27" customFormat="1" x14ac:dyDescent="0.25">
      <c r="A7" s="23" t="s">
        <v>42</v>
      </c>
      <c r="B7" s="23" t="s">
        <v>43</v>
      </c>
      <c r="C7" s="23" t="s">
        <v>44</v>
      </c>
      <c r="D7" s="23" t="s">
        <v>45</v>
      </c>
      <c r="E7" s="23" t="s">
        <v>46</v>
      </c>
      <c r="F7" s="23" t="s">
        <v>47</v>
      </c>
      <c r="G7" s="23"/>
      <c r="H7" s="23" t="s">
        <v>48</v>
      </c>
      <c r="I7" s="23"/>
      <c r="J7" s="23" t="s">
        <v>49</v>
      </c>
      <c r="K7" s="23" t="s">
        <v>50</v>
      </c>
      <c r="L7" s="23" t="s">
        <v>51</v>
      </c>
      <c r="M7" s="23" t="s">
        <v>52</v>
      </c>
      <c r="N7" s="23" t="s">
        <v>53</v>
      </c>
      <c r="O7" s="23" t="s">
        <v>54</v>
      </c>
      <c r="P7" s="23" t="s">
        <v>55</v>
      </c>
      <c r="Q7" s="23" t="s">
        <v>56</v>
      </c>
      <c r="R7" s="23" t="s">
        <v>57</v>
      </c>
      <c r="S7" s="23" t="s">
        <v>58</v>
      </c>
      <c r="T7" s="23" t="s">
        <v>59</v>
      </c>
      <c r="U7" s="23" t="s">
        <v>60</v>
      </c>
      <c r="V7" s="23" t="s">
        <v>61</v>
      </c>
      <c r="W7" s="23" t="s">
        <v>62</v>
      </c>
      <c r="X7" s="23" t="s">
        <v>62</v>
      </c>
      <c r="Y7" s="23" t="s">
        <v>63</v>
      </c>
      <c r="Z7" s="23" t="s">
        <v>64</v>
      </c>
      <c r="AA7" s="23" t="s">
        <v>65</v>
      </c>
      <c r="AB7" s="23" t="s">
        <v>66</v>
      </c>
      <c r="AC7" s="23" t="s">
        <v>67</v>
      </c>
      <c r="AD7" s="23" t="s">
        <v>68</v>
      </c>
      <c r="AE7" s="23" t="s">
        <v>69</v>
      </c>
      <c r="AF7" s="23" t="s">
        <v>70</v>
      </c>
      <c r="AG7" s="23" t="s">
        <v>71</v>
      </c>
      <c r="AH7" s="23" t="s">
        <v>72</v>
      </c>
      <c r="AI7" s="23" t="s">
        <v>73</v>
      </c>
      <c r="AJ7" s="23" t="s">
        <v>74</v>
      </c>
      <c r="AK7" s="23" t="s">
        <v>75</v>
      </c>
      <c r="AL7" s="23" t="s">
        <v>76</v>
      </c>
      <c r="AM7" s="23" t="s">
        <v>77</v>
      </c>
      <c r="AN7" s="23" t="s">
        <v>78</v>
      </c>
      <c r="AO7" s="23" t="s">
        <v>79</v>
      </c>
      <c r="AP7" s="23" t="s">
        <v>80</v>
      </c>
      <c r="AQ7" s="23" t="s">
        <v>81</v>
      </c>
      <c r="AR7" s="23" t="s">
        <v>82</v>
      </c>
      <c r="AS7" s="23" t="s">
        <v>83</v>
      </c>
      <c r="AT7" s="23" t="s">
        <v>84</v>
      </c>
      <c r="AU7" s="23" t="s">
        <v>85</v>
      </c>
      <c r="AV7" s="23" t="s">
        <v>86</v>
      </c>
      <c r="AW7" s="23" t="s">
        <v>87</v>
      </c>
      <c r="AX7" s="23" t="s">
        <v>88</v>
      </c>
      <c r="AY7" s="23" t="s">
        <v>89</v>
      </c>
      <c r="AZ7" s="23" t="s">
        <v>90</v>
      </c>
      <c r="BA7" s="23" t="s">
        <v>91</v>
      </c>
      <c r="BB7" s="23" t="s">
        <v>92</v>
      </c>
      <c r="BC7" s="23" t="s">
        <v>93</v>
      </c>
      <c r="BD7" s="23" t="s">
        <v>94</v>
      </c>
      <c r="BE7" s="23" t="s">
        <v>95</v>
      </c>
      <c r="BF7" s="24" t="s">
        <v>96</v>
      </c>
      <c r="BG7" s="24" t="s">
        <v>97</v>
      </c>
      <c r="BH7" s="24" t="s">
        <v>98</v>
      </c>
      <c r="BI7" s="24" t="s">
        <v>99</v>
      </c>
      <c r="BJ7" s="24" t="s">
        <v>100</v>
      </c>
      <c r="BK7" s="24" t="s">
        <v>101</v>
      </c>
      <c r="BL7" s="24" t="s">
        <v>102</v>
      </c>
      <c r="BM7" s="24" t="s">
        <v>103</v>
      </c>
      <c r="BN7" s="24" t="s">
        <v>104</v>
      </c>
      <c r="BO7" s="24" t="s">
        <v>105</v>
      </c>
      <c r="BP7" s="24" t="s">
        <v>106</v>
      </c>
      <c r="BQ7" s="24" t="s">
        <v>107</v>
      </c>
      <c r="BR7" s="24" t="s">
        <v>108</v>
      </c>
      <c r="BS7" s="23" t="s">
        <v>109</v>
      </c>
      <c r="BT7" s="23" t="s">
        <v>110</v>
      </c>
      <c r="BU7" s="23" t="s">
        <v>111</v>
      </c>
      <c r="BV7" s="23" t="s">
        <v>112</v>
      </c>
      <c r="BW7" s="23" t="s">
        <v>113</v>
      </c>
      <c r="BX7" s="23" t="s">
        <v>114</v>
      </c>
      <c r="BY7" s="23" t="s">
        <v>115</v>
      </c>
      <c r="BZ7" s="23" t="s">
        <v>116</v>
      </c>
      <c r="CA7" s="23" t="s">
        <v>117</v>
      </c>
      <c r="CB7" s="23" t="s">
        <v>118</v>
      </c>
      <c r="CC7" s="25" t="s">
        <v>119</v>
      </c>
      <c r="CD7" s="26" t="s">
        <v>120</v>
      </c>
      <c r="CE7" s="26" t="s">
        <v>121</v>
      </c>
      <c r="CF7" s="26" t="s">
        <v>122</v>
      </c>
      <c r="CG7" s="26" t="s">
        <v>123</v>
      </c>
      <c r="CH7" s="26" t="s">
        <v>124</v>
      </c>
      <c r="CI7" s="26" t="s">
        <v>125</v>
      </c>
    </row>
    <row r="8" spans="1:87" x14ac:dyDescent="0.25">
      <c r="A8" s="3">
        <v>1</v>
      </c>
      <c r="B8" s="66">
        <v>2020</v>
      </c>
      <c r="C8" s="40" t="s">
        <v>126</v>
      </c>
      <c r="D8" s="40" t="s">
        <v>126</v>
      </c>
      <c r="E8" s="40" t="s">
        <v>126</v>
      </c>
      <c r="F8" s="40" t="s">
        <v>0</v>
      </c>
      <c r="G8" s="40"/>
      <c r="H8" s="39">
        <v>11301</v>
      </c>
      <c r="I8" s="29">
        <v>11301</v>
      </c>
      <c r="J8" s="28" t="s">
        <v>0</v>
      </c>
      <c r="K8" s="28" t="s">
        <v>126</v>
      </c>
      <c r="L8" s="28" t="s">
        <v>126</v>
      </c>
      <c r="M8" s="28" t="s">
        <v>126</v>
      </c>
      <c r="N8" s="28" t="s">
        <v>126</v>
      </c>
      <c r="O8" s="30">
        <f>((T8-S8)*R8)</f>
        <v>0</v>
      </c>
      <c r="P8" s="30">
        <f t="shared" ref="P8:P69" si="0">(R8*S8)</f>
        <v>0</v>
      </c>
      <c r="Q8" s="31">
        <v>13803022.800000001</v>
      </c>
      <c r="R8" s="32">
        <f>SUM(BF8:BQ8)</f>
        <v>0</v>
      </c>
      <c r="S8" s="33">
        <v>0</v>
      </c>
      <c r="T8" s="33">
        <f t="shared" ref="T8:T69" si="1">S8*0.16</f>
        <v>0</v>
      </c>
      <c r="U8" s="28" t="s">
        <v>126</v>
      </c>
      <c r="V8" s="28" t="s">
        <v>126</v>
      </c>
      <c r="W8" s="28" t="s">
        <v>126</v>
      </c>
      <c r="X8" s="28" t="s">
        <v>126</v>
      </c>
      <c r="Y8" s="28" t="s">
        <v>126</v>
      </c>
      <c r="Z8" s="28" t="s">
        <v>126</v>
      </c>
      <c r="AA8" s="28" t="s">
        <v>126</v>
      </c>
      <c r="AB8" s="28" t="s">
        <v>126</v>
      </c>
      <c r="AC8" s="28" t="s">
        <v>126</v>
      </c>
      <c r="AD8" s="28" t="s">
        <v>126</v>
      </c>
      <c r="AE8" s="28" t="s">
        <v>126</v>
      </c>
      <c r="AF8" s="28" t="s">
        <v>126</v>
      </c>
      <c r="AG8" s="28" t="s">
        <v>126</v>
      </c>
      <c r="AH8" s="28" t="s">
        <v>0</v>
      </c>
      <c r="AI8" s="28" t="s">
        <v>126</v>
      </c>
      <c r="AJ8" s="28" t="s">
        <v>126</v>
      </c>
      <c r="AK8" s="28" t="s">
        <v>126</v>
      </c>
      <c r="AL8" s="28" t="s">
        <v>126</v>
      </c>
      <c r="AM8" s="28" t="s">
        <v>126</v>
      </c>
      <c r="AN8" s="28" t="s">
        <v>126</v>
      </c>
      <c r="AO8" s="28" t="s">
        <v>126</v>
      </c>
      <c r="AP8" s="28" t="s">
        <v>126</v>
      </c>
      <c r="AQ8" s="28" t="s">
        <v>126</v>
      </c>
      <c r="AR8" s="28" t="s">
        <v>126</v>
      </c>
      <c r="AS8" s="28" t="s">
        <v>126</v>
      </c>
      <c r="AT8" s="28" t="s">
        <v>126</v>
      </c>
      <c r="AU8" s="28" t="s">
        <v>126</v>
      </c>
      <c r="AV8" s="28" t="s">
        <v>126</v>
      </c>
      <c r="AW8" s="28" t="s">
        <v>126</v>
      </c>
      <c r="AX8" s="28" t="s">
        <v>126</v>
      </c>
      <c r="AY8" s="28" t="s">
        <v>126</v>
      </c>
      <c r="AZ8" s="28" t="s">
        <v>126</v>
      </c>
      <c r="BA8" s="28" t="s">
        <v>126</v>
      </c>
      <c r="BB8" s="28" t="s">
        <v>126</v>
      </c>
      <c r="BC8" s="28" t="s">
        <v>126</v>
      </c>
      <c r="BD8" s="28" t="s">
        <v>126</v>
      </c>
      <c r="BE8" s="28" t="s">
        <v>126</v>
      </c>
      <c r="BF8" s="34">
        <v>0</v>
      </c>
      <c r="BG8" s="34">
        <v>0</v>
      </c>
      <c r="BH8" s="34">
        <v>0</v>
      </c>
      <c r="BI8" s="34">
        <v>0</v>
      </c>
      <c r="BJ8" s="34">
        <v>0</v>
      </c>
      <c r="BK8" s="34">
        <v>0</v>
      </c>
      <c r="BL8" s="34">
        <v>0</v>
      </c>
      <c r="BM8" s="34">
        <v>0</v>
      </c>
      <c r="BN8" s="34">
        <v>0</v>
      </c>
      <c r="BO8" s="34">
        <v>0</v>
      </c>
      <c r="BP8" s="34">
        <v>0</v>
      </c>
      <c r="BQ8" s="34">
        <v>0</v>
      </c>
      <c r="BR8" s="35">
        <f t="shared" ref="BR8:BR37" si="2">SUM(BF8:BQ8)</f>
        <v>0</v>
      </c>
      <c r="BS8" s="28" t="s">
        <v>126</v>
      </c>
      <c r="BT8" s="28" t="s">
        <v>126</v>
      </c>
      <c r="BU8" s="28" t="s">
        <v>126</v>
      </c>
      <c r="BV8" s="28" t="s">
        <v>126</v>
      </c>
      <c r="BW8" s="28" t="s">
        <v>126</v>
      </c>
      <c r="BX8" s="28" t="s">
        <v>126</v>
      </c>
      <c r="BY8" s="28" t="s">
        <v>126</v>
      </c>
      <c r="BZ8" s="28" t="s">
        <v>126</v>
      </c>
      <c r="CA8" s="28" t="s">
        <v>126</v>
      </c>
      <c r="CB8" s="28" t="s">
        <v>127</v>
      </c>
      <c r="CC8" s="36" t="s">
        <v>126</v>
      </c>
      <c r="CD8" s="1" t="s">
        <v>128</v>
      </c>
      <c r="CE8" s="2" t="s">
        <v>129</v>
      </c>
      <c r="CF8" s="2" t="s">
        <v>126</v>
      </c>
      <c r="CG8" s="2" t="s">
        <v>127</v>
      </c>
      <c r="CH8" s="2" t="s">
        <v>126</v>
      </c>
      <c r="CI8" s="2" t="s">
        <v>126</v>
      </c>
    </row>
    <row r="9" spans="1:87" ht="22.5" customHeight="1" x14ac:dyDescent="0.25">
      <c r="A9" s="3">
        <v>2</v>
      </c>
      <c r="B9" s="66">
        <v>2020</v>
      </c>
      <c r="C9" s="40" t="s">
        <v>126</v>
      </c>
      <c r="D9" s="40" t="s">
        <v>126</v>
      </c>
      <c r="E9" s="40" t="s">
        <v>126</v>
      </c>
      <c r="F9" s="40" t="s">
        <v>1</v>
      </c>
      <c r="G9" s="40"/>
      <c r="H9" s="39">
        <v>13201</v>
      </c>
      <c r="I9" s="39">
        <v>13201</v>
      </c>
      <c r="J9" s="40" t="s">
        <v>1</v>
      </c>
      <c r="K9" s="40" t="s">
        <v>126</v>
      </c>
      <c r="L9" s="40" t="s">
        <v>126</v>
      </c>
      <c r="M9" s="40" t="s">
        <v>126</v>
      </c>
      <c r="N9" s="40" t="s">
        <v>126</v>
      </c>
      <c r="O9" s="30">
        <f>((T9-S9)*R9)</f>
        <v>0</v>
      </c>
      <c r="P9" s="30">
        <f t="shared" si="0"/>
        <v>0</v>
      </c>
      <c r="Q9" s="31">
        <v>3098232.6</v>
      </c>
      <c r="R9" s="32">
        <f t="shared" ref="R9:R72" si="3">SUM(BF9:BQ9)</f>
        <v>0</v>
      </c>
      <c r="S9" s="33">
        <v>0</v>
      </c>
      <c r="T9" s="33">
        <f t="shared" si="1"/>
        <v>0</v>
      </c>
      <c r="U9" s="28" t="s">
        <v>126</v>
      </c>
      <c r="V9" s="28" t="s">
        <v>126</v>
      </c>
      <c r="W9" s="28" t="s">
        <v>126</v>
      </c>
      <c r="X9" s="28" t="s">
        <v>126</v>
      </c>
      <c r="Y9" s="28" t="s">
        <v>126</v>
      </c>
      <c r="Z9" s="28" t="s">
        <v>126</v>
      </c>
      <c r="AA9" s="28" t="s">
        <v>126</v>
      </c>
      <c r="AB9" s="28" t="s">
        <v>126</v>
      </c>
      <c r="AC9" s="28" t="s">
        <v>126</v>
      </c>
      <c r="AD9" s="28" t="s">
        <v>126</v>
      </c>
      <c r="AE9" s="28" t="s">
        <v>126</v>
      </c>
      <c r="AF9" s="28" t="s">
        <v>126</v>
      </c>
      <c r="AG9" s="28" t="s">
        <v>126</v>
      </c>
      <c r="AH9" s="28" t="s">
        <v>1</v>
      </c>
      <c r="AI9" s="28" t="s">
        <v>126</v>
      </c>
      <c r="AJ9" s="28" t="s">
        <v>126</v>
      </c>
      <c r="AK9" s="28" t="s">
        <v>126</v>
      </c>
      <c r="AL9" s="28" t="s">
        <v>126</v>
      </c>
      <c r="AM9" s="28" t="s">
        <v>126</v>
      </c>
      <c r="AN9" s="28" t="s">
        <v>126</v>
      </c>
      <c r="AO9" s="28" t="s">
        <v>126</v>
      </c>
      <c r="AP9" s="28" t="s">
        <v>126</v>
      </c>
      <c r="AQ9" s="28" t="s">
        <v>126</v>
      </c>
      <c r="AR9" s="28" t="s">
        <v>126</v>
      </c>
      <c r="AS9" s="28" t="s">
        <v>126</v>
      </c>
      <c r="AT9" s="28" t="s">
        <v>126</v>
      </c>
      <c r="AU9" s="28" t="s">
        <v>126</v>
      </c>
      <c r="AV9" s="28" t="s">
        <v>126</v>
      </c>
      <c r="AW9" s="28" t="s">
        <v>126</v>
      </c>
      <c r="AX9" s="28" t="s">
        <v>126</v>
      </c>
      <c r="AY9" s="28" t="s">
        <v>126</v>
      </c>
      <c r="AZ9" s="28" t="s">
        <v>126</v>
      </c>
      <c r="BA9" s="28" t="s">
        <v>126</v>
      </c>
      <c r="BB9" s="28" t="s">
        <v>126</v>
      </c>
      <c r="BC9" s="28" t="s">
        <v>126</v>
      </c>
      <c r="BD9" s="28" t="s">
        <v>126</v>
      </c>
      <c r="BE9" s="28" t="s">
        <v>126</v>
      </c>
      <c r="BF9" s="34">
        <v>0</v>
      </c>
      <c r="BG9" s="34">
        <v>0</v>
      </c>
      <c r="BH9" s="34">
        <v>0</v>
      </c>
      <c r="BI9" s="34">
        <v>0</v>
      </c>
      <c r="BJ9" s="34">
        <v>0</v>
      </c>
      <c r="BK9" s="34">
        <v>0</v>
      </c>
      <c r="BL9" s="34">
        <v>0</v>
      </c>
      <c r="BM9" s="34">
        <v>0</v>
      </c>
      <c r="BN9" s="34">
        <v>0</v>
      </c>
      <c r="BO9" s="34">
        <v>0</v>
      </c>
      <c r="BP9" s="34">
        <v>0</v>
      </c>
      <c r="BQ9" s="34">
        <v>0</v>
      </c>
      <c r="BR9" s="35">
        <f t="shared" si="2"/>
        <v>0</v>
      </c>
      <c r="BS9" s="28" t="s">
        <v>126</v>
      </c>
      <c r="BT9" s="28" t="s">
        <v>126</v>
      </c>
      <c r="BU9" s="28" t="s">
        <v>126</v>
      </c>
      <c r="BV9" s="28" t="s">
        <v>126</v>
      </c>
      <c r="BW9" s="28" t="s">
        <v>126</v>
      </c>
      <c r="BX9" s="28" t="s">
        <v>126</v>
      </c>
      <c r="BY9" s="28" t="s">
        <v>126</v>
      </c>
      <c r="BZ9" s="28" t="s">
        <v>126</v>
      </c>
      <c r="CA9" s="28" t="s">
        <v>126</v>
      </c>
      <c r="CB9" s="28" t="s">
        <v>127</v>
      </c>
      <c r="CC9" s="36" t="s">
        <v>126</v>
      </c>
      <c r="CD9" s="1" t="s">
        <v>128</v>
      </c>
      <c r="CE9" s="2" t="s">
        <v>129</v>
      </c>
      <c r="CF9" s="2" t="s">
        <v>126</v>
      </c>
      <c r="CG9" s="2" t="s">
        <v>127</v>
      </c>
      <c r="CH9" s="2" t="s">
        <v>126</v>
      </c>
      <c r="CI9" s="2" t="s">
        <v>126</v>
      </c>
    </row>
    <row r="10" spans="1:87" x14ac:dyDescent="0.25">
      <c r="A10" s="3">
        <v>3</v>
      </c>
      <c r="B10" s="66">
        <v>2020</v>
      </c>
      <c r="C10" s="40" t="s">
        <v>126</v>
      </c>
      <c r="D10" s="40" t="s">
        <v>126</v>
      </c>
      <c r="E10" s="40" t="s">
        <v>126</v>
      </c>
      <c r="F10" s="40" t="s">
        <v>2</v>
      </c>
      <c r="G10" s="40"/>
      <c r="H10" s="39">
        <v>14101</v>
      </c>
      <c r="I10" s="39">
        <v>14101</v>
      </c>
      <c r="J10" s="40" t="s">
        <v>2</v>
      </c>
      <c r="K10" s="40" t="s">
        <v>126</v>
      </c>
      <c r="L10" s="40" t="s">
        <v>126</v>
      </c>
      <c r="M10" s="40" t="s">
        <v>126</v>
      </c>
      <c r="N10" s="40" t="s">
        <v>126</v>
      </c>
      <c r="O10" s="30">
        <f>((T10-S10)*R10)</f>
        <v>0</v>
      </c>
      <c r="P10" s="30">
        <f t="shared" si="0"/>
        <v>0</v>
      </c>
      <c r="Q10" s="31">
        <v>2877930.25</v>
      </c>
      <c r="R10" s="32">
        <f t="shared" si="3"/>
        <v>0</v>
      </c>
      <c r="S10" s="33">
        <v>0</v>
      </c>
      <c r="T10" s="33">
        <f t="shared" si="1"/>
        <v>0</v>
      </c>
      <c r="U10" s="28" t="s">
        <v>126</v>
      </c>
      <c r="V10" s="28" t="s">
        <v>126</v>
      </c>
      <c r="W10" s="28" t="s">
        <v>126</v>
      </c>
      <c r="X10" s="28" t="s">
        <v>126</v>
      </c>
      <c r="Y10" s="28" t="s">
        <v>126</v>
      </c>
      <c r="Z10" s="28" t="s">
        <v>126</v>
      </c>
      <c r="AA10" s="28" t="s">
        <v>126</v>
      </c>
      <c r="AB10" s="28" t="s">
        <v>126</v>
      </c>
      <c r="AC10" s="28" t="s">
        <v>126</v>
      </c>
      <c r="AD10" s="28" t="s">
        <v>126</v>
      </c>
      <c r="AE10" s="28" t="s">
        <v>126</v>
      </c>
      <c r="AF10" s="28" t="s">
        <v>126</v>
      </c>
      <c r="AG10" s="28" t="s">
        <v>126</v>
      </c>
      <c r="AH10" s="28" t="s">
        <v>2</v>
      </c>
      <c r="AI10" s="28" t="s">
        <v>126</v>
      </c>
      <c r="AJ10" s="28" t="s">
        <v>126</v>
      </c>
      <c r="AK10" s="28" t="s">
        <v>126</v>
      </c>
      <c r="AL10" s="28" t="s">
        <v>126</v>
      </c>
      <c r="AM10" s="28" t="s">
        <v>126</v>
      </c>
      <c r="AN10" s="28" t="s">
        <v>126</v>
      </c>
      <c r="AO10" s="28" t="s">
        <v>126</v>
      </c>
      <c r="AP10" s="28" t="s">
        <v>126</v>
      </c>
      <c r="AQ10" s="28" t="s">
        <v>126</v>
      </c>
      <c r="AR10" s="28" t="s">
        <v>126</v>
      </c>
      <c r="AS10" s="28" t="s">
        <v>126</v>
      </c>
      <c r="AT10" s="28" t="s">
        <v>126</v>
      </c>
      <c r="AU10" s="28" t="s">
        <v>126</v>
      </c>
      <c r="AV10" s="28" t="s">
        <v>126</v>
      </c>
      <c r="AW10" s="28" t="s">
        <v>126</v>
      </c>
      <c r="AX10" s="28" t="s">
        <v>126</v>
      </c>
      <c r="AY10" s="28" t="s">
        <v>126</v>
      </c>
      <c r="AZ10" s="28" t="s">
        <v>126</v>
      </c>
      <c r="BA10" s="28" t="s">
        <v>126</v>
      </c>
      <c r="BB10" s="28" t="s">
        <v>126</v>
      </c>
      <c r="BC10" s="28" t="s">
        <v>126</v>
      </c>
      <c r="BD10" s="28" t="s">
        <v>126</v>
      </c>
      <c r="BE10" s="28" t="s">
        <v>126</v>
      </c>
      <c r="BF10" s="34">
        <v>0</v>
      </c>
      <c r="BG10" s="34">
        <v>0</v>
      </c>
      <c r="BH10" s="34">
        <v>0</v>
      </c>
      <c r="BI10" s="34">
        <v>0</v>
      </c>
      <c r="BJ10" s="34">
        <v>0</v>
      </c>
      <c r="BK10" s="34">
        <v>0</v>
      </c>
      <c r="BL10" s="34">
        <v>0</v>
      </c>
      <c r="BM10" s="34">
        <v>0</v>
      </c>
      <c r="BN10" s="34">
        <v>0</v>
      </c>
      <c r="BO10" s="34">
        <v>0</v>
      </c>
      <c r="BP10" s="34">
        <v>0</v>
      </c>
      <c r="BQ10" s="34">
        <v>0</v>
      </c>
      <c r="BR10" s="35">
        <f t="shared" si="2"/>
        <v>0</v>
      </c>
      <c r="BS10" s="28" t="s">
        <v>126</v>
      </c>
      <c r="BT10" s="28" t="s">
        <v>126</v>
      </c>
      <c r="BU10" s="28" t="s">
        <v>126</v>
      </c>
      <c r="BV10" s="28" t="s">
        <v>126</v>
      </c>
      <c r="BW10" s="28" t="s">
        <v>126</v>
      </c>
      <c r="BX10" s="28" t="s">
        <v>126</v>
      </c>
      <c r="BY10" s="28" t="s">
        <v>126</v>
      </c>
      <c r="BZ10" s="28" t="s">
        <v>126</v>
      </c>
      <c r="CA10" s="28" t="s">
        <v>126</v>
      </c>
      <c r="CB10" s="28" t="s">
        <v>127</v>
      </c>
      <c r="CC10" s="36" t="s">
        <v>126</v>
      </c>
      <c r="CD10" s="1" t="s">
        <v>128</v>
      </c>
      <c r="CE10" s="2" t="s">
        <v>129</v>
      </c>
      <c r="CF10" s="2" t="s">
        <v>126</v>
      </c>
      <c r="CG10" s="2" t="s">
        <v>127</v>
      </c>
      <c r="CH10" s="2" t="s">
        <v>126</v>
      </c>
      <c r="CI10" s="2" t="s">
        <v>126</v>
      </c>
    </row>
    <row r="11" spans="1:87" x14ac:dyDescent="0.25">
      <c r="A11" s="3">
        <v>4</v>
      </c>
      <c r="B11" s="66">
        <v>2020</v>
      </c>
      <c r="C11" s="40" t="s">
        <v>126</v>
      </c>
      <c r="D11" s="40" t="s">
        <v>126</v>
      </c>
      <c r="E11" s="40" t="s">
        <v>126</v>
      </c>
      <c r="F11" s="40" t="s">
        <v>3</v>
      </c>
      <c r="G11" s="40"/>
      <c r="H11" s="39">
        <v>15901</v>
      </c>
      <c r="I11" s="39">
        <v>15901</v>
      </c>
      <c r="J11" s="40" t="s">
        <v>3</v>
      </c>
      <c r="K11" s="40" t="s">
        <v>126</v>
      </c>
      <c r="L11" s="40" t="s">
        <v>126</v>
      </c>
      <c r="M11" s="40" t="s">
        <v>126</v>
      </c>
      <c r="N11" s="40" t="s">
        <v>126</v>
      </c>
      <c r="O11" s="30">
        <f>((T11-S11)*R11)</f>
        <v>0</v>
      </c>
      <c r="P11" s="30">
        <f t="shared" si="0"/>
        <v>0</v>
      </c>
      <c r="Q11" s="31">
        <v>1359777.42</v>
      </c>
      <c r="R11" s="32">
        <f t="shared" si="3"/>
        <v>0</v>
      </c>
      <c r="S11" s="33">
        <v>0</v>
      </c>
      <c r="T11" s="33">
        <f t="shared" si="1"/>
        <v>0</v>
      </c>
      <c r="U11" s="28" t="s">
        <v>126</v>
      </c>
      <c r="V11" s="28" t="s">
        <v>126</v>
      </c>
      <c r="W11" s="28" t="s">
        <v>126</v>
      </c>
      <c r="X11" s="28" t="s">
        <v>126</v>
      </c>
      <c r="Y11" s="28" t="s">
        <v>126</v>
      </c>
      <c r="Z11" s="28" t="s">
        <v>126</v>
      </c>
      <c r="AA11" s="28" t="s">
        <v>126</v>
      </c>
      <c r="AB11" s="28" t="s">
        <v>126</v>
      </c>
      <c r="AC11" s="28" t="s">
        <v>126</v>
      </c>
      <c r="AD11" s="28" t="s">
        <v>126</v>
      </c>
      <c r="AE11" s="28" t="s">
        <v>126</v>
      </c>
      <c r="AF11" s="28" t="s">
        <v>126</v>
      </c>
      <c r="AG11" s="28" t="s">
        <v>126</v>
      </c>
      <c r="AH11" s="28" t="s">
        <v>3</v>
      </c>
      <c r="AI11" s="28" t="s">
        <v>126</v>
      </c>
      <c r="AJ11" s="28" t="s">
        <v>126</v>
      </c>
      <c r="AK11" s="28" t="s">
        <v>126</v>
      </c>
      <c r="AL11" s="28" t="s">
        <v>126</v>
      </c>
      <c r="AM11" s="28" t="s">
        <v>126</v>
      </c>
      <c r="AN11" s="28" t="s">
        <v>126</v>
      </c>
      <c r="AO11" s="28" t="s">
        <v>126</v>
      </c>
      <c r="AP11" s="28" t="s">
        <v>126</v>
      </c>
      <c r="AQ11" s="28" t="s">
        <v>126</v>
      </c>
      <c r="AR11" s="28" t="s">
        <v>126</v>
      </c>
      <c r="AS11" s="28" t="s">
        <v>126</v>
      </c>
      <c r="AT11" s="28" t="s">
        <v>126</v>
      </c>
      <c r="AU11" s="28" t="s">
        <v>126</v>
      </c>
      <c r="AV11" s="28" t="s">
        <v>126</v>
      </c>
      <c r="AW11" s="28" t="s">
        <v>126</v>
      </c>
      <c r="AX11" s="28" t="s">
        <v>126</v>
      </c>
      <c r="AY11" s="28" t="s">
        <v>126</v>
      </c>
      <c r="AZ11" s="28" t="s">
        <v>126</v>
      </c>
      <c r="BA11" s="28" t="s">
        <v>126</v>
      </c>
      <c r="BB11" s="28" t="s">
        <v>126</v>
      </c>
      <c r="BC11" s="28" t="s">
        <v>126</v>
      </c>
      <c r="BD11" s="28" t="s">
        <v>126</v>
      </c>
      <c r="BE11" s="28" t="s">
        <v>126</v>
      </c>
      <c r="BF11" s="34">
        <v>0</v>
      </c>
      <c r="BG11" s="34">
        <v>0</v>
      </c>
      <c r="BH11" s="34">
        <v>0</v>
      </c>
      <c r="BI11" s="34">
        <v>0</v>
      </c>
      <c r="BJ11" s="34">
        <v>0</v>
      </c>
      <c r="BK11" s="34">
        <v>0</v>
      </c>
      <c r="BL11" s="34">
        <v>0</v>
      </c>
      <c r="BM11" s="34">
        <v>0</v>
      </c>
      <c r="BN11" s="34">
        <v>0</v>
      </c>
      <c r="BO11" s="34">
        <v>0</v>
      </c>
      <c r="BP11" s="34">
        <v>0</v>
      </c>
      <c r="BQ11" s="34">
        <v>0</v>
      </c>
      <c r="BR11" s="35">
        <f t="shared" si="2"/>
        <v>0</v>
      </c>
      <c r="BS11" s="28" t="s">
        <v>126</v>
      </c>
      <c r="BT11" s="28" t="s">
        <v>126</v>
      </c>
      <c r="BU11" s="28" t="s">
        <v>126</v>
      </c>
      <c r="BV11" s="28" t="s">
        <v>126</v>
      </c>
      <c r="BW11" s="28" t="s">
        <v>126</v>
      </c>
      <c r="BX11" s="28" t="s">
        <v>126</v>
      </c>
      <c r="BY11" s="28" t="s">
        <v>126</v>
      </c>
      <c r="BZ11" s="28" t="s">
        <v>126</v>
      </c>
      <c r="CA11" s="28" t="s">
        <v>126</v>
      </c>
      <c r="CB11" s="28" t="s">
        <v>127</v>
      </c>
      <c r="CC11" s="36" t="s">
        <v>126</v>
      </c>
      <c r="CD11" s="1" t="s">
        <v>128</v>
      </c>
      <c r="CE11" s="2" t="s">
        <v>129</v>
      </c>
      <c r="CF11" s="2" t="s">
        <v>126</v>
      </c>
      <c r="CG11" s="2" t="s">
        <v>127</v>
      </c>
      <c r="CH11" s="2" t="s">
        <v>126</v>
      </c>
      <c r="CI11" s="2" t="s">
        <v>126</v>
      </c>
    </row>
    <row r="12" spans="1:87" x14ac:dyDescent="0.25">
      <c r="A12" s="3">
        <v>5</v>
      </c>
      <c r="B12" s="66">
        <v>2020</v>
      </c>
      <c r="C12" s="40" t="s">
        <v>126</v>
      </c>
      <c r="D12" s="40" t="s">
        <v>126</v>
      </c>
      <c r="E12" s="40" t="s">
        <v>126</v>
      </c>
      <c r="F12" s="40" t="s">
        <v>6</v>
      </c>
      <c r="G12" s="40"/>
      <c r="H12" s="38">
        <v>21601</v>
      </c>
      <c r="I12" s="38">
        <v>21601</v>
      </c>
      <c r="J12" s="38" t="s">
        <v>131</v>
      </c>
      <c r="K12" s="40" t="s">
        <v>126</v>
      </c>
      <c r="L12" s="40" t="s">
        <v>130</v>
      </c>
      <c r="M12" s="40" t="s">
        <v>126</v>
      </c>
      <c r="N12" s="40" t="s">
        <v>126</v>
      </c>
      <c r="O12" s="30">
        <f t="shared" ref="O12:O73" si="4">P12*0.16</f>
        <v>998.4</v>
      </c>
      <c r="P12" s="30">
        <f t="shared" si="0"/>
        <v>6240</v>
      </c>
      <c r="Q12" s="41">
        <f t="shared" ref="Q12:Q43" si="5">+O12+P12</f>
        <v>7238.4</v>
      </c>
      <c r="R12" s="32">
        <f t="shared" si="3"/>
        <v>120</v>
      </c>
      <c r="S12" s="33">
        <v>52</v>
      </c>
      <c r="T12" s="33">
        <f t="shared" si="1"/>
        <v>8.32</v>
      </c>
      <c r="U12" s="28" t="s">
        <v>126</v>
      </c>
      <c r="V12" s="28" t="s">
        <v>126</v>
      </c>
      <c r="W12" s="28" t="s">
        <v>126</v>
      </c>
      <c r="X12" s="28" t="s">
        <v>126</v>
      </c>
      <c r="Y12" s="28" t="s">
        <v>126</v>
      </c>
      <c r="Z12" s="28" t="s">
        <v>126</v>
      </c>
      <c r="AA12" s="28" t="s">
        <v>126</v>
      </c>
      <c r="AB12" s="28" t="s">
        <v>126</v>
      </c>
      <c r="AC12" s="28" t="s">
        <v>126</v>
      </c>
      <c r="AD12" s="28" t="s">
        <v>126</v>
      </c>
      <c r="AE12" s="42" t="s">
        <v>126</v>
      </c>
      <c r="AF12" s="42" t="s">
        <v>126</v>
      </c>
      <c r="AG12" s="42" t="s">
        <v>126</v>
      </c>
      <c r="AH12" s="42" t="s">
        <v>126</v>
      </c>
      <c r="AI12" s="42" t="s">
        <v>126</v>
      </c>
      <c r="AJ12" s="42" t="s">
        <v>126</v>
      </c>
      <c r="AK12" s="42" t="s">
        <v>126</v>
      </c>
      <c r="AL12" s="42" t="s">
        <v>126</v>
      </c>
      <c r="AM12" s="42" t="s">
        <v>126</v>
      </c>
      <c r="AN12" s="42" t="s">
        <v>126</v>
      </c>
      <c r="AO12" s="42" t="s">
        <v>126</v>
      </c>
      <c r="AP12" s="42" t="s">
        <v>126</v>
      </c>
      <c r="AQ12" s="42" t="s">
        <v>126</v>
      </c>
      <c r="AR12" s="42" t="s">
        <v>126</v>
      </c>
      <c r="AS12" s="42" t="s">
        <v>126</v>
      </c>
      <c r="AT12" s="42" t="s">
        <v>126</v>
      </c>
      <c r="AU12" s="42" t="s">
        <v>126</v>
      </c>
      <c r="AV12" s="28" t="s">
        <v>126</v>
      </c>
      <c r="AW12" s="28" t="s">
        <v>126</v>
      </c>
      <c r="AX12" s="28" t="s">
        <v>126</v>
      </c>
      <c r="AY12" s="28" t="s">
        <v>126</v>
      </c>
      <c r="AZ12" s="28" t="s">
        <v>126</v>
      </c>
      <c r="BA12" s="28" t="s">
        <v>126</v>
      </c>
      <c r="BB12" s="28" t="s">
        <v>126</v>
      </c>
      <c r="BC12" s="28" t="s">
        <v>126</v>
      </c>
      <c r="BD12" s="28" t="s">
        <v>126</v>
      </c>
      <c r="BE12" s="28" t="s">
        <v>126</v>
      </c>
      <c r="BF12" s="34">
        <v>0</v>
      </c>
      <c r="BG12" s="34">
        <v>10</v>
      </c>
      <c r="BH12" s="34">
        <v>10</v>
      </c>
      <c r="BI12" s="34">
        <v>10</v>
      </c>
      <c r="BJ12" s="34">
        <v>10</v>
      </c>
      <c r="BK12" s="34">
        <v>10</v>
      </c>
      <c r="BL12" s="34">
        <v>10</v>
      </c>
      <c r="BM12" s="34">
        <v>15</v>
      </c>
      <c r="BN12" s="34">
        <v>15</v>
      </c>
      <c r="BO12" s="34">
        <v>10</v>
      </c>
      <c r="BP12" s="34">
        <v>10</v>
      </c>
      <c r="BQ12" s="34">
        <v>10</v>
      </c>
      <c r="BR12" s="35">
        <f t="shared" si="2"/>
        <v>120</v>
      </c>
      <c r="BS12" s="28" t="s">
        <v>126</v>
      </c>
      <c r="BT12" s="28" t="s">
        <v>126</v>
      </c>
      <c r="BU12" s="28" t="s">
        <v>126</v>
      </c>
      <c r="BV12" s="28" t="s">
        <v>126</v>
      </c>
      <c r="BW12" s="28" t="s">
        <v>126</v>
      </c>
      <c r="BX12" s="28" t="s">
        <v>126</v>
      </c>
      <c r="BY12" s="28" t="s">
        <v>126</v>
      </c>
      <c r="BZ12" s="28" t="s">
        <v>126</v>
      </c>
      <c r="CA12" s="28" t="s">
        <v>126</v>
      </c>
      <c r="CB12" s="28" t="s">
        <v>127</v>
      </c>
      <c r="CC12" s="36" t="s">
        <v>126</v>
      </c>
      <c r="CD12" s="1" t="s">
        <v>128</v>
      </c>
      <c r="CE12" s="2" t="s">
        <v>129</v>
      </c>
      <c r="CF12" s="2" t="s">
        <v>126</v>
      </c>
      <c r="CG12" s="2" t="s">
        <v>127</v>
      </c>
      <c r="CH12" s="2" t="s">
        <v>126</v>
      </c>
      <c r="CI12" s="2" t="s">
        <v>126</v>
      </c>
    </row>
    <row r="13" spans="1:87" x14ac:dyDescent="0.25">
      <c r="A13" s="3">
        <v>6</v>
      </c>
      <c r="B13" s="66">
        <v>2020</v>
      </c>
      <c r="C13" s="40" t="s">
        <v>126</v>
      </c>
      <c r="D13" s="40" t="s">
        <v>126</v>
      </c>
      <c r="E13" s="40" t="s">
        <v>126</v>
      </c>
      <c r="F13" s="40" t="s">
        <v>6</v>
      </c>
      <c r="G13" s="40"/>
      <c r="H13" s="38">
        <v>21601</v>
      </c>
      <c r="I13" s="38">
        <v>21601</v>
      </c>
      <c r="J13" s="39" t="s">
        <v>132</v>
      </c>
      <c r="K13" s="40" t="s">
        <v>126</v>
      </c>
      <c r="L13" s="40" t="s">
        <v>130</v>
      </c>
      <c r="M13" s="40" t="s">
        <v>126</v>
      </c>
      <c r="N13" s="40" t="s">
        <v>126</v>
      </c>
      <c r="O13" s="30">
        <f t="shared" si="4"/>
        <v>905.28</v>
      </c>
      <c r="P13" s="30">
        <f t="shared" si="0"/>
        <v>5658</v>
      </c>
      <c r="Q13" s="41">
        <f t="shared" si="5"/>
        <v>6563.28</v>
      </c>
      <c r="R13" s="32">
        <f t="shared" si="3"/>
        <v>120</v>
      </c>
      <c r="S13" s="33">
        <v>47.15</v>
      </c>
      <c r="T13" s="33">
        <f t="shared" si="1"/>
        <v>7.5439999999999996</v>
      </c>
      <c r="U13" s="28" t="s">
        <v>126</v>
      </c>
      <c r="V13" s="28" t="s">
        <v>126</v>
      </c>
      <c r="W13" s="28" t="s">
        <v>126</v>
      </c>
      <c r="X13" s="28" t="s">
        <v>126</v>
      </c>
      <c r="Y13" s="28" t="s">
        <v>126</v>
      </c>
      <c r="Z13" s="28" t="s">
        <v>126</v>
      </c>
      <c r="AA13" s="28" t="s">
        <v>126</v>
      </c>
      <c r="AB13" s="28" t="s">
        <v>126</v>
      </c>
      <c r="AC13" s="28" t="s">
        <v>126</v>
      </c>
      <c r="AD13" s="28" t="s">
        <v>126</v>
      </c>
      <c r="AE13" s="42" t="s">
        <v>126</v>
      </c>
      <c r="AF13" s="42" t="s">
        <v>126</v>
      </c>
      <c r="AG13" s="42" t="s">
        <v>126</v>
      </c>
      <c r="AH13" s="42" t="s">
        <v>126</v>
      </c>
      <c r="AI13" s="42" t="s">
        <v>126</v>
      </c>
      <c r="AJ13" s="42" t="s">
        <v>126</v>
      </c>
      <c r="AK13" s="42" t="s">
        <v>126</v>
      </c>
      <c r="AL13" s="42" t="s">
        <v>126</v>
      </c>
      <c r="AM13" s="42" t="s">
        <v>126</v>
      </c>
      <c r="AN13" s="42" t="s">
        <v>126</v>
      </c>
      <c r="AO13" s="42" t="s">
        <v>126</v>
      </c>
      <c r="AP13" s="42" t="s">
        <v>126</v>
      </c>
      <c r="AQ13" s="42" t="s">
        <v>126</v>
      </c>
      <c r="AR13" s="42" t="s">
        <v>126</v>
      </c>
      <c r="AS13" s="42" t="s">
        <v>126</v>
      </c>
      <c r="AT13" s="42" t="s">
        <v>126</v>
      </c>
      <c r="AU13" s="42" t="s">
        <v>126</v>
      </c>
      <c r="AV13" s="28" t="s">
        <v>126</v>
      </c>
      <c r="AW13" s="28" t="s">
        <v>126</v>
      </c>
      <c r="AX13" s="28" t="s">
        <v>126</v>
      </c>
      <c r="AY13" s="28" t="s">
        <v>126</v>
      </c>
      <c r="AZ13" s="28" t="s">
        <v>126</v>
      </c>
      <c r="BA13" s="28" t="s">
        <v>126</v>
      </c>
      <c r="BB13" s="28" t="s">
        <v>126</v>
      </c>
      <c r="BC13" s="28" t="s">
        <v>126</v>
      </c>
      <c r="BD13" s="28" t="s">
        <v>126</v>
      </c>
      <c r="BE13" s="28" t="s">
        <v>126</v>
      </c>
      <c r="BF13" s="34">
        <v>0</v>
      </c>
      <c r="BG13" s="34">
        <v>10</v>
      </c>
      <c r="BH13" s="34">
        <v>10</v>
      </c>
      <c r="BI13" s="34">
        <v>10</v>
      </c>
      <c r="BJ13" s="34">
        <v>10</v>
      </c>
      <c r="BK13" s="34">
        <v>10</v>
      </c>
      <c r="BL13" s="34">
        <v>10</v>
      </c>
      <c r="BM13" s="34">
        <v>15</v>
      </c>
      <c r="BN13" s="34">
        <v>15</v>
      </c>
      <c r="BO13" s="34">
        <v>10</v>
      </c>
      <c r="BP13" s="34">
        <v>10</v>
      </c>
      <c r="BQ13" s="34">
        <v>10</v>
      </c>
      <c r="BR13" s="35">
        <f t="shared" si="2"/>
        <v>120</v>
      </c>
      <c r="BS13" s="28" t="s">
        <v>126</v>
      </c>
      <c r="BT13" s="28" t="s">
        <v>126</v>
      </c>
      <c r="BU13" s="28" t="s">
        <v>126</v>
      </c>
      <c r="BV13" s="28" t="s">
        <v>126</v>
      </c>
      <c r="BW13" s="28" t="s">
        <v>126</v>
      </c>
      <c r="BX13" s="28" t="s">
        <v>126</v>
      </c>
      <c r="BY13" s="28" t="s">
        <v>126</v>
      </c>
      <c r="BZ13" s="28" t="s">
        <v>126</v>
      </c>
      <c r="CA13" s="28" t="s">
        <v>126</v>
      </c>
      <c r="CB13" s="28" t="s">
        <v>127</v>
      </c>
      <c r="CC13" s="36" t="s">
        <v>126</v>
      </c>
      <c r="CD13" s="1" t="s">
        <v>128</v>
      </c>
      <c r="CE13" s="2" t="s">
        <v>129</v>
      </c>
      <c r="CF13" s="2" t="s">
        <v>126</v>
      </c>
      <c r="CG13" s="2" t="s">
        <v>127</v>
      </c>
      <c r="CH13" s="2" t="s">
        <v>126</v>
      </c>
      <c r="CI13" s="2" t="s">
        <v>126</v>
      </c>
    </row>
    <row r="14" spans="1:87" x14ac:dyDescent="0.25">
      <c r="A14" s="3">
        <v>7</v>
      </c>
      <c r="B14" s="66">
        <v>2020</v>
      </c>
      <c r="C14" s="40" t="s">
        <v>126</v>
      </c>
      <c r="D14" s="40" t="s">
        <v>126</v>
      </c>
      <c r="E14" s="40" t="s">
        <v>126</v>
      </c>
      <c r="F14" s="40" t="s">
        <v>6</v>
      </c>
      <c r="G14" s="40"/>
      <c r="H14" s="38">
        <v>21601</v>
      </c>
      <c r="I14" s="38">
        <v>21601</v>
      </c>
      <c r="J14" s="39" t="s">
        <v>133</v>
      </c>
      <c r="K14" s="40" t="s">
        <v>126</v>
      </c>
      <c r="L14" s="40" t="s">
        <v>130</v>
      </c>
      <c r="M14" s="40" t="s">
        <v>126</v>
      </c>
      <c r="N14" s="40" t="s">
        <v>126</v>
      </c>
      <c r="O14" s="30">
        <f t="shared" si="4"/>
        <v>526.24</v>
      </c>
      <c r="P14" s="30">
        <f t="shared" si="0"/>
        <v>3289</v>
      </c>
      <c r="Q14" s="41">
        <f t="shared" si="5"/>
        <v>3815.24</v>
      </c>
      <c r="R14" s="32">
        <f t="shared" si="3"/>
        <v>460</v>
      </c>
      <c r="S14" s="33">
        <v>7.15</v>
      </c>
      <c r="T14" s="33">
        <f t="shared" si="1"/>
        <v>1.1440000000000001</v>
      </c>
      <c r="U14" s="28" t="s">
        <v>126</v>
      </c>
      <c r="V14" s="28" t="s">
        <v>126</v>
      </c>
      <c r="W14" s="28" t="s">
        <v>126</v>
      </c>
      <c r="X14" s="28" t="s">
        <v>126</v>
      </c>
      <c r="Y14" s="28" t="s">
        <v>126</v>
      </c>
      <c r="Z14" s="28" t="s">
        <v>126</v>
      </c>
      <c r="AA14" s="28" t="s">
        <v>126</v>
      </c>
      <c r="AB14" s="28" t="s">
        <v>126</v>
      </c>
      <c r="AC14" s="28" t="s">
        <v>126</v>
      </c>
      <c r="AD14" s="28" t="s">
        <v>126</v>
      </c>
      <c r="AE14" s="42" t="s">
        <v>126</v>
      </c>
      <c r="AF14" s="42" t="s">
        <v>126</v>
      </c>
      <c r="AG14" s="42" t="s">
        <v>126</v>
      </c>
      <c r="AH14" s="42" t="s">
        <v>126</v>
      </c>
      <c r="AI14" s="42" t="s">
        <v>126</v>
      </c>
      <c r="AJ14" s="42" t="s">
        <v>126</v>
      </c>
      <c r="AK14" s="42" t="s">
        <v>126</v>
      </c>
      <c r="AL14" s="42" t="s">
        <v>126</v>
      </c>
      <c r="AM14" s="42" t="s">
        <v>126</v>
      </c>
      <c r="AN14" s="42" t="s">
        <v>126</v>
      </c>
      <c r="AO14" s="42" t="s">
        <v>126</v>
      </c>
      <c r="AP14" s="42" t="s">
        <v>126</v>
      </c>
      <c r="AQ14" s="42" t="s">
        <v>126</v>
      </c>
      <c r="AR14" s="42" t="s">
        <v>126</v>
      </c>
      <c r="AS14" s="42" t="s">
        <v>126</v>
      </c>
      <c r="AT14" s="42" t="s">
        <v>126</v>
      </c>
      <c r="AU14" s="42" t="s">
        <v>126</v>
      </c>
      <c r="AV14" s="28" t="s">
        <v>126</v>
      </c>
      <c r="AW14" s="28" t="s">
        <v>126</v>
      </c>
      <c r="AX14" s="28" t="s">
        <v>126</v>
      </c>
      <c r="AY14" s="28" t="s">
        <v>126</v>
      </c>
      <c r="AZ14" s="28" t="s">
        <v>126</v>
      </c>
      <c r="BA14" s="28" t="s">
        <v>126</v>
      </c>
      <c r="BB14" s="28" t="s">
        <v>126</v>
      </c>
      <c r="BC14" s="28" t="s">
        <v>126</v>
      </c>
      <c r="BD14" s="28" t="s">
        <v>126</v>
      </c>
      <c r="BE14" s="28" t="s">
        <v>126</v>
      </c>
      <c r="BF14" s="34">
        <v>0</v>
      </c>
      <c r="BG14" s="34">
        <v>50</v>
      </c>
      <c r="BH14" s="34">
        <v>40</v>
      </c>
      <c r="BI14" s="34">
        <v>40</v>
      </c>
      <c r="BJ14" s="34">
        <v>40</v>
      </c>
      <c r="BK14" s="34">
        <v>40</v>
      </c>
      <c r="BL14" s="34">
        <v>40</v>
      </c>
      <c r="BM14" s="34">
        <v>50</v>
      </c>
      <c r="BN14" s="34">
        <v>40</v>
      </c>
      <c r="BO14" s="34">
        <v>40</v>
      </c>
      <c r="BP14" s="34">
        <v>40</v>
      </c>
      <c r="BQ14" s="34">
        <v>40</v>
      </c>
      <c r="BR14" s="35">
        <f t="shared" si="2"/>
        <v>460</v>
      </c>
      <c r="BS14" s="28" t="s">
        <v>126</v>
      </c>
      <c r="BT14" s="28" t="s">
        <v>126</v>
      </c>
      <c r="BU14" s="28" t="s">
        <v>126</v>
      </c>
      <c r="BV14" s="28" t="s">
        <v>126</v>
      </c>
      <c r="BW14" s="28" t="s">
        <v>126</v>
      </c>
      <c r="BX14" s="28" t="s">
        <v>126</v>
      </c>
      <c r="BY14" s="28" t="s">
        <v>126</v>
      </c>
      <c r="BZ14" s="28" t="s">
        <v>126</v>
      </c>
      <c r="CA14" s="28" t="s">
        <v>126</v>
      </c>
      <c r="CB14" s="28" t="s">
        <v>127</v>
      </c>
      <c r="CC14" s="36" t="s">
        <v>126</v>
      </c>
      <c r="CD14" s="1" t="s">
        <v>128</v>
      </c>
      <c r="CE14" s="2" t="s">
        <v>129</v>
      </c>
      <c r="CF14" s="2" t="s">
        <v>126</v>
      </c>
      <c r="CG14" s="2" t="s">
        <v>127</v>
      </c>
      <c r="CH14" s="2" t="s">
        <v>126</v>
      </c>
      <c r="CI14" s="2" t="s">
        <v>126</v>
      </c>
    </row>
    <row r="15" spans="1:87" x14ac:dyDescent="0.25">
      <c r="A15" s="3">
        <v>8</v>
      </c>
      <c r="B15" s="66">
        <v>2020</v>
      </c>
      <c r="C15" s="40" t="s">
        <v>126</v>
      </c>
      <c r="D15" s="40" t="s">
        <v>126</v>
      </c>
      <c r="E15" s="40" t="s">
        <v>126</v>
      </c>
      <c r="F15" s="40" t="s">
        <v>6</v>
      </c>
      <c r="G15" s="40"/>
      <c r="H15" s="38">
        <v>21601</v>
      </c>
      <c r="I15" s="38">
        <v>21601</v>
      </c>
      <c r="J15" s="39" t="s">
        <v>134</v>
      </c>
      <c r="K15" s="40" t="s">
        <v>126</v>
      </c>
      <c r="L15" s="40" t="s">
        <v>135</v>
      </c>
      <c r="M15" s="40" t="s">
        <v>126</v>
      </c>
      <c r="N15" s="40" t="s">
        <v>126</v>
      </c>
      <c r="O15" s="30">
        <f t="shared" si="4"/>
        <v>52.800000000000004</v>
      </c>
      <c r="P15" s="30">
        <f t="shared" si="0"/>
        <v>330</v>
      </c>
      <c r="Q15" s="41">
        <f t="shared" si="5"/>
        <v>382.8</v>
      </c>
      <c r="R15" s="32">
        <f t="shared" si="3"/>
        <v>15</v>
      </c>
      <c r="S15" s="33">
        <v>22</v>
      </c>
      <c r="T15" s="33">
        <f t="shared" si="1"/>
        <v>3.52</v>
      </c>
      <c r="U15" s="28" t="s">
        <v>126</v>
      </c>
      <c r="V15" s="28" t="s">
        <v>126</v>
      </c>
      <c r="W15" s="28" t="s">
        <v>126</v>
      </c>
      <c r="X15" s="28" t="s">
        <v>126</v>
      </c>
      <c r="Y15" s="28" t="s">
        <v>126</v>
      </c>
      <c r="Z15" s="28" t="s">
        <v>126</v>
      </c>
      <c r="AA15" s="28" t="s">
        <v>126</v>
      </c>
      <c r="AB15" s="28" t="s">
        <v>126</v>
      </c>
      <c r="AC15" s="28" t="s">
        <v>126</v>
      </c>
      <c r="AD15" s="28" t="s">
        <v>126</v>
      </c>
      <c r="AE15" s="42" t="s">
        <v>126</v>
      </c>
      <c r="AF15" s="42" t="s">
        <v>126</v>
      </c>
      <c r="AG15" s="42" t="s">
        <v>126</v>
      </c>
      <c r="AH15" s="42" t="s">
        <v>126</v>
      </c>
      <c r="AI15" s="42" t="s">
        <v>126</v>
      </c>
      <c r="AJ15" s="42" t="s">
        <v>126</v>
      </c>
      <c r="AK15" s="42" t="s">
        <v>126</v>
      </c>
      <c r="AL15" s="42" t="s">
        <v>126</v>
      </c>
      <c r="AM15" s="42" t="s">
        <v>126</v>
      </c>
      <c r="AN15" s="42" t="s">
        <v>126</v>
      </c>
      <c r="AO15" s="42" t="s">
        <v>126</v>
      </c>
      <c r="AP15" s="42" t="s">
        <v>126</v>
      </c>
      <c r="AQ15" s="42" t="s">
        <v>126</v>
      </c>
      <c r="AR15" s="42" t="s">
        <v>126</v>
      </c>
      <c r="AS15" s="42" t="s">
        <v>126</v>
      </c>
      <c r="AT15" s="42" t="s">
        <v>126</v>
      </c>
      <c r="AU15" s="42" t="s">
        <v>126</v>
      </c>
      <c r="AV15" s="28" t="s">
        <v>126</v>
      </c>
      <c r="AW15" s="28" t="s">
        <v>126</v>
      </c>
      <c r="AX15" s="28" t="s">
        <v>126</v>
      </c>
      <c r="AY15" s="28" t="s">
        <v>126</v>
      </c>
      <c r="AZ15" s="28" t="s">
        <v>126</v>
      </c>
      <c r="BA15" s="28" t="s">
        <v>126</v>
      </c>
      <c r="BB15" s="28" t="s">
        <v>126</v>
      </c>
      <c r="BC15" s="28" t="s">
        <v>126</v>
      </c>
      <c r="BD15" s="28" t="s">
        <v>126</v>
      </c>
      <c r="BE15" s="28" t="s">
        <v>126</v>
      </c>
      <c r="BF15" s="34">
        <v>0</v>
      </c>
      <c r="BG15" s="34">
        <v>0</v>
      </c>
      <c r="BH15" s="34">
        <v>3</v>
      </c>
      <c r="BI15" s="34">
        <v>0</v>
      </c>
      <c r="BJ15" s="34">
        <v>3</v>
      </c>
      <c r="BK15" s="34">
        <v>0</v>
      </c>
      <c r="BL15" s="34">
        <v>3</v>
      </c>
      <c r="BM15" s="34">
        <v>0</v>
      </c>
      <c r="BN15" s="34">
        <v>3</v>
      </c>
      <c r="BO15" s="34">
        <v>0</v>
      </c>
      <c r="BP15" s="34">
        <v>3</v>
      </c>
      <c r="BQ15" s="34">
        <v>0</v>
      </c>
      <c r="BR15" s="35">
        <f t="shared" si="2"/>
        <v>15</v>
      </c>
      <c r="BS15" s="28" t="s">
        <v>126</v>
      </c>
      <c r="BT15" s="28" t="s">
        <v>126</v>
      </c>
      <c r="BU15" s="28" t="s">
        <v>126</v>
      </c>
      <c r="BV15" s="28" t="s">
        <v>126</v>
      </c>
      <c r="BW15" s="28" t="s">
        <v>126</v>
      </c>
      <c r="BX15" s="28" t="s">
        <v>126</v>
      </c>
      <c r="BY15" s="28" t="s">
        <v>126</v>
      </c>
      <c r="BZ15" s="28" t="s">
        <v>126</v>
      </c>
      <c r="CA15" s="28" t="s">
        <v>126</v>
      </c>
      <c r="CB15" s="28" t="s">
        <v>127</v>
      </c>
      <c r="CC15" s="36" t="s">
        <v>126</v>
      </c>
      <c r="CD15" s="1" t="s">
        <v>128</v>
      </c>
      <c r="CE15" s="2" t="s">
        <v>129</v>
      </c>
      <c r="CF15" s="2" t="s">
        <v>126</v>
      </c>
      <c r="CG15" s="2" t="s">
        <v>127</v>
      </c>
      <c r="CH15" s="2" t="s">
        <v>126</v>
      </c>
      <c r="CI15" s="2" t="s">
        <v>126</v>
      </c>
    </row>
    <row r="16" spans="1:87" x14ac:dyDescent="0.25">
      <c r="A16" s="3">
        <v>9</v>
      </c>
      <c r="B16" s="66">
        <v>2020</v>
      </c>
      <c r="C16" s="40" t="s">
        <v>126</v>
      </c>
      <c r="D16" s="40" t="s">
        <v>126</v>
      </c>
      <c r="E16" s="40" t="s">
        <v>126</v>
      </c>
      <c r="F16" s="40" t="s">
        <v>6</v>
      </c>
      <c r="G16" s="40"/>
      <c r="H16" s="38">
        <v>21601</v>
      </c>
      <c r="I16" s="38">
        <v>21601</v>
      </c>
      <c r="J16" s="38" t="s">
        <v>136</v>
      </c>
      <c r="K16" s="40" t="s">
        <v>126</v>
      </c>
      <c r="L16" s="40" t="s">
        <v>135</v>
      </c>
      <c r="M16" s="40" t="s">
        <v>126</v>
      </c>
      <c r="N16" s="40" t="s">
        <v>126</v>
      </c>
      <c r="O16" s="30">
        <f t="shared" si="4"/>
        <v>45.6</v>
      </c>
      <c r="P16" s="30">
        <f t="shared" si="0"/>
        <v>285</v>
      </c>
      <c r="Q16" s="41">
        <f t="shared" si="5"/>
        <v>330.6</v>
      </c>
      <c r="R16" s="32">
        <f t="shared" si="3"/>
        <v>15</v>
      </c>
      <c r="S16" s="33">
        <v>19</v>
      </c>
      <c r="T16" s="33">
        <f t="shared" si="1"/>
        <v>3.04</v>
      </c>
      <c r="U16" s="28" t="s">
        <v>126</v>
      </c>
      <c r="V16" s="28" t="s">
        <v>126</v>
      </c>
      <c r="W16" s="28" t="s">
        <v>126</v>
      </c>
      <c r="X16" s="28" t="s">
        <v>126</v>
      </c>
      <c r="Y16" s="28" t="s">
        <v>126</v>
      </c>
      <c r="Z16" s="28" t="s">
        <v>126</v>
      </c>
      <c r="AA16" s="28" t="s">
        <v>126</v>
      </c>
      <c r="AB16" s="28" t="s">
        <v>126</v>
      </c>
      <c r="AC16" s="28" t="s">
        <v>126</v>
      </c>
      <c r="AD16" s="28" t="s">
        <v>126</v>
      </c>
      <c r="AE16" s="42" t="s">
        <v>126</v>
      </c>
      <c r="AF16" s="42" t="s">
        <v>126</v>
      </c>
      <c r="AG16" s="42" t="s">
        <v>126</v>
      </c>
      <c r="AH16" s="42" t="s">
        <v>126</v>
      </c>
      <c r="AI16" s="42" t="s">
        <v>126</v>
      </c>
      <c r="AJ16" s="42" t="s">
        <v>126</v>
      </c>
      <c r="AK16" s="42" t="s">
        <v>126</v>
      </c>
      <c r="AL16" s="42" t="s">
        <v>126</v>
      </c>
      <c r="AM16" s="42" t="s">
        <v>126</v>
      </c>
      <c r="AN16" s="42" t="s">
        <v>126</v>
      </c>
      <c r="AO16" s="42" t="s">
        <v>126</v>
      </c>
      <c r="AP16" s="42" t="s">
        <v>126</v>
      </c>
      <c r="AQ16" s="42" t="s">
        <v>126</v>
      </c>
      <c r="AR16" s="42" t="s">
        <v>126</v>
      </c>
      <c r="AS16" s="42" t="s">
        <v>126</v>
      </c>
      <c r="AT16" s="42" t="s">
        <v>126</v>
      </c>
      <c r="AU16" s="42" t="s">
        <v>126</v>
      </c>
      <c r="AV16" s="28" t="s">
        <v>126</v>
      </c>
      <c r="AW16" s="28" t="s">
        <v>126</v>
      </c>
      <c r="AX16" s="28" t="s">
        <v>126</v>
      </c>
      <c r="AY16" s="28" t="s">
        <v>126</v>
      </c>
      <c r="AZ16" s="28" t="s">
        <v>126</v>
      </c>
      <c r="BA16" s="28" t="s">
        <v>126</v>
      </c>
      <c r="BB16" s="28" t="s">
        <v>126</v>
      </c>
      <c r="BC16" s="28" t="s">
        <v>126</v>
      </c>
      <c r="BD16" s="28" t="s">
        <v>126</v>
      </c>
      <c r="BE16" s="28" t="s">
        <v>126</v>
      </c>
      <c r="BF16" s="34">
        <v>0</v>
      </c>
      <c r="BG16" s="34">
        <v>0</v>
      </c>
      <c r="BH16" s="34">
        <v>3</v>
      </c>
      <c r="BI16" s="34">
        <v>0</v>
      </c>
      <c r="BJ16" s="34">
        <v>3</v>
      </c>
      <c r="BK16" s="34">
        <v>0</v>
      </c>
      <c r="BL16" s="34">
        <v>3</v>
      </c>
      <c r="BM16" s="34">
        <v>0</v>
      </c>
      <c r="BN16" s="34">
        <v>3</v>
      </c>
      <c r="BO16" s="34">
        <v>0</v>
      </c>
      <c r="BP16" s="34">
        <v>3</v>
      </c>
      <c r="BQ16" s="34">
        <v>0</v>
      </c>
      <c r="BR16" s="35">
        <f t="shared" si="2"/>
        <v>15</v>
      </c>
      <c r="BS16" s="28" t="s">
        <v>126</v>
      </c>
      <c r="BT16" s="28" t="s">
        <v>126</v>
      </c>
      <c r="BU16" s="28" t="s">
        <v>126</v>
      </c>
      <c r="BV16" s="28" t="s">
        <v>126</v>
      </c>
      <c r="BW16" s="28" t="s">
        <v>126</v>
      </c>
      <c r="BX16" s="28" t="s">
        <v>126</v>
      </c>
      <c r="BY16" s="28" t="s">
        <v>126</v>
      </c>
      <c r="BZ16" s="28" t="s">
        <v>126</v>
      </c>
      <c r="CA16" s="28" t="s">
        <v>126</v>
      </c>
      <c r="CB16" s="28" t="s">
        <v>127</v>
      </c>
      <c r="CC16" s="36" t="s">
        <v>126</v>
      </c>
      <c r="CD16" s="1" t="s">
        <v>128</v>
      </c>
      <c r="CE16" s="2" t="s">
        <v>129</v>
      </c>
      <c r="CF16" s="2" t="s">
        <v>126</v>
      </c>
      <c r="CG16" s="2" t="s">
        <v>127</v>
      </c>
      <c r="CH16" s="2" t="s">
        <v>126</v>
      </c>
      <c r="CI16" s="2" t="s">
        <v>126</v>
      </c>
    </row>
    <row r="17" spans="1:87" x14ac:dyDescent="0.25">
      <c r="A17" s="3">
        <v>10</v>
      </c>
      <c r="B17" s="66">
        <v>2020</v>
      </c>
      <c r="C17" s="40" t="s">
        <v>126</v>
      </c>
      <c r="D17" s="40" t="s">
        <v>126</v>
      </c>
      <c r="E17" s="40" t="s">
        <v>126</v>
      </c>
      <c r="F17" s="40" t="s">
        <v>6</v>
      </c>
      <c r="G17" s="40"/>
      <c r="H17" s="38">
        <v>21601</v>
      </c>
      <c r="I17" s="38">
        <v>21601</v>
      </c>
      <c r="J17" s="39" t="s">
        <v>502</v>
      </c>
      <c r="K17" s="40" t="s">
        <v>126</v>
      </c>
      <c r="L17" s="40" t="s">
        <v>137</v>
      </c>
      <c r="M17" s="40" t="s">
        <v>126</v>
      </c>
      <c r="N17" s="40" t="s">
        <v>126</v>
      </c>
      <c r="O17" s="30">
        <f t="shared" si="4"/>
        <v>508.8</v>
      </c>
      <c r="P17" s="30">
        <f t="shared" si="0"/>
        <v>3180</v>
      </c>
      <c r="Q17" s="41">
        <f t="shared" si="5"/>
        <v>3688.8</v>
      </c>
      <c r="R17" s="32">
        <f t="shared" si="3"/>
        <v>12</v>
      </c>
      <c r="S17" s="33">
        <v>265</v>
      </c>
      <c r="T17" s="33">
        <f t="shared" si="1"/>
        <v>42.4</v>
      </c>
      <c r="U17" s="28" t="s">
        <v>126</v>
      </c>
      <c r="V17" s="28" t="s">
        <v>126</v>
      </c>
      <c r="W17" s="28" t="s">
        <v>126</v>
      </c>
      <c r="X17" s="28" t="s">
        <v>126</v>
      </c>
      <c r="Y17" s="28" t="s">
        <v>126</v>
      </c>
      <c r="Z17" s="28" t="s">
        <v>126</v>
      </c>
      <c r="AA17" s="28" t="s">
        <v>126</v>
      </c>
      <c r="AB17" s="28" t="s">
        <v>126</v>
      </c>
      <c r="AC17" s="28" t="s">
        <v>126</v>
      </c>
      <c r="AD17" s="28" t="s">
        <v>126</v>
      </c>
      <c r="AE17" s="42" t="s">
        <v>126</v>
      </c>
      <c r="AF17" s="42" t="s">
        <v>126</v>
      </c>
      <c r="AG17" s="42" t="s">
        <v>126</v>
      </c>
      <c r="AH17" s="42" t="s">
        <v>126</v>
      </c>
      <c r="AI17" s="42" t="s">
        <v>126</v>
      </c>
      <c r="AJ17" s="42" t="s">
        <v>126</v>
      </c>
      <c r="AK17" s="42" t="s">
        <v>126</v>
      </c>
      <c r="AL17" s="42" t="s">
        <v>126</v>
      </c>
      <c r="AM17" s="42" t="s">
        <v>126</v>
      </c>
      <c r="AN17" s="42" t="s">
        <v>126</v>
      </c>
      <c r="AO17" s="42" t="s">
        <v>126</v>
      </c>
      <c r="AP17" s="42" t="s">
        <v>126</v>
      </c>
      <c r="AQ17" s="42" t="s">
        <v>126</v>
      </c>
      <c r="AR17" s="42" t="s">
        <v>126</v>
      </c>
      <c r="AS17" s="42" t="s">
        <v>126</v>
      </c>
      <c r="AT17" s="42" t="s">
        <v>126</v>
      </c>
      <c r="AU17" s="42" t="s">
        <v>126</v>
      </c>
      <c r="AV17" s="28" t="s">
        <v>126</v>
      </c>
      <c r="AW17" s="28" t="s">
        <v>126</v>
      </c>
      <c r="AX17" s="28" t="s">
        <v>126</v>
      </c>
      <c r="AY17" s="28" t="s">
        <v>126</v>
      </c>
      <c r="AZ17" s="28" t="s">
        <v>126</v>
      </c>
      <c r="BA17" s="28" t="s">
        <v>126</v>
      </c>
      <c r="BB17" s="28" t="s">
        <v>126</v>
      </c>
      <c r="BC17" s="28" t="s">
        <v>126</v>
      </c>
      <c r="BD17" s="28" t="s">
        <v>126</v>
      </c>
      <c r="BE17" s="28" t="s">
        <v>126</v>
      </c>
      <c r="BF17" s="34">
        <v>0</v>
      </c>
      <c r="BG17" s="34">
        <v>2</v>
      </c>
      <c r="BH17" s="34">
        <v>1</v>
      </c>
      <c r="BI17" s="34">
        <v>1</v>
      </c>
      <c r="BJ17" s="34">
        <v>1</v>
      </c>
      <c r="BK17" s="34">
        <v>1</v>
      </c>
      <c r="BL17" s="34">
        <v>1</v>
      </c>
      <c r="BM17" s="34">
        <v>1</v>
      </c>
      <c r="BN17" s="34">
        <v>1</v>
      </c>
      <c r="BO17" s="34">
        <v>1</v>
      </c>
      <c r="BP17" s="34">
        <v>1</v>
      </c>
      <c r="BQ17" s="34">
        <v>1</v>
      </c>
      <c r="BR17" s="35">
        <f t="shared" si="2"/>
        <v>12</v>
      </c>
      <c r="BS17" s="28" t="s">
        <v>126</v>
      </c>
      <c r="BT17" s="28" t="s">
        <v>126</v>
      </c>
      <c r="BU17" s="28" t="s">
        <v>126</v>
      </c>
      <c r="BV17" s="28" t="s">
        <v>126</v>
      </c>
      <c r="BW17" s="28" t="s">
        <v>126</v>
      </c>
      <c r="BX17" s="28" t="s">
        <v>126</v>
      </c>
      <c r="BY17" s="28" t="s">
        <v>126</v>
      </c>
      <c r="BZ17" s="28" t="s">
        <v>126</v>
      </c>
      <c r="CA17" s="28" t="s">
        <v>126</v>
      </c>
      <c r="CB17" s="28" t="s">
        <v>127</v>
      </c>
      <c r="CC17" s="36" t="s">
        <v>126</v>
      </c>
      <c r="CD17" s="1" t="s">
        <v>128</v>
      </c>
      <c r="CE17" s="2" t="s">
        <v>129</v>
      </c>
      <c r="CF17" s="2" t="s">
        <v>126</v>
      </c>
      <c r="CG17" s="2" t="s">
        <v>127</v>
      </c>
      <c r="CH17" s="2" t="s">
        <v>126</v>
      </c>
      <c r="CI17" s="2" t="s">
        <v>126</v>
      </c>
    </row>
    <row r="18" spans="1:87" x14ac:dyDescent="0.25">
      <c r="A18" s="3">
        <v>11</v>
      </c>
      <c r="B18" s="66">
        <v>2020</v>
      </c>
      <c r="C18" s="40" t="s">
        <v>126</v>
      </c>
      <c r="D18" s="40" t="s">
        <v>126</v>
      </c>
      <c r="E18" s="40" t="s">
        <v>126</v>
      </c>
      <c r="F18" s="40" t="s">
        <v>6</v>
      </c>
      <c r="G18" s="40"/>
      <c r="H18" s="38">
        <v>21601</v>
      </c>
      <c r="I18" s="38">
        <v>21601</v>
      </c>
      <c r="J18" s="39" t="s">
        <v>503</v>
      </c>
      <c r="K18" s="40" t="s">
        <v>126</v>
      </c>
      <c r="L18" s="40" t="s">
        <v>137</v>
      </c>
      <c r="M18" s="40" t="s">
        <v>126</v>
      </c>
      <c r="N18" s="40" t="s">
        <v>126</v>
      </c>
      <c r="O18" s="30">
        <f t="shared" si="4"/>
        <v>975.80160000000001</v>
      </c>
      <c r="P18" s="30">
        <f t="shared" si="0"/>
        <v>6098.76</v>
      </c>
      <c r="Q18" s="41">
        <f t="shared" si="5"/>
        <v>7074.5616</v>
      </c>
      <c r="R18" s="32">
        <f t="shared" si="3"/>
        <v>12</v>
      </c>
      <c r="S18" s="33">
        <v>508.23</v>
      </c>
      <c r="T18" s="33">
        <f t="shared" si="1"/>
        <v>81.316800000000001</v>
      </c>
      <c r="U18" s="28" t="s">
        <v>126</v>
      </c>
      <c r="V18" s="28" t="s">
        <v>126</v>
      </c>
      <c r="W18" s="28" t="s">
        <v>126</v>
      </c>
      <c r="X18" s="28" t="s">
        <v>126</v>
      </c>
      <c r="Y18" s="28" t="s">
        <v>126</v>
      </c>
      <c r="Z18" s="28" t="s">
        <v>126</v>
      </c>
      <c r="AA18" s="28" t="s">
        <v>126</v>
      </c>
      <c r="AB18" s="28" t="s">
        <v>126</v>
      </c>
      <c r="AC18" s="28" t="s">
        <v>126</v>
      </c>
      <c r="AD18" s="28" t="s">
        <v>126</v>
      </c>
      <c r="AE18" s="42" t="s">
        <v>126</v>
      </c>
      <c r="AF18" s="42" t="s">
        <v>126</v>
      </c>
      <c r="AG18" s="42" t="s">
        <v>126</v>
      </c>
      <c r="AH18" s="42" t="s">
        <v>126</v>
      </c>
      <c r="AI18" s="42" t="s">
        <v>126</v>
      </c>
      <c r="AJ18" s="42" t="s">
        <v>126</v>
      </c>
      <c r="AK18" s="42" t="s">
        <v>126</v>
      </c>
      <c r="AL18" s="42" t="s">
        <v>126</v>
      </c>
      <c r="AM18" s="42" t="s">
        <v>126</v>
      </c>
      <c r="AN18" s="42" t="s">
        <v>126</v>
      </c>
      <c r="AO18" s="42" t="s">
        <v>126</v>
      </c>
      <c r="AP18" s="42" t="s">
        <v>126</v>
      </c>
      <c r="AQ18" s="42" t="s">
        <v>126</v>
      </c>
      <c r="AR18" s="42" t="s">
        <v>126</v>
      </c>
      <c r="AS18" s="42" t="s">
        <v>126</v>
      </c>
      <c r="AT18" s="42" t="s">
        <v>126</v>
      </c>
      <c r="AU18" s="42" t="s">
        <v>126</v>
      </c>
      <c r="AV18" s="28" t="s">
        <v>126</v>
      </c>
      <c r="AW18" s="28" t="s">
        <v>126</v>
      </c>
      <c r="AX18" s="28" t="s">
        <v>126</v>
      </c>
      <c r="AY18" s="28" t="s">
        <v>126</v>
      </c>
      <c r="AZ18" s="28" t="s">
        <v>126</v>
      </c>
      <c r="BA18" s="28" t="s">
        <v>126</v>
      </c>
      <c r="BB18" s="28" t="s">
        <v>126</v>
      </c>
      <c r="BC18" s="28" t="s">
        <v>126</v>
      </c>
      <c r="BD18" s="28" t="s">
        <v>126</v>
      </c>
      <c r="BE18" s="28" t="s">
        <v>126</v>
      </c>
      <c r="BF18" s="34">
        <v>0</v>
      </c>
      <c r="BG18" s="34">
        <v>2</v>
      </c>
      <c r="BH18" s="34">
        <v>1</v>
      </c>
      <c r="BI18" s="34">
        <v>1</v>
      </c>
      <c r="BJ18" s="34">
        <v>1</v>
      </c>
      <c r="BK18" s="34">
        <v>1</v>
      </c>
      <c r="BL18" s="34">
        <v>1</v>
      </c>
      <c r="BM18" s="34">
        <v>1</v>
      </c>
      <c r="BN18" s="34">
        <v>1</v>
      </c>
      <c r="BO18" s="34">
        <v>1</v>
      </c>
      <c r="BP18" s="34">
        <v>1</v>
      </c>
      <c r="BQ18" s="34">
        <v>1</v>
      </c>
      <c r="BR18" s="35">
        <f t="shared" si="2"/>
        <v>12</v>
      </c>
      <c r="BS18" s="28" t="s">
        <v>126</v>
      </c>
      <c r="BT18" s="28" t="s">
        <v>126</v>
      </c>
      <c r="BU18" s="28" t="s">
        <v>126</v>
      </c>
      <c r="BV18" s="28" t="s">
        <v>126</v>
      </c>
      <c r="BW18" s="28" t="s">
        <v>126</v>
      </c>
      <c r="BX18" s="28" t="s">
        <v>126</v>
      </c>
      <c r="BY18" s="28" t="s">
        <v>126</v>
      </c>
      <c r="BZ18" s="28" t="s">
        <v>126</v>
      </c>
      <c r="CA18" s="28" t="s">
        <v>126</v>
      </c>
      <c r="CB18" s="28" t="s">
        <v>127</v>
      </c>
      <c r="CC18" s="36" t="s">
        <v>126</v>
      </c>
      <c r="CD18" s="1" t="s">
        <v>128</v>
      </c>
      <c r="CE18" s="2" t="s">
        <v>129</v>
      </c>
      <c r="CF18" s="2" t="s">
        <v>126</v>
      </c>
      <c r="CG18" s="2" t="s">
        <v>127</v>
      </c>
      <c r="CH18" s="2" t="s">
        <v>126</v>
      </c>
      <c r="CI18" s="2" t="s">
        <v>126</v>
      </c>
    </row>
    <row r="19" spans="1:87" x14ac:dyDescent="0.25">
      <c r="A19" s="3">
        <v>12</v>
      </c>
      <c r="B19" s="66">
        <v>2020</v>
      </c>
      <c r="C19" s="40" t="s">
        <v>126</v>
      </c>
      <c r="D19" s="40" t="s">
        <v>126</v>
      </c>
      <c r="E19" s="40" t="s">
        <v>126</v>
      </c>
      <c r="F19" s="40" t="s">
        <v>4</v>
      </c>
      <c r="G19" s="40"/>
      <c r="H19" s="39">
        <v>21101</v>
      </c>
      <c r="I19" s="39">
        <v>21101</v>
      </c>
      <c r="J19" s="39" t="s">
        <v>138</v>
      </c>
      <c r="K19" s="40" t="s">
        <v>126</v>
      </c>
      <c r="L19" s="40" t="s">
        <v>135</v>
      </c>
      <c r="M19" s="40" t="s">
        <v>126</v>
      </c>
      <c r="N19" s="40" t="s">
        <v>126</v>
      </c>
      <c r="O19" s="30">
        <f t="shared" si="4"/>
        <v>24.96</v>
      </c>
      <c r="P19" s="30">
        <f t="shared" si="0"/>
        <v>156</v>
      </c>
      <c r="Q19" s="41">
        <f t="shared" si="5"/>
        <v>180.96</v>
      </c>
      <c r="R19" s="32">
        <f t="shared" si="3"/>
        <v>15</v>
      </c>
      <c r="S19" s="33">
        <v>10.4</v>
      </c>
      <c r="T19" s="33">
        <f t="shared" si="1"/>
        <v>1.6640000000000001</v>
      </c>
      <c r="U19" s="28" t="s">
        <v>126</v>
      </c>
      <c r="V19" s="28" t="s">
        <v>126</v>
      </c>
      <c r="W19" s="28" t="s">
        <v>126</v>
      </c>
      <c r="X19" s="28" t="s">
        <v>126</v>
      </c>
      <c r="Y19" s="28" t="s">
        <v>126</v>
      </c>
      <c r="Z19" s="28" t="s">
        <v>126</v>
      </c>
      <c r="AA19" s="28" t="s">
        <v>126</v>
      </c>
      <c r="AB19" s="28" t="s">
        <v>126</v>
      </c>
      <c r="AC19" s="28" t="s">
        <v>139</v>
      </c>
      <c r="AD19" s="28" t="s">
        <v>126</v>
      </c>
      <c r="AE19" s="28" t="s">
        <v>126</v>
      </c>
      <c r="AF19" s="28" t="s">
        <v>140</v>
      </c>
      <c r="AG19" s="28" t="s">
        <v>141</v>
      </c>
      <c r="AH19" s="28" t="s">
        <v>4</v>
      </c>
      <c r="AI19" s="28" t="s">
        <v>142</v>
      </c>
      <c r="AJ19" s="28" t="s">
        <v>143</v>
      </c>
      <c r="AK19" s="28" t="s">
        <v>144</v>
      </c>
      <c r="AL19" s="42"/>
      <c r="AM19" s="42" t="s">
        <v>145</v>
      </c>
      <c r="AN19" s="42" t="s">
        <v>146</v>
      </c>
      <c r="AO19" s="42" t="s">
        <v>147</v>
      </c>
      <c r="AP19" s="42" t="s">
        <v>148</v>
      </c>
      <c r="AQ19" s="42" t="s">
        <v>149</v>
      </c>
      <c r="AR19" s="42" t="s">
        <v>150</v>
      </c>
      <c r="AS19" s="42" t="s">
        <v>151</v>
      </c>
      <c r="AT19" s="42" t="s">
        <v>152</v>
      </c>
      <c r="AU19" s="42" t="s">
        <v>153</v>
      </c>
      <c r="AV19" s="28" t="s">
        <v>126</v>
      </c>
      <c r="AW19" s="28" t="s">
        <v>126</v>
      </c>
      <c r="AX19" s="28" t="s">
        <v>126</v>
      </c>
      <c r="AY19" s="28" t="s">
        <v>126</v>
      </c>
      <c r="AZ19" s="28" t="s">
        <v>126</v>
      </c>
      <c r="BA19" s="28" t="s">
        <v>126</v>
      </c>
      <c r="BB19" s="28" t="s">
        <v>126</v>
      </c>
      <c r="BC19" s="28" t="s">
        <v>126</v>
      </c>
      <c r="BD19" s="28" t="s">
        <v>126</v>
      </c>
      <c r="BE19" s="28" t="s">
        <v>126</v>
      </c>
      <c r="BF19" s="34">
        <v>0</v>
      </c>
      <c r="BG19" s="34">
        <v>5</v>
      </c>
      <c r="BH19" s="34">
        <v>0</v>
      </c>
      <c r="BI19" s="34">
        <v>0</v>
      </c>
      <c r="BJ19" s="34">
        <v>0</v>
      </c>
      <c r="BK19" s="34">
        <v>0</v>
      </c>
      <c r="BL19" s="34">
        <v>0</v>
      </c>
      <c r="BM19" s="34">
        <v>5</v>
      </c>
      <c r="BN19" s="34">
        <v>0</v>
      </c>
      <c r="BO19" s="34">
        <v>0</v>
      </c>
      <c r="BP19" s="34">
        <v>5</v>
      </c>
      <c r="BQ19" s="34">
        <v>0</v>
      </c>
      <c r="BR19" s="35">
        <f t="shared" si="2"/>
        <v>15</v>
      </c>
      <c r="BS19" s="28" t="s">
        <v>126</v>
      </c>
      <c r="BT19" s="28" t="s">
        <v>126</v>
      </c>
      <c r="BU19" s="28" t="s">
        <v>126</v>
      </c>
      <c r="BV19" s="28" t="s">
        <v>126</v>
      </c>
      <c r="BW19" s="28" t="s">
        <v>126</v>
      </c>
      <c r="BX19" s="28" t="s">
        <v>126</v>
      </c>
      <c r="BY19" s="28" t="s">
        <v>126</v>
      </c>
      <c r="BZ19" s="28" t="s">
        <v>126</v>
      </c>
      <c r="CA19" s="28" t="s">
        <v>126</v>
      </c>
      <c r="CB19" s="28" t="s">
        <v>127</v>
      </c>
      <c r="CC19" s="36" t="s">
        <v>126</v>
      </c>
      <c r="CD19" s="1" t="s">
        <v>128</v>
      </c>
      <c r="CE19" s="2" t="s">
        <v>129</v>
      </c>
      <c r="CF19" s="2" t="s">
        <v>126</v>
      </c>
      <c r="CG19" s="2" t="s">
        <v>127</v>
      </c>
      <c r="CH19" s="2" t="s">
        <v>126</v>
      </c>
      <c r="CI19" s="2" t="s">
        <v>126</v>
      </c>
    </row>
    <row r="20" spans="1:87" x14ac:dyDescent="0.25">
      <c r="A20" s="3">
        <v>13</v>
      </c>
      <c r="B20" s="66">
        <v>2020</v>
      </c>
      <c r="C20" s="40" t="s">
        <v>126</v>
      </c>
      <c r="D20" s="40" t="s">
        <v>126</v>
      </c>
      <c r="E20" s="40" t="s">
        <v>126</v>
      </c>
      <c r="F20" s="40" t="s">
        <v>4</v>
      </c>
      <c r="G20" s="40"/>
      <c r="H20" s="39">
        <v>21101</v>
      </c>
      <c r="I20" s="39">
        <v>21101</v>
      </c>
      <c r="J20" s="39" t="s">
        <v>154</v>
      </c>
      <c r="K20" s="40" t="s">
        <v>126</v>
      </c>
      <c r="L20" s="40" t="s">
        <v>155</v>
      </c>
      <c r="M20" s="40" t="s">
        <v>126</v>
      </c>
      <c r="N20" s="40" t="s">
        <v>126</v>
      </c>
      <c r="O20" s="30">
        <f t="shared" si="4"/>
        <v>911.61599999999999</v>
      </c>
      <c r="P20" s="30">
        <f t="shared" si="0"/>
        <v>5697.5999999999995</v>
      </c>
      <c r="Q20" s="41">
        <f t="shared" si="5"/>
        <v>6609.2159999999994</v>
      </c>
      <c r="R20" s="32">
        <f t="shared" si="3"/>
        <v>120</v>
      </c>
      <c r="S20" s="33">
        <v>47.48</v>
      </c>
      <c r="T20" s="33">
        <f t="shared" si="1"/>
        <v>7.5968</v>
      </c>
      <c r="U20" s="28" t="s">
        <v>126</v>
      </c>
      <c r="V20" s="28" t="s">
        <v>126</v>
      </c>
      <c r="W20" s="28" t="s">
        <v>126</v>
      </c>
      <c r="X20" s="28" t="s">
        <v>126</v>
      </c>
      <c r="Y20" s="28" t="s">
        <v>126</v>
      </c>
      <c r="Z20" s="28" t="s">
        <v>126</v>
      </c>
      <c r="AA20" s="28" t="s">
        <v>126</v>
      </c>
      <c r="AB20" s="28" t="s">
        <v>126</v>
      </c>
      <c r="AC20" s="28" t="s">
        <v>139</v>
      </c>
      <c r="AD20" s="28" t="s">
        <v>126</v>
      </c>
      <c r="AE20" s="28" t="s">
        <v>126</v>
      </c>
      <c r="AF20" s="28" t="s">
        <v>140</v>
      </c>
      <c r="AG20" s="28" t="s">
        <v>141</v>
      </c>
      <c r="AH20" s="28" t="s">
        <v>4</v>
      </c>
      <c r="AI20" s="28" t="s">
        <v>142</v>
      </c>
      <c r="AJ20" s="28" t="s">
        <v>143</v>
      </c>
      <c r="AK20" s="28" t="s">
        <v>144</v>
      </c>
      <c r="AL20" s="42"/>
      <c r="AM20" s="42" t="s">
        <v>145</v>
      </c>
      <c r="AN20" s="42" t="s">
        <v>146</v>
      </c>
      <c r="AO20" s="42" t="s">
        <v>147</v>
      </c>
      <c r="AP20" s="42" t="s">
        <v>148</v>
      </c>
      <c r="AQ20" s="42" t="s">
        <v>149</v>
      </c>
      <c r="AR20" s="42" t="s">
        <v>150</v>
      </c>
      <c r="AS20" s="42" t="s">
        <v>151</v>
      </c>
      <c r="AT20" s="42" t="s">
        <v>152</v>
      </c>
      <c r="AU20" s="42" t="s">
        <v>153</v>
      </c>
      <c r="AV20" s="28" t="s">
        <v>126</v>
      </c>
      <c r="AW20" s="28" t="s">
        <v>126</v>
      </c>
      <c r="AX20" s="28" t="s">
        <v>126</v>
      </c>
      <c r="AY20" s="28" t="s">
        <v>126</v>
      </c>
      <c r="AZ20" s="28" t="s">
        <v>126</v>
      </c>
      <c r="BA20" s="28" t="s">
        <v>126</v>
      </c>
      <c r="BB20" s="28" t="s">
        <v>126</v>
      </c>
      <c r="BC20" s="28" t="s">
        <v>126</v>
      </c>
      <c r="BD20" s="28" t="s">
        <v>126</v>
      </c>
      <c r="BE20" s="28" t="s">
        <v>126</v>
      </c>
      <c r="BF20" s="34">
        <v>0</v>
      </c>
      <c r="BG20" s="34">
        <v>15</v>
      </c>
      <c r="BH20" s="34">
        <v>10</v>
      </c>
      <c r="BI20" s="34">
        <v>10</v>
      </c>
      <c r="BJ20" s="34">
        <v>10</v>
      </c>
      <c r="BK20" s="34">
        <v>10</v>
      </c>
      <c r="BL20" s="34">
        <v>10</v>
      </c>
      <c r="BM20" s="34">
        <v>10</v>
      </c>
      <c r="BN20" s="34">
        <v>15</v>
      </c>
      <c r="BO20" s="34">
        <v>10</v>
      </c>
      <c r="BP20" s="34">
        <v>10</v>
      </c>
      <c r="BQ20" s="34">
        <v>10</v>
      </c>
      <c r="BR20" s="35">
        <f t="shared" si="2"/>
        <v>120</v>
      </c>
      <c r="BS20" s="28" t="s">
        <v>126</v>
      </c>
      <c r="BT20" s="28" t="s">
        <v>126</v>
      </c>
      <c r="BU20" s="28" t="s">
        <v>126</v>
      </c>
      <c r="BV20" s="28" t="s">
        <v>126</v>
      </c>
      <c r="BW20" s="28" t="s">
        <v>126</v>
      </c>
      <c r="BX20" s="28" t="s">
        <v>126</v>
      </c>
      <c r="BY20" s="28" t="s">
        <v>126</v>
      </c>
      <c r="BZ20" s="28" t="s">
        <v>126</v>
      </c>
      <c r="CA20" s="28" t="s">
        <v>126</v>
      </c>
      <c r="CB20" s="28" t="s">
        <v>127</v>
      </c>
      <c r="CC20" s="36" t="s">
        <v>126</v>
      </c>
      <c r="CD20" s="1" t="s">
        <v>128</v>
      </c>
      <c r="CE20" s="2" t="s">
        <v>129</v>
      </c>
      <c r="CF20" s="2" t="s">
        <v>126</v>
      </c>
      <c r="CG20" s="2" t="s">
        <v>127</v>
      </c>
      <c r="CH20" s="2" t="s">
        <v>126</v>
      </c>
      <c r="CI20" s="2" t="s">
        <v>126</v>
      </c>
    </row>
    <row r="21" spans="1:87" x14ac:dyDescent="0.25">
      <c r="A21" s="3">
        <v>14</v>
      </c>
      <c r="B21" s="66">
        <v>2020</v>
      </c>
      <c r="C21" s="40" t="s">
        <v>126</v>
      </c>
      <c r="D21" s="40" t="s">
        <v>126</v>
      </c>
      <c r="E21" s="40" t="s">
        <v>126</v>
      </c>
      <c r="F21" s="40" t="s">
        <v>4</v>
      </c>
      <c r="G21" s="40"/>
      <c r="H21" s="39">
        <v>21101</v>
      </c>
      <c r="I21" s="39">
        <v>21101</v>
      </c>
      <c r="J21" s="39" t="s">
        <v>504</v>
      </c>
      <c r="K21" s="40" t="s">
        <v>126</v>
      </c>
      <c r="L21" s="40" t="s">
        <v>163</v>
      </c>
      <c r="M21" s="40" t="s">
        <v>126</v>
      </c>
      <c r="N21" s="40" t="s">
        <v>126</v>
      </c>
      <c r="O21" s="30">
        <f t="shared" si="4"/>
        <v>58.56</v>
      </c>
      <c r="P21" s="30">
        <f t="shared" si="0"/>
        <v>366</v>
      </c>
      <c r="Q21" s="41">
        <f t="shared" si="5"/>
        <v>424.56</v>
      </c>
      <c r="R21" s="32">
        <f t="shared" si="3"/>
        <v>12</v>
      </c>
      <c r="S21" s="33">
        <v>30.5</v>
      </c>
      <c r="T21" s="33">
        <f t="shared" si="1"/>
        <v>4.88</v>
      </c>
      <c r="U21" s="28" t="s">
        <v>126</v>
      </c>
      <c r="V21" s="28" t="s">
        <v>126</v>
      </c>
      <c r="W21" s="28" t="s">
        <v>126</v>
      </c>
      <c r="X21" s="28" t="s">
        <v>126</v>
      </c>
      <c r="Y21" s="28" t="s">
        <v>126</v>
      </c>
      <c r="Z21" s="28" t="s">
        <v>126</v>
      </c>
      <c r="AA21" s="28" t="s">
        <v>126</v>
      </c>
      <c r="AB21" s="28" t="s">
        <v>126</v>
      </c>
      <c r="AC21" s="28" t="s">
        <v>139</v>
      </c>
      <c r="AD21" s="28" t="s">
        <v>126</v>
      </c>
      <c r="AE21" s="28" t="s">
        <v>126</v>
      </c>
      <c r="AF21" s="28" t="s">
        <v>140</v>
      </c>
      <c r="AG21" s="28" t="s">
        <v>141</v>
      </c>
      <c r="AH21" s="28" t="s">
        <v>4</v>
      </c>
      <c r="AI21" s="28" t="s">
        <v>142</v>
      </c>
      <c r="AJ21" s="28" t="s">
        <v>143</v>
      </c>
      <c r="AK21" s="28" t="s">
        <v>144</v>
      </c>
      <c r="AL21" s="42"/>
      <c r="AM21" s="42" t="s">
        <v>145</v>
      </c>
      <c r="AN21" s="42" t="s">
        <v>146</v>
      </c>
      <c r="AO21" s="42" t="s">
        <v>147</v>
      </c>
      <c r="AP21" s="42" t="s">
        <v>148</v>
      </c>
      <c r="AQ21" s="42" t="s">
        <v>149</v>
      </c>
      <c r="AR21" s="42" t="s">
        <v>150</v>
      </c>
      <c r="AS21" s="42" t="s">
        <v>151</v>
      </c>
      <c r="AT21" s="42" t="s">
        <v>152</v>
      </c>
      <c r="AU21" s="42" t="s">
        <v>153</v>
      </c>
      <c r="AV21" s="28" t="s">
        <v>126</v>
      </c>
      <c r="AW21" s="28" t="s">
        <v>126</v>
      </c>
      <c r="AX21" s="28" t="s">
        <v>126</v>
      </c>
      <c r="AY21" s="28" t="s">
        <v>126</v>
      </c>
      <c r="AZ21" s="28" t="s">
        <v>126</v>
      </c>
      <c r="BA21" s="28" t="s">
        <v>126</v>
      </c>
      <c r="BB21" s="28" t="s">
        <v>126</v>
      </c>
      <c r="BC21" s="28" t="s">
        <v>126</v>
      </c>
      <c r="BD21" s="28" t="s">
        <v>126</v>
      </c>
      <c r="BE21" s="28" t="s">
        <v>126</v>
      </c>
      <c r="BF21" s="34">
        <v>0</v>
      </c>
      <c r="BG21" s="34">
        <v>3</v>
      </c>
      <c r="BH21" s="34">
        <v>4</v>
      </c>
      <c r="BI21" s="34">
        <v>0</v>
      </c>
      <c r="BJ21" s="34">
        <v>4</v>
      </c>
      <c r="BK21" s="34">
        <v>0</v>
      </c>
      <c r="BL21" s="34">
        <v>0</v>
      </c>
      <c r="BM21" s="34">
        <v>0</v>
      </c>
      <c r="BN21" s="34">
        <v>0</v>
      </c>
      <c r="BO21" s="34">
        <v>1</v>
      </c>
      <c r="BP21" s="34">
        <v>0</v>
      </c>
      <c r="BQ21" s="34">
        <v>0</v>
      </c>
      <c r="BR21" s="35">
        <f t="shared" si="2"/>
        <v>12</v>
      </c>
      <c r="BS21" s="28" t="s">
        <v>126</v>
      </c>
      <c r="BT21" s="28" t="s">
        <v>126</v>
      </c>
      <c r="BU21" s="28" t="s">
        <v>126</v>
      </c>
      <c r="BV21" s="28" t="s">
        <v>126</v>
      </c>
      <c r="BW21" s="28" t="s">
        <v>126</v>
      </c>
      <c r="BX21" s="28" t="s">
        <v>126</v>
      </c>
      <c r="BY21" s="28" t="s">
        <v>126</v>
      </c>
      <c r="BZ21" s="28" t="s">
        <v>126</v>
      </c>
      <c r="CA21" s="28" t="s">
        <v>126</v>
      </c>
      <c r="CB21" s="28" t="s">
        <v>127</v>
      </c>
      <c r="CC21" s="36" t="s">
        <v>126</v>
      </c>
      <c r="CD21" s="1" t="s">
        <v>128</v>
      </c>
      <c r="CE21" s="2" t="s">
        <v>129</v>
      </c>
      <c r="CF21" s="2" t="s">
        <v>126</v>
      </c>
      <c r="CG21" s="2" t="s">
        <v>127</v>
      </c>
      <c r="CH21" s="2" t="s">
        <v>126</v>
      </c>
      <c r="CI21" s="2" t="s">
        <v>126</v>
      </c>
    </row>
    <row r="22" spans="1:87" x14ac:dyDescent="0.25">
      <c r="A22" s="3">
        <v>15</v>
      </c>
      <c r="B22" s="66">
        <v>2020</v>
      </c>
      <c r="C22" s="40" t="s">
        <v>126</v>
      </c>
      <c r="D22" s="40" t="s">
        <v>126</v>
      </c>
      <c r="E22" s="40" t="s">
        <v>126</v>
      </c>
      <c r="F22" s="40" t="s">
        <v>4</v>
      </c>
      <c r="G22" s="40"/>
      <c r="H22" s="39">
        <v>21101</v>
      </c>
      <c r="I22" s="39">
        <v>21101</v>
      </c>
      <c r="J22" s="39" t="s">
        <v>156</v>
      </c>
      <c r="K22" s="40" t="s">
        <v>126</v>
      </c>
      <c r="L22" s="40" t="s">
        <v>155</v>
      </c>
      <c r="M22" s="40" t="s">
        <v>126</v>
      </c>
      <c r="N22" s="40" t="s">
        <v>126</v>
      </c>
      <c r="O22" s="30">
        <f t="shared" si="4"/>
        <v>899.2</v>
      </c>
      <c r="P22" s="30">
        <f t="shared" si="0"/>
        <v>5620</v>
      </c>
      <c r="Q22" s="41">
        <f t="shared" si="5"/>
        <v>6519.2</v>
      </c>
      <c r="R22" s="32">
        <f t="shared" si="3"/>
        <v>200</v>
      </c>
      <c r="S22" s="33">
        <v>28.1</v>
      </c>
      <c r="T22" s="33">
        <f t="shared" si="1"/>
        <v>4.4960000000000004</v>
      </c>
      <c r="U22" s="28" t="s">
        <v>126</v>
      </c>
      <c r="V22" s="28" t="s">
        <v>126</v>
      </c>
      <c r="W22" s="28" t="s">
        <v>126</v>
      </c>
      <c r="X22" s="28" t="s">
        <v>126</v>
      </c>
      <c r="Y22" s="28" t="s">
        <v>126</v>
      </c>
      <c r="Z22" s="28" t="s">
        <v>126</v>
      </c>
      <c r="AA22" s="28" t="s">
        <v>126</v>
      </c>
      <c r="AB22" s="28" t="s">
        <v>126</v>
      </c>
      <c r="AC22" s="28" t="s">
        <v>139</v>
      </c>
      <c r="AD22" s="28" t="s">
        <v>126</v>
      </c>
      <c r="AE22" s="28" t="s">
        <v>126</v>
      </c>
      <c r="AF22" s="28" t="s">
        <v>140</v>
      </c>
      <c r="AG22" s="28" t="s">
        <v>141</v>
      </c>
      <c r="AH22" s="28" t="s">
        <v>4</v>
      </c>
      <c r="AI22" s="28" t="s">
        <v>142</v>
      </c>
      <c r="AJ22" s="28" t="s">
        <v>143</v>
      </c>
      <c r="AK22" s="28" t="s">
        <v>144</v>
      </c>
      <c r="AL22" s="42"/>
      <c r="AM22" s="42" t="s">
        <v>145</v>
      </c>
      <c r="AN22" s="42" t="s">
        <v>146</v>
      </c>
      <c r="AO22" s="42" t="s">
        <v>147</v>
      </c>
      <c r="AP22" s="42" t="s">
        <v>148</v>
      </c>
      <c r="AQ22" s="42" t="s">
        <v>149</v>
      </c>
      <c r="AR22" s="42" t="s">
        <v>150</v>
      </c>
      <c r="AS22" s="42" t="s">
        <v>151</v>
      </c>
      <c r="AT22" s="42" t="s">
        <v>152</v>
      </c>
      <c r="AU22" s="42" t="s">
        <v>153</v>
      </c>
      <c r="AV22" s="28" t="s">
        <v>126</v>
      </c>
      <c r="AW22" s="28" t="s">
        <v>126</v>
      </c>
      <c r="AX22" s="28" t="s">
        <v>126</v>
      </c>
      <c r="AY22" s="28" t="s">
        <v>126</v>
      </c>
      <c r="AZ22" s="28" t="s">
        <v>126</v>
      </c>
      <c r="BA22" s="28" t="s">
        <v>126</v>
      </c>
      <c r="BB22" s="28" t="s">
        <v>126</v>
      </c>
      <c r="BC22" s="28" t="s">
        <v>126</v>
      </c>
      <c r="BD22" s="28" t="s">
        <v>126</v>
      </c>
      <c r="BE22" s="28" t="s">
        <v>126</v>
      </c>
      <c r="BF22" s="34">
        <v>0</v>
      </c>
      <c r="BG22" s="34">
        <v>25</v>
      </c>
      <c r="BH22" s="34">
        <v>0</v>
      </c>
      <c r="BI22" s="34">
        <v>25</v>
      </c>
      <c r="BJ22" s="34">
        <v>0</v>
      </c>
      <c r="BK22" s="34">
        <v>25</v>
      </c>
      <c r="BL22" s="34">
        <v>0</v>
      </c>
      <c r="BM22" s="34">
        <v>25</v>
      </c>
      <c r="BN22" s="34">
        <v>25</v>
      </c>
      <c r="BO22" s="34">
        <v>25</v>
      </c>
      <c r="BP22" s="34">
        <v>25</v>
      </c>
      <c r="BQ22" s="34">
        <v>25</v>
      </c>
      <c r="BR22" s="35">
        <f t="shared" si="2"/>
        <v>200</v>
      </c>
      <c r="BS22" s="28" t="s">
        <v>126</v>
      </c>
      <c r="BT22" s="28" t="s">
        <v>126</v>
      </c>
      <c r="BU22" s="28" t="s">
        <v>126</v>
      </c>
      <c r="BV22" s="28" t="s">
        <v>126</v>
      </c>
      <c r="BW22" s="28" t="s">
        <v>126</v>
      </c>
      <c r="BX22" s="28" t="s">
        <v>126</v>
      </c>
      <c r="BY22" s="28" t="s">
        <v>126</v>
      </c>
      <c r="BZ22" s="28" t="s">
        <v>126</v>
      </c>
      <c r="CA22" s="28" t="s">
        <v>126</v>
      </c>
      <c r="CB22" s="28" t="s">
        <v>127</v>
      </c>
      <c r="CC22" s="36" t="s">
        <v>126</v>
      </c>
      <c r="CD22" s="1" t="s">
        <v>128</v>
      </c>
      <c r="CE22" s="2" t="s">
        <v>129</v>
      </c>
      <c r="CF22" s="2" t="s">
        <v>126</v>
      </c>
      <c r="CG22" s="2" t="s">
        <v>127</v>
      </c>
      <c r="CH22" s="2" t="s">
        <v>126</v>
      </c>
      <c r="CI22" s="2" t="s">
        <v>126</v>
      </c>
    </row>
    <row r="23" spans="1:87" x14ac:dyDescent="0.25">
      <c r="A23" s="3">
        <v>16</v>
      </c>
      <c r="B23" s="66">
        <v>2020</v>
      </c>
      <c r="C23" s="40" t="s">
        <v>126</v>
      </c>
      <c r="D23" s="40" t="s">
        <v>126</v>
      </c>
      <c r="E23" s="40" t="s">
        <v>126</v>
      </c>
      <c r="F23" s="40" t="s">
        <v>4</v>
      </c>
      <c r="G23" s="40"/>
      <c r="H23" s="39">
        <v>21101</v>
      </c>
      <c r="I23" s="39">
        <v>21101</v>
      </c>
      <c r="J23" s="39" t="s">
        <v>157</v>
      </c>
      <c r="K23" s="40" t="s">
        <v>126</v>
      </c>
      <c r="L23" s="40" t="s">
        <v>126</v>
      </c>
      <c r="M23" s="40" t="s">
        <v>126</v>
      </c>
      <c r="N23" s="40" t="s">
        <v>126</v>
      </c>
      <c r="O23" s="30">
        <f t="shared" si="4"/>
        <v>831.16800000000001</v>
      </c>
      <c r="P23" s="30">
        <f t="shared" si="0"/>
        <v>5194.8</v>
      </c>
      <c r="Q23" s="41">
        <f t="shared" si="5"/>
        <v>6025.9679999999998</v>
      </c>
      <c r="R23" s="32">
        <f t="shared" si="3"/>
        <v>260</v>
      </c>
      <c r="S23" s="33">
        <v>19.98</v>
      </c>
      <c r="T23" s="33">
        <f t="shared" si="1"/>
        <v>3.1968000000000001</v>
      </c>
      <c r="U23" s="28" t="s">
        <v>126</v>
      </c>
      <c r="V23" s="28" t="s">
        <v>126</v>
      </c>
      <c r="W23" s="28" t="s">
        <v>126</v>
      </c>
      <c r="X23" s="28" t="s">
        <v>126</v>
      </c>
      <c r="Y23" s="28" t="s">
        <v>126</v>
      </c>
      <c r="Z23" s="28" t="s">
        <v>126</v>
      </c>
      <c r="AA23" s="28" t="s">
        <v>126</v>
      </c>
      <c r="AB23" s="28" t="s">
        <v>126</v>
      </c>
      <c r="AC23" s="28" t="s">
        <v>139</v>
      </c>
      <c r="AD23" s="28" t="s">
        <v>126</v>
      </c>
      <c r="AE23" s="28" t="s">
        <v>126</v>
      </c>
      <c r="AF23" s="28" t="s">
        <v>140</v>
      </c>
      <c r="AG23" s="28" t="s">
        <v>141</v>
      </c>
      <c r="AH23" s="28" t="s">
        <v>4</v>
      </c>
      <c r="AI23" s="28" t="s">
        <v>142</v>
      </c>
      <c r="AJ23" s="28" t="s">
        <v>143</v>
      </c>
      <c r="AK23" s="28" t="s">
        <v>144</v>
      </c>
      <c r="AL23" s="42"/>
      <c r="AM23" s="42" t="s">
        <v>145</v>
      </c>
      <c r="AN23" s="42" t="s">
        <v>146</v>
      </c>
      <c r="AO23" s="42" t="s">
        <v>147</v>
      </c>
      <c r="AP23" s="42" t="s">
        <v>148</v>
      </c>
      <c r="AQ23" s="42" t="s">
        <v>149</v>
      </c>
      <c r="AR23" s="42" t="s">
        <v>150</v>
      </c>
      <c r="AS23" s="42" t="s">
        <v>151</v>
      </c>
      <c r="AT23" s="42" t="s">
        <v>152</v>
      </c>
      <c r="AU23" s="42" t="s">
        <v>153</v>
      </c>
      <c r="AV23" s="28" t="s">
        <v>126</v>
      </c>
      <c r="AW23" s="28" t="s">
        <v>126</v>
      </c>
      <c r="AX23" s="28" t="s">
        <v>126</v>
      </c>
      <c r="AY23" s="28" t="s">
        <v>126</v>
      </c>
      <c r="AZ23" s="28" t="s">
        <v>126</v>
      </c>
      <c r="BA23" s="28" t="s">
        <v>126</v>
      </c>
      <c r="BB23" s="28" t="s">
        <v>126</v>
      </c>
      <c r="BC23" s="28" t="s">
        <v>126</v>
      </c>
      <c r="BD23" s="28" t="s">
        <v>126</v>
      </c>
      <c r="BE23" s="28" t="s">
        <v>126</v>
      </c>
      <c r="BF23" s="34">
        <v>0</v>
      </c>
      <c r="BG23" s="34">
        <v>25</v>
      </c>
      <c r="BH23" s="34">
        <v>25</v>
      </c>
      <c r="BI23" s="34">
        <v>25</v>
      </c>
      <c r="BJ23" s="34">
        <v>20</v>
      </c>
      <c r="BK23" s="34">
        <v>25</v>
      </c>
      <c r="BL23" s="34">
        <v>20</v>
      </c>
      <c r="BM23" s="34">
        <v>25</v>
      </c>
      <c r="BN23" s="34">
        <v>25</v>
      </c>
      <c r="BO23" s="34">
        <v>25</v>
      </c>
      <c r="BP23" s="34">
        <v>25</v>
      </c>
      <c r="BQ23" s="34">
        <v>20</v>
      </c>
      <c r="BR23" s="35">
        <f t="shared" si="2"/>
        <v>260</v>
      </c>
      <c r="BS23" s="28" t="s">
        <v>126</v>
      </c>
      <c r="BT23" s="28" t="s">
        <v>126</v>
      </c>
      <c r="BU23" s="28" t="s">
        <v>126</v>
      </c>
      <c r="BV23" s="28" t="s">
        <v>126</v>
      </c>
      <c r="BW23" s="28" t="s">
        <v>126</v>
      </c>
      <c r="BX23" s="28" t="s">
        <v>126</v>
      </c>
      <c r="BY23" s="28" t="s">
        <v>126</v>
      </c>
      <c r="BZ23" s="28" t="s">
        <v>126</v>
      </c>
      <c r="CA23" s="28" t="s">
        <v>126</v>
      </c>
      <c r="CB23" s="28" t="s">
        <v>127</v>
      </c>
      <c r="CC23" s="36" t="s">
        <v>126</v>
      </c>
      <c r="CD23" s="1" t="s">
        <v>128</v>
      </c>
      <c r="CE23" s="2" t="s">
        <v>129</v>
      </c>
      <c r="CF23" s="2" t="s">
        <v>126</v>
      </c>
      <c r="CG23" s="2" t="s">
        <v>127</v>
      </c>
      <c r="CH23" s="2" t="s">
        <v>126</v>
      </c>
      <c r="CI23" s="2" t="s">
        <v>126</v>
      </c>
    </row>
    <row r="24" spans="1:87" x14ac:dyDescent="0.25">
      <c r="A24" s="3">
        <v>17</v>
      </c>
      <c r="B24" s="66">
        <v>2020</v>
      </c>
      <c r="C24" s="40" t="s">
        <v>126</v>
      </c>
      <c r="D24" s="40" t="s">
        <v>126</v>
      </c>
      <c r="E24" s="40" t="s">
        <v>126</v>
      </c>
      <c r="F24" s="40" t="s">
        <v>4</v>
      </c>
      <c r="G24" s="40"/>
      <c r="H24" s="39">
        <v>21101</v>
      </c>
      <c r="I24" s="39">
        <v>21101</v>
      </c>
      <c r="J24" s="39" t="s">
        <v>158</v>
      </c>
      <c r="K24" s="40" t="s">
        <v>126</v>
      </c>
      <c r="L24" s="40" t="s">
        <v>135</v>
      </c>
      <c r="M24" s="40" t="s">
        <v>126</v>
      </c>
      <c r="N24" s="40" t="s">
        <v>126</v>
      </c>
      <c r="O24" s="30">
        <f t="shared" si="4"/>
        <v>215.61600000000001</v>
      </c>
      <c r="P24" s="30">
        <f t="shared" si="0"/>
        <v>1347.6000000000001</v>
      </c>
      <c r="Q24" s="41">
        <f t="shared" si="5"/>
        <v>1563.2160000000001</v>
      </c>
      <c r="R24" s="32">
        <f t="shared" si="3"/>
        <v>120</v>
      </c>
      <c r="S24" s="33">
        <v>11.23</v>
      </c>
      <c r="T24" s="33">
        <f t="shared" si="1"/>
        <v>1.7968000000000002</v>
      </c>
      <c r="U24" s="28" t="s">
        <v>126</v>
      </c>
      <c r="V24" s="28" t="s">
        <v>126</v>
      </c>
      <c r="W24" s="28" t="s">
        <v>126</v>
      </c>
      <c r="X24" s="28" t="s">
        <v>126</v>
      </c>
      <c r="Y24" s="28" t="s">
        <v>126</v>
      </c>
      <c r="Z24" s="28" t="s">
        <v>126</v>
      </c>
      <c r="AA24" s="28" t="s">
        <v>126</v>
      </c>
      <c r="AB24" s="28" t="s">
        <v>126</v>
      </c>
      <c r="AC24" s="28" t="s">
        <v>139</v>
      </c>
      <c r="AD24" s="28" t="s">
        <v>126</v>
      </c>
      <c r="AE24" s="28" t="s">
        <v>126</v>
      </c>
      <c r="AF24" s="28" t="s">
        <v>140</v>
      </c>
      <c r="AG24" s="28" t="s">
        <v>141</v>
      </c>
      <c r="AH24" s="28" t="s">
        <v>4</v>
      </c>
      <c r="AI24" s="28" t="s">
        <v>142</v>
      </c>
      <c r="AJ24" s="28" t="s">
        <v>143</v>
      </c>
      <c r="AK24" s="28" t="s">
        <v>144</v>
      </c>
      <c r="AL24" s="42"/>
      <c r="AM24" s="42" t="s">
        <v>145</v>
      </c>
      <c r="AN24" s="42" t="s">
        <v>146</v>
      </c>
      <c r="AO24" s="42" t="s">
        <v>147</v>
      </c>
      <c r="AP24" s="42" t="s">
        <v>148</v>
      </c>
      <c r="AQ24" s="42" t="s">
        <v>149</v>
      </c>
      <c r="AR24" s="42" t="s">
        <v>150</v>
      </c>
      <c r="AS24" s="42" t="s">
        <v>151</v>
      </c>
      <c r="AT24" s="42" t="s">
        <v>152</v>
      </c>
      <c r="AU24" s="42" t="s">
        <v>153</v>
      </c>
      <c r="AV24" s="28" t="s">
        <v>126</v>
      </c>
      <c r="AW24" s="28" t="s">
        <v>126</v>
      </c>
      <c r="AX24" s="28" t="s">
        <v>126</v>
      </c>
      <c r="AY24" s="28" t="s">
        <v>126</v>
      </c>
      <c r="AZ24" s="28" t="s">
        <v>126</v>
      </c>
      <c r="BA24" s="28" t="s">
        <v>126</v>
      </c>
      <c r="BB24" s="28" t="s">
        <v>126</v>
      </c>
      <c r="BC24" s="28" t="s">
        <v>126</v>
      </c>
      <c r="BD24" s="28" t="s">
        <v>126</v>
      </c>
      <c r="BE24" s="28" t="s">
        <v>126</v>
      </c>
      <c r="BF24" s="34">
        <v>0</v>
      </c>
      <c r="BG24" s="34">
        <v>12</v>
      </c>
      <c r="BH24" s="34">
        <v>12</v>
      </c>
      <c r="BI24" s="34">
        <v>12</v>
      </c>
      <c r="BJ24" s="34">
        <v>12</v>
      </c>
      <c r="BK24" s="34">
        <v>12</v>
      </c>
      <c r="BL24" s="34">
        <v>12</v>
      </c>
      <c r="BM24" s="34">
        <v>12</v>
      </c>
      <c r="BN24" s="34">
        <v>12</v>
      </c>
      <c r="BO24" s="34">
        <v>12</v>
      </c>
      <c r="BP24" s="34">
        <v>12</v>
      </c>
      <c r="BQ24" s="34">
        <v>0</v>
      </c>
      <c r="BR24" s="35">
        <f t="shared" si="2"/>
        <v>120</v>
      </c>
      <c r="BS24" s="28" t="s">
        <v>126</v>
      </c>
      <c r="BT24" s="28" t="s">
        <v>126</v>
      </c>
      <c r="BU24" s="28" t="s">
        <v>126</v>
      </c>
      <c r="BV24" s="28" t="s">
        <v>126</v>
      </c>
      <c r="BW24" s="28" t="s">
        <v>126</v>
      </c>
      <c r="BX24" s="28" t="s">
        <v>126</v>
      </c>
      <c r="BY24" s="28" t="s">
        <v>126</v>
      </c>
      <c r="BZ24" s="28" t="s">
        <v>126</v>
      </c>
      <c r="CA24" s="28" t="s">
        <v>126</v>
      </c>
      <c r="CB24" s="28" t="s">
        <v>127</v>
      </c>
      <c r="CC24" s="36" t="s">
        <v>126</v>
      </c>
      <c r="CD24" s="1" t="s">
        <v>128</v>
      </c>
      <c r="CE24" s="2" t="s">
        <v>129</v>
      </c>
      <c r="CF24" s="2" t="s">
        <v>126</v>
      </c>
      <c r="CG24" s="2" t="s">
        <v>127</v>
      </c>
      <c r="CH24" s="2" t="s">
        <v>126</v>
      </c>
      <c r="CI24" s="2" t="s">
        <v>126</v>
      </c>
    </row>
    <row r="25" spans="1:87" x14ac:dyDescent="0.25">
      <c r="A25" s="3">
        <v>18</v>
      </c>
      <c r="B25" s="66">
        <v>2020</v>
      </c>
      <c r="C25" s="40" t="s">
        <v>126</v>
      </c>
      <c r="D25" s="40" t="s">
        <v>126</v>
      </c>
      <c r="E25" s="40" t="s">
        <v>126</v>
      </c>
      <c r="F25" s="40" t="s">
        <v>4</v>
      </c>
      <c r="G25" s="40"/>
      <c r="H25" s="39">
        <v>21101</v>
      </c>
      <c r="I25" s="39">
        <v>21101</v>
      </c>
      <c r="J25" s="39" t="s">
        <v>159</v>
      </c>
      <c r="K25" s="40" t="s">
        <v>126</v>
      </c>
      <c r="L25" s="40" t="s">
        <v>135</v>
      </c>
      <c r="M25" s="40" t="s">
        <v>126</v>
      </c>
      <c r="N25" s="40" t="s">
        <v>126</v>
      </c>
      <c r="O25" s="30">
        <f t="shared" si="4"/>
        <v>32.947200000000002</v>
      </c>
      <c r="P25" s="30">
        <f t="shared" si="0"/>
        <v>205.92000000000002</v>
      </c>
      <c r="Q25" s="41">
        <f>+O25+P25+0.02</f>
        <v>238.88720000000004</v>
      </c>
      <c r="R25" s="32">
        <f t="shared" si="3"/>
        <v>6</v>
      </c>
      <c r="S25" s="33">
        <v>34.32</v>
      </c>
      <c r="T25" s="33">
        <f t="shared" si="1"/>
        <v>5.4912000000000001</v>
      </c>
      <c r="U25" s="28" t="s">
        <v>126</v>
      </c>
      <c r="V25" s="28" t="s">
        <v>126</v>
      </c>
      <c r="W25" s="28" t="s">
        <v>126</v>
      </c>
      <c r="X25" s="28" t="s">
        <v>126</v>
      </c>
      <c r="Y25" s="28" t="s">
        <v>126</v>
      </c>
      <c r="Z25" s="28" t="s">
        <v>126</v>
      </c>
      <c r="AA25" s="28" t="s">
        <v>126</v>
      </c>
      <c r="AB25" s="28" t="s">
        <v>126</v>
      </c>
      <c r="AC25" s="28" t="s">
        <v>139</v>
      </c>
      <c r="AD25" s="28" t="s">
        <v>126</v>
      </c>
      <c r="AE25" s="28" t="s">
        <v>126</v>
      </c>
      <c r="AF25" s="28" t="s">
        <v>140</v>
      </c>
      <c r="AG25" s="28" t="s">
        <v>141</v>
      </c>
      <c r="AH25" s="28" t="s">
        <v>4</v>
      </c>
      <c r="AI25" s="28" t="s">
        <v>142</v>
      </c>
      <c r="AJ25" s="28" t="s">
        <v>143</v>
      </c>
      <c r="AK25" s="28" t="s">
        <v>144</v>
      </c>
      <c r="AL25" s="42"/>
      <c r="AM25" s="42" t="s">
        <v>145</v>
      </c>
      <c r="AN25" s="42" t="s">
        <v>146</v>
      </c>
      <c r="AO25" s="42" t="s">
        <v>147</v>
      </c>
      <c r="AP25" s="42" t="s">
        <v>148</v>
      </c>
      <c r="AQ25" s="42" t="s">
        <v>149</v>
      </c>
      <c r="AR25" s="42" t="s">
        <v>150</v>
      </c>
      <c r="AS25" s="42" t="s">
        <v>151</v>
      </c>
      <c r="AT25" s="42" t="s">
        <v>152</v>
      </c>
      <c r="AU25" s="42" t="s">
        <v>153</v>
      </c>
      <c r="AV25" s="28" t="s">
        <v>126</v>
      </c>
      <c r="AW25" s="28" t="s">
        <v>126</v>
      </c>
      <c r="AX25" s="28" t="s">
        <v>126</v>
      </c>
      <c r="AY25" s="28" t="s">
        <v>126</v>
      </c>
      <c r="AZ25" s="28" t="s">
        <v>126</v>
      </c>
      <c r="BA25" s="28" t="s">
        <v>126</v>
      </c>
      <c r="BB25" s="28" t="s">
        <v>126</v>
      </c>
      <c r="BC25" s="28" t="s">
        <v>126</v>
      </c>
      <c r="BD25" s="28" t="s">
        <v>126</v>
      </c>
      <c r="BE25" s="28" t="s">
        <v>126</v>
      </c>
      <c r="BF25" s="34">
        <v>0</v>
      </c>
      <c r="BG25" s="34">
        <v>6</v>
      </c>
      <c r="BH25" s="34">
        <v>0</v>
      </c>
      <c r="BI25" s="34">
        <v>0</v>
      </c>
      <c r="BJ25" s="34">
        <v>0</v>
      </c>
      <c r="BK25" s="34">
        <v>0</v>
      </c>
      <c r="BL25" s="34">
        <v>0</v>
      </c>
      <c r="BM25" s="34">
        <v>0</v>
      </c>
      <c r="BN25" s="34">
        <v>0</v>
      </c>
      <c r="BO25" s="34">
        <v>0</v>
      </c>
      <c r="BP25" s="34">
        <v>0</v>
      </c>
      <c r="BQ25" s="34">
        <v>0</v>
      </c>
      <c r="BR25" s="35">
        <f t="shared" si="2"/>
        <v>6</v>
      </c>
      <c r="BS25" s="28" t="s">
        <v>126</v>
      </c>
      <c r="BT25" s="28" t="s">
        <v>126</v>
      </c>
      <c r="BU25" s="28" t="s">
        <v>126</v>
      </c>
      <c r="BV25" s="28" t="s">
        <v>126</v>
      </c>
      <c r="BW25" s="28" t="s">
        <v>126</v>
      </c>
      <c r="BX25" s="28" t="s">
        <v>126</v>
      </c>
      <c r="BY25" s="28" t="s">
        <v>126</v>
      </c>
      <c r="BZ25" s="28" t="s">
        <v>126</v>
      </c>
      <c r="CA25" s="28" t="s">
        <v>126</v>
      </c>
      <c r="CB25" s="28" t="s">
        <v>127</v>
      </c>
      <c r="CC25" s="36" t="s">
        <v>126</v>
      </c>
      <c r="CD25" s="1" t="s">
        <v>128</v>
      </c>
      <c r="CE25" s="2" t="s">
        <v>129</v>
      </c>
      <c r="CF25" s="2" t="s">
        <v>126</v>
      </c>
      <c r="CG25" s="2" t="s">
        <v>127</v>
      </c>
      <c r="CH25" s="2" t="s">
        <v>126</v>
      </c>
      <c r="CI25" s="2" t="s">
        <v>126</v>
      </c>
    </row>
    <row r="26" spans="1:87" x14ac:dyDescent="0.25">
      <c r="A26" s="3">
        <v>19</v>
      </c>
      <c r="B26" s="66">
        <v>2020</v>
      </c>
      <c r="C26" s="40" t="s">
        <v>126</v>
      </c>
      <c r="D26" s="40" t="s">
        <v>126</v>
      </c>
      <c r="E26" s="40" t="s">
        <v>126</v>
      </c>
      <c r="F26" s="40" t="s">
        <v>4</v>
      </c>
      <c r="G26" s="40"/>
      <c r="H26" s="39">
        <v>21101</v>
      </c>
      <c r="I26" s="39">
        <v>21101</v>
      </c>
      <c r="J26" s="39" t="s">
        <v>160</v>
      </c>
      <c r="K26" s="40" t="s">
        <v>126</v>
      </c>
      <c r="L26" s="40" t="s">
        <v>161</v>
      </c>
      <c r="M26" s="40" t="s">
        <v>126</v>
      </c>
      <c r="N26" s="40" t="s">
        <v>126</v>
      </c>
      <c r="O26" s="30">
        <f t="shared" si="4"/>
        <v>4365.6959999999999</v>
      </c>
      <c r="P26" s="30">
        <f t="shared" si="0"/>
        <v>27285.599999999999</v>
      </c>
      <c r="Q26" s="41">
        <f t="shared" si="5"/>
        <v>31651.295999999998</v>
      </c>
      <c r="R26" s="32">
        <f t="shared" si="3"/>
        <v>240</v>
      </c>
      <c r="S26" s="33">
        <v>113.69</v>
      </c>
      <c r="T26" s="33">
        <f t="shared" si="1"/>
        <v>18.1904</v>
      </c>
      <c r="U26" s="28" t="s">
        <v>126</v>
      </c>
      <c r="V26" s="28" t="s">
        <v>126</v>
      </c>
      <c r="W26" s="28" t="s">
        <v>126</v>
      </c>
      <c r="X26" s="28" t="s">
        <v>126</v>
      </c>
      <c r="Y26" s="28" t="s">
        <v>126</v>
      </c>
      <c r="Z26" s="28" t="s">
        <v>126</v>
      </c>
      <c r="AA26" s="28" t="s">
        <v>126</v>
      </c>
      <c r="AB26" s="28" t="s">
        <v>126</v>
      </c>
      <c r="AC26" s="28" t="s">
        <v>139</v>
      </c>
      <c r="AD26" s="28" t="s">
        <v>126</v>
      </c>
      <c r="AE26" s="28" t="s">
        <v>126</v>
      </c>
      <c r="AF26" s="28" t="s">
        <v>140</v>
      </c>
      <c r="AG26" s="28" t="s">
        <v>141</v>
      </c>
      <c r="AH26" s="28" t="s">
        <v>4</v>
      </c>
      <c r="AI26" s="28" t="s">
        <v>142</v>
      </c>
      <c r="AJ26" s="28" t="s">
        <v>143</v>
      </c>
      <c r="AK26" s="28" t="s">
        <v>144</v>
      </c>
      <c r="AL26" s="42"/>
      <c r="AM26" s="42" t="s">
        <v>145</v>
      </c>
      <c r="AN26" s="42" t="s">
        <v>146</v>
      </c>
      <c r="AO26" s="42" t="s">
        <v>147</v>
      </c>
      <c r="AP26" s="42" t="s">
        <v>148</v>
      </c>
      <c r="AQ26" s="42" t="s">
        <v>149</v>
      </c>
      <c r="AR26" s="42" t="s">
        <v>150</v>
      </c>
      <c r="AS26" s="42" t="s">
        <v>151</v>
      </c>
      <c r="AT26" s="42" t="s">
        <v>152</v>
      </c>
      <c r="AU26" s="42" t="s">
        <v>153</v>
      </c>
      <c r="AV26" s="28" t="s">
        <v>126</v>
      </c>
      <c r="AW26" s="28" t="s">
        <v>126</v>
      </c>
      <c r="AX26" s="28" t="s">
        <v>126</v>
      </c>
      <c r="AY26" s="28" t="s">
        <v>126</v>
      </c>
      <c r="AZ26" s="28" t="s">
        <v>126</v>
      </c>
      <c r="BA26" s="28" t="s">
        <v>126</v>
      </c>
      <c r="BB26" s="28" t="s">
        <v>126</v>
      </c>
      <c r="BC26" s="28" t="s">
        <v>126</v>
      </c>
      <c r="BD26" s="28" t="s">
        <v>126</v>
      </c>
      <c r="BE26" s="28" t="s">
        <v>126</v>
      </c>
      <c r="BF26" s="34">
        <v>0</v>
      </c>
      <c r="BG26" s="34">
        <v>30</v>
      </c>
      <c r="BH26" s="34">
        <v>20</v>
      </c>
      <c r="BI26" s="34">
        <v>20</v>
      </c>
      <c r="BJ26" s="34">
        <v>20</v>
      </c>
      <c r="BK26" s="34">
        <v>20</v>
      </c>
      <c r="BL26" s="34">
        <v>20</v>
      </c>
      <c r="BM26" s="34">
        <v>20</v>
      </c>
      <c r="BN26" s="34">
        <v>20</v>
      </c>
      <c r="BO26" s="34">
        <v>20</v>
      </c>
      <c r="BP26" s="34">
        <v>20</v>
      </c>
      <c r="BQ26" s="34">
        <v>30</v>
      </c>
      <c r="BR26" s="35">
        <f t="shared" si="2"/>
        <v>240</v>
      </c>
      <c r="BS26" s="28" t="s">
        <v>126</v>
      </c>
      <c r="BT26" s="28" t="s">
        <v>126</v>
      </c>
      <c r="BU26" s="28" t="s">
        <v>126</v>
      </c>
      <c r="BV26" s="28" t="s">
        <v>126</v>
      </c>
      <c r="BW26" s="28" t="s">
        <v>126</v>
      </c>
      <c r="BX26" s="28" t="s">
        <v>126</v>
      </c>
      <c r="BY26" s="28" t="s">
        <v>126</v>
      </c>
      <c r="BZ26" s="28" t="s">
        <v>126</v>
      </c>
      <c r="CA26" s="28" t="s">
        <v>126</v>
      </c>
      <c r="CB26" s="28" t="s">
        <v>127</v>
      </c>
      <c r="CC26" s="36" t="s">
        <v>126</v>
      </c>
      <c r="CD26" s="1" t="s">
        <v>128</v>
      </c>
      <c r="CE26" s="2" t="s">
        <v>129</v>
      </c>
      <c r="CF26" s="2" t="s">
        <v>126</v>
      </c>
      <c r="CG26" s="2" t="s">
        <v>127</v>
      </c>
      <c r="CH26" s="2" t="s">
        <v>126</v>
      </c>
      <c r="CI26" s="2" t="s">
        <v>126</v>
      </c>
    </row>
    <row r="27" spans="1:87" x14ac:dyDescent="0.25">
      <c r="A27" s="3">
        <v>20</v>
      </c>
      <c r="B27" s="66">
        <v>2020</v>
      </c>
      <c r="C27" s="40" t="s">
        <v>126</v>
      </c>
      <c r="D27" s="40" t="s">
        <v>126</v>
      </c>
      <c r="E27" s="40" t="s">
        <v>126</v>
      </c>
      <c r="F27" s="40" t="s">
        <v>4</v>
      </c>
      <c r="G27" s="40"/>
      <c r="H27" s="39">
        <v>21101</v>
      </c>
      <c r="I27" s="39">
        <v>21101</v>
      </c>
      <c r="J27" s="39" t="s">
        <v>162</v>
      </c>
      <c r="K27" s="40" t="s">
        <v>126</v>
      </c>
      <c r="L27" s="40" t="s">
        <v>163</v>
      </c>
      <c r="M27" s="40" t="s">
        <v>126</v>
      </c>
      <c r="N27" s="40" t="s">
        <v>126</v>
      </c>
      <c r="O27" s="30">
        <f t="shared" si="4"/>
        <v>148.22399999999999</v>
      </c>
      <c r="P27" s="30">
        <f t="shared" si="0"/>
        <v>926.4</v>
      </c>
      <c r="Q27" s="41">
        <f t="shared" si="5"/>
        <v>1074.624</v>
      </c>
      <c r="R27" s="32">
        <f t="shared" si="3"/>
        <v>40</v>
      </c>
      <c r="S27" s="33">
        <v>23.16</v>
      </c>
      <c r="T27" s="33">
        <f t="shared" si="1"/>
        <v>3.7056</v>
      </c>
      <c r="U27" s="28" t="s">
        <v>126</v>
      </c>
      <c r="V27" s="28" t="s">
        <v>126</v>
      </c>
      <c r="W27" s="28" t="s">
        <v>126</v>
      </c>
      <c r="X27" s="28" t="s">
        <v>126</v>
      </c>
      <c r="Y27" s="28" t="s">
        <v>126</v>
      </c>
      <c r="Z27" s="28" t="s">
        <v>126</v>
      </c>
      <c r="AA27" s="28" t="s">
        <v>126</v>
      </c>
      <c r="AB27" s="28" t="s">
        <v>126</v>
      </c>
      <c r="AC27" s="28" t="s">
        <v>139</v>
      </c>
      <c r="AD27" s="28" t="s">
        <v>126</v>
      </c>
      <c r="AE27" s="28" t="s">
        <v>126</v>
      </c>
      <c r="AF27" s="28" t="s">
        <v>140</v>
      </c>
      <c r="AG27" s="28" t="s">
        <v>141</v>
      </c>
      <c r="AH27" s="28" t="s">
        <v>4</v>
      </c>
      <c r="AI27" s="28" t="s">
        <v>142</v>
      </c>
      <c r="AJ27" s="28" t="s">
        <v>143</v>
      </c>
      <c r="AK27" s="28" t="s">
        <v>144</v>
      </c>
      <c r="AL27" s="42"/>
      <c r="AM27" s="42" t="s">
        <v>145</v>
      </c>
      <c r="AN27" s="42" t="s">
        <v>146</v>
      </c>
      <c r="AO27" s="42" t="s">
        <v>147</v>
      </c>
      <c r="AP27" s="42" t="s">
        <v>148</v>
      </c>
      <c r="AQ27" s="42" t="s">
        <v>149</v>
      </c>
      <c r="AR27" s="42" t="s">
        <v>150</v>
      </c>
      <c r="AS27" s="42" t="s">
        <v>151</v>
      </c>
      <c r="AT27" s="42" t="s">
        <v>152</v>
      </c>
      <c r="AU27" s="42" t="s">
        <v>153</v>
      </c>
      <c r="AV27" s="28" t="s">
        <v>126</v>
      </c>
      <c r="AW27" s="28" t="s">
        <v>126</v>
      </c>
      <c r="AX27" s="28" t="s">
        <v>126</v>
      </c>
      <c r="AY27" s="28" t="s">
        <v>126</v>
      </c>
      <c r="AZ27" s="28" t="s">
        <v>126</v>
      </c>
      <c r="BA27" s="28" t="s">
        <v>126</v>
      </c>
      <c r="BB27" s="28" t="s">
        <v>126</v>
      </c>
      <c r="BC27" s="28" t="s">
        <v>126</v>
      </c>
      <c r="BD27" s="28" t="s">
        <v>126</v>
      </c>
      <c r="BE27" s="28" t="s">
        <v>126</v>
      </c>
      <c r="BF27" s="34">
        <v>0</v>
      </c>
      <c r="BG27" s="34">
        <v>4</v>
      </c>
      <c r="BH27" s="34">
        <v>4</v>
      </c>
      <c r="BI27" s="34">
        <v>4</v>
      </c>
      <c r="BJ27" s="34">
        <v>4</v>
      </c>
      <c r="BK27" s="34">
        <v>4</v>
      </c>
      <c r="BL27" s="34">
        <v>4</v>
      </c>
      <c r="BM27" s="34">
        <v>4</v>
      </c>
      <c r="BN27" s="34">
        <v>4</v>
      </c>
      <c r="BO27" s="34">
        <v>4</v>
      </c>
      <c r="BP27" s="34">
        <v>4</v>
      </c>
      <c r="BQ27" s="34">
        <v>0</v>
      </c>
      <c r="BR27" s="35">
        <f t="shared" si="2"/>
        <v>40</v>
      </c>
      <c r="BS27" s="28" t="s">
        <v>126</v>
      </c>
      <c r="BT27" s="28" t="s">
        <v>126</v>
      </c>
      <c r="BU27" s="28" t="s">
        <v>126</v>
      </c>
      <c r="BV27" s="28" t="s">
        <v>126</v>
      </c>
      <c r="BW27" s="28" t="s">
        <v>126</v>
      </c>
      <c r="BX27" s="28" t="s">
        <v>126</v>
      </c>
      <c r="BY27" s="28" t="s">
        <v>126</v>
      </c>
      <c r="BZ27" s="28" t="s">
        <v>126</v>
      </c>
      <c r="CA27" s="28" t="s">
        <v>126</v>
      </c>
      <c r="CB27" s="28" t="s">
        <v>127</v>
      </c>
      <c r="CC27" s="36" t="s">
        <v>126</v>
      </c>
      <c r="CD27" s="1" t="s">
        <v>128</v>
      </c>
      <c r="CE27" s="2" t="s">
        <v>129</v>
      </c>
      <c r="CF27" s="2" t="s">
        <v>126</v>
      </c>
      <c r="CG27" s="2" t="s">
        <v>127</v>
      </c>
      <c r="CH27" s="2" t="s">
        <v>126</v>
      </c>
      <c r="CI27" s="2" t="s">
        <v>126</v>
      </c>
    </row>
    <row r="28" spans="1:87" x14ac:dyDescent="0.25">
      <c r="A28" s="3">
        <v>21</v>
      </c>
      <c r="B28" s="66">
        <v>2020</v>
      </c>
      <c r="C28" s="40" t="s">
        <v>126</v>
      </c>
      <c r="D28" s="40" t="s">
        <v>126</v>
      </c>
      <c r="E28" s="40" t="s">
        <v>126</v>
      </c>
      <c r="F28" s="40" t="s">
        <v>4</v>
      </c>
      <c r="G28" s="40"/>
      <c r="H28" s="39">
        <v>21101</v>
      </c>
      <c r="I28" s="39">
        <v>21101</v>
      </c>
      <c r="J28" s="39" t="s">
        <v>164</v>
      </c>
      <c r="K28" s="40" t="s">
        <v>126</v>
      </c>
      <c r="L28" s="40" t="s">
        <v>135</v>
      </c>
      <c r="M28" s="40" t="s">
        <v>126</v>
      </c>
      <c r="N28" s="40" t="s">
        <v>126</v>
      </c>
      <c r="O28" s="30">
        <f t="shared" si="4"/>
        <v>155.52000000000001</v>
      </c>
      <c r="P28" s="30">
        <f t="shared" si="0"/>
        <v>972</v>
      </c>
      <c r="Q28" s="41">
        <f t="shared" si="5"/>
        <v>1127.52</v>
      </c>
      <c r="R28" s="32">
        <f t="shared" si="3"/>
        <v>80</v>
      </c>
      <c r="S28" s="33">
        <v>12.15</v>
      </c>
      <c r="T28" s="33">
        <f t="shared" si="1"/>
        <v>1.9440000000000002</v>
      </c>
      <c r="U28" s="28" t="s">
        <v>126</v>
      </c>
      <c r="V28" s="28" t="s">
        <v>126</v>
      </c>
      <c r="W28" s="28" t="s">
        <v>126</v>
      </c>
      <c r="X28" s="28" t="s">
        <v>126</v>
      </c>
      <c r="Y28" s="28" t="s">
        <v>126</v>
      </c>
      <c r="Z28" s="28" t="s">
        <v>126</v>
      </c>
      <c r="AA28" s="28" t="s">
        <v>126</v>
      </c>
      <c r="AB28" s="28" t="s">
        <v>126</v>
      </c>
      <c r="AC28" s="28" t="s">
        <v>139</v>
      </c>
      <c r="AD28" s="28" t="s">
        <v>126</v>
      </c>
      <c r="AE28" s="28" t="s">
        <v>126</v>
      </c>
      <c r="AF28" s="28" t="s">
        <v>140</v>
      </c>
      <c r="AG28" s="28" t="s">
        <v>141</v>
      </c>
      <c r="AH28" s="28" t="s">
        <v>4</v>
      </c>
      <c r="AI28" s="28" t="s">
        <v>142</v>
      </c>
      <c r="AJ28" s="28" t="s">
        <v>143</v>
      </c>
      <c r="AK28" s="28" t="s">
        <v>144</v>
      </c>
      <c r="AL28" s="42"/>
      <c r="AM28" s="42" t="s">
        <v>145</v>
      </c>
      <c r="AN28" s="42" t="s">
        <v>146</v>
      </c>
      <c r="AO28" s="42" t="s">
        <v>147</v>
      </c>
      <c r="AP28" s="42" t="s">
        <v>148</v>
      </c>
      <c r="AQ28" s="42" t="s">
        <v>149</v>
      </c>
      <c r="AR28" s="42" t="s">
        <v>150</v>
      </c>
      <c r="AS28" s="42" t="s">
        <v>151</v>
      </c>
      <c r="AT28" s="42" t="s">
        <v>152</v>
      </c>
      <c r="AU28" s="42" t="s">
        <v>153</v>
      </c>
      <c r="AV28" s="28" t="s">
        <v>126</v>
      </c>
      <c r="AW28" s="28" t="s">
        <v>126</v>
      </c>
      <c r="AX28" s="28" t="s">
        <v>126</v>
      </c>
      <c r="AY28" s="28" t="s">
        <v>126</v>
      </c>
      <c r="AZ28" s="28" t="s">
        <v>126</v>
      </c>
      <c r="BA28" s="28" t="s">
        <v>126</v>
      </c>
      <c r="BB28" s="28" t="s">
        <v>126</v>
      </c>
      <c r="BC28" s="28" t="s">
        <v>126</v>
      </c>
      <c r="BD28" s="28" t="s">
        <v>126</v>
      </c>
      <c r="BE28" s="28" t="s">
        <v>126</v>
      </c>
      <c r="BF28" s="34">
        <v>0</v>
      </c>
      <c r="BG28" s="34">
        <v>17</v>
      </c>
      <c r="BH28" s="34">
        <v>6</v>
      </c>
      <c r="BI28" s="34">
        <v>10</v>
      </c>
      <c r="BJ28" s="34">
        <v>6</v>
      </c>
      <c r="BK28" s="34">
        <v>6</v>
      </c>
      <c r="BL28" s="34">
        <v>6</v>
      </c>
      <c r="BM28" s="34">
        <v>11</v>
      </c>
      <c r="BN28" s="34">
        <v>6</v>
      </c>
      <c r="BO28" s="34">
        <v>6</v>
      </c>
      <c r="BP28" s="34">
        <v>6</v>
      </c>
      <c r="BQ28" s="34">
        <v>0</v>
      </c>
      <c r="BR28" s="35">
        <f t="shared" si="2"/>
        <v>80</v>
      </c>
      <c r="BS28" s="28" t="s">
        <v>126</v>
      </c>
      <c r="BT28" s="28" t="s">
        <v>126</v>
      </c>
      <c r="BU28" s="28" t="s">
        <v>126</v>
      </c>
      <c r="BV28" s="28" t="s">
        <v>126</v>
      </c>
      <c r="BW28" s="28" t="s">
        <v>126</v>
      </c>
      <c r="BX28" s="28" t="s">
        <v>126</v>
      </c>
      <c r="BY28" s="28" t="s">
        <v>126</v>
      </c>
      <c r="BZ28" s="28" t="s">
        <v>126</v>
      </c>
      <c r="CA28" s="28" t="s">
        <v>126</v>
      </c>
      <c r="CB28" s="28" t="s">
        <v>127</v>
      </c>
      <c r="CC28" s="36" t="s">
        <v>126</v>
      </c>
      <c r="CD28" s="1" t="s">
        <v>128</v>
      </c>
      <c r="CE28" s="2" t="s">
        <v>129</v>
      </c>
      <c r="CF28" s="2" t="s">
        <v>126</v>
      </c>
      <c r="CG28" s="2" t="s">
        <v>127</v>
      </c>
      <c r="CH28" s="2" t="s">
        <v>126</v>
      </c>
      <c r="CI28" s="2" t="s">
        <v>126</v>
      </c>
    </row>
    <row r="29" spans="1:87" x14ac:dyDescent="0.25">
      <c r="A29" s="3">
        <v>22</v>
      </c>
      <c r="B29" s="66">
        <v>2020</v>
      </c>
      <c r="C29" s="40" t="s">
        <v>126</v>
      </c>
      <c r="D29" s="40" t="s">
        <v>126</v>
      </c>
      <c r="E29" s="40" t="s">
        <v>126</v>
      </c>
      <c r="F29" s="40" t="s">
        <v>4</v>
      </c>
      <c r="G29" s="40"/>
      <c r="H29" s="39">
        <v>21101</v>
      </c>
      <c r="I29" s="39">
        <v>21101</v>
      </c>
      <c r="J29" s="38" t="s">
        <v>165</v>
      </c>
      <c r="K29" s="40" t="s">
        <v>126</v>
      </c>
      <c r="L29" s="40" t="s">
        <v>163</v>
      </c>
      <c r="M29" s="40" t="s">
        <v>126</v>
      </c>
      <c r="N29" s="40" t="s">
        <v>126</v>
      </c>
      <c r="O29" s="30">
        <f t="shared" si="4"/>
        <v>179.52</v>
      </c>
      <c r="P29" s="30">
        <f t="shared" si="0"/>
        <v>1122</v>
      </c>
      <c r="Q29" s="41">
        <f t="shared" si="5"/>
        <v>1301.52</v>
      </c>
      <c r="R29" s="32">
        <f t="shared" si="3"/>
        <v>6</v>
      </c>
      <c r="S29" s="33">
        <v>187</v>
      </c>
      <c r="T29" s="33">
        <f t="shared" si="1"/>
        <v>29.92</v>
      </c>
      <c r="U29" s="28" t="s">
        <v>126</v>
      </c>
      <c r="V29" s="28" t="s">
        <v>126</v>
      </c>
      <c r="W29" s="28" t="s">
        <v>126</v>
      </c>
      <c r="X29" s="28" t="s">
        <v>126</v>
      </c>
      <c r="Y29" s="28" t="s">
        <v>126</v>
      </c>
      <c r="Z29" s="28" t="s">
        <v>126</v>
      </c>
      <c r="AA29" s="28" t="s">
        <v>126</v>
      </c>
      <c r="AB29" s="28" t="s">
        <v>126</v>
      </c>
      <c r="AC29" s="28" t="s">
        <v>139</v>
      </c>
      <c r="AD29" s="28" t="s">
        <v>126</v>
      </c>
      <c r="AE29" s="28" t="s">
        <v>126</v>
      </c>
      <c r="AF29" s="28" t="s">
        <v>140</v>
      </c>
      <c r="AG29" s="28" t="s">
        <v>141</v>
      </c>
      <c r="AH29" s="28" t="s">
        <v>4</v>
      </c>
      <c r="AI29" s="28" t="s">
        <v>142</v>
      </c>
      <c r="AJ29" s="28" t="s">
        <v>143</v>
      </c>
      <c r="AK29" s="28" t="s">
        <v>144</v>
      </c>
      <c r="AL29" s="42"/>
      <c r="AM29" s="42" t="s">
        <v>145</v>
      </c>
      <c r="AN29" s="42" t="s">
        <v>146</v>
      </c>
      <c r="AO29" s="42" t="s">
        <v>147</v>
      </c>
      <c r="AP29" s="42" t="s">
        <v>148</v>
      </c>
      <c r="AQ29" s="42" t="s">
        <v>149</v>
      </c>
      <c r="AR29" s="42" t="s">
        <v>150</v>
      </c>
      <c r="AS29" s="42" t="s">
        <v>151</v>
      </c>
      <c r="AT29" s="42" t="s">
        <v>152</v>
      </c>
      <c r="AU29" s="42" t="s">
        <v>153</v>
      </c>
      <c r="AV29" s="28" t="s">
        <v>126</v>
      </c>
      <c r="AW29" s="28" t="s">
        <v>126</v>
      </c>
      <c r="AX29" s="28" t="s">
        <v>126</v>
      </c>
      <c r="AY29" s="28" t="s">
        <v>126</v>
      </c>
      <c r="AZ29" s="28" t="s">
        <v>126</v>
      </c>
      <c r="BA29" s="28" t="s">
        <v>126</v>
      </c>
      <c r="BB29" s="28" t="s">
        <v>126</v>
      </c>
      <c r="BC29" s="28" t="s">
        <v>126</v>
      </c>
      <c r="BD29" s="28" t="s">
        <v>126</v>
      </c>
      <c r="BE29" s="28" t="s">
        <v>126</v>
      </c>
      <c r="BF29" s="34">
        <v>0</v>
      </c>
      <c r="BG29" s="34">
        <v>3</v>
      </c>
      <c r="BH29" s="34">
        <v>0</v>
      </c>
      <c r="BI29" s="34">
        <v>1</v>
      </c>
      <c r="BJ29" s="34">
        <v>0</v>
      </c>
      <c r="BK29" s="34">
        <v>1</v>
      </c>
      <c r="BL29" s="34">
        <v>0</v>
      </c>
      <c r="BM29" s="34">
        <v>0</v>
      </c>
      <c r="BN29" s="34">
        <v>0</v>
      </c>
      <c r="BO29" s="34">
        <v>1</v>
      </c>
      <c r="BP29" s="34">
        <v>0</v>
      </c>
      <c r="BQ29" s="34">
        <v>0</v>
      </c>
      <c r="BR29" s="35">
        <f t="shared" si="2"/>
        <v>6</v>
      </c>
      <c r="BS29" s="28" t="s">
        <v>126</v>
      </c>
      <c r="BT29" s="28" t="s">
        <v>126</v>
      </c>
      <c r="BU29" s="28" t="s">
        <v>126</v>
      </c>
      <c r="BV29" s="28" t="s">
        <v>126</v>
      </c>
      <c r="BW29" s="28" t="s">
        <v>126</v>
      </c>
      <c r="BX29" s="28" t="s">
        <v>126</v>
      </c>
      <c r="BY29" s="28" t="s">
        <v>126</v>
      </c>
      <c r="BZ29" s="28" t="s">
        <v>126</v>
      </c>
      <c r="CA29" s="28" t="s">
        <v>126</v>
      </c>
      <c r="CB29" s="28" t="s">
        <v>127</v>
      </c>
      <c r="CC29" s="36" t="s">
        <v>126</v>
      </c>
      <c r="CD29" s="1" t="s">
        <v>128</v>
      </c>
      <c r="CE29" s="2" t="s">
        <v>129</v>
      </c>
      <c r="CF29" s="2" t="s">
        <v>126</v>
      </c>
      <c r="CG29" s="2" t="s">
        <v>127</v>
      </c>
      <c r="CH29" s="2" t="s">
        <v>126</v>
      </c>
      <c r="CI29" s="2" t="s">
        <v>126</v>
      </c>
    </row>
    <row r="30" spans="1:87" x14ac:dyDescent="0.25">
      <c r="A30" s="3">
        <v>23</v>
      </c>
      <c r="B30" s="66">
        <v>2020</v>
      </c>
      <c r="C30" s="40" t="s">
        <v>126</v>
      </c>
      <c r="D30" s="40" t="s">
        <v>126</v>
      </c>
      <c r="E30" s="40" t="s">
        <v>126</v>
      </c>
      <c r="F30" s="40" t="s">
        <v>4</v>
      </c>
      <c r="G30" s="40"/>
      <c r="H30" s="39">
        <v>21101</v>
      </c>
      <c r="I30" s="39">
        <v>21101</v>
      </c>
      <c r="J30" s="39" t="s">
        <v>166</v>
      </c>
      <c r="K30" s="40" t="s">
        <v>126</v>
      </c>
      <c r="L30" s="40" t="s">
        <v>135</v>
      </c>
      <c r="M30" s="40" t="s">
        <v>126</v>
      </c>
      <c r="N30" s="40" t="s">
        <v>126</v>
      </c>
      <c r="O30" s="30">
        <f t="shared" si="4"/>
        <v>162.24</v>
      </c>
      <c r="P30" s="30">
        <f t="shared" si="0"/>
        <v>1014</v>
      </c>
      <c r="Q30" s="41">
        <f t="shared" si="5"/>
        <v>1176.24</v>
      </c>
      <c r="R30" s="32">
        <f t="shared" si="3"/>
        <v>600</v>
      </c>
      <c r="S30" s="33">
        <v>1.69</v>
      </c>
      <c r="T30" s="33">
        <f t="shared" si="1"/>
        <v>0.27039999999999997</v>
      </c>
      <c r="U30" s="28" t="s">
        <v>126</v>
      </c>
      <c r="V30" s="28" t="s">
        <v>126</v>
      </c>
      <c r="W30" s="28" t="s">
        <v>126</v>
      </c>
      <c r="X30" s="28" t="s">
        <v>126</v>
      </c>
      <c r="Y30" s="28" t="s">
        <v>126</v>
      </c>
      <c r="Z30" s="28" t="s">
        <v>126</v>
      </c>
      <c r="AA30" s="28" t="s">
        <v>126</v>
      </c>
      <c r="AB30" s="28" t="s">
        <v>126</v>
      </c>
      <c r="AC30" s="28" t="s">
        <v>139</v>
      </c>
      <c r="AD30" s="28" t="s">
        <v>126</v>
      </c>
      <c r="AE30" s="28" t="s">
        <v>126</v>
      </c>
      <c r="AF30" s="28" t="s">
        <v>140</v>
      </c>
      <c r="AG30" s="28" t="s">
        <v>141</v>
      </c>
      <c r="AH30" s="28" t="s">
        <v>4</v>
      </c>
      <c r="AI30" s="28" t="s">
        <v>142</v>
      </c>
      <c r="AJ30" s="28" t="s">
        <v>143</v>
      </c>
      <c r="AK30" s="28" t="s">
        <v>144</v>
      </c>
      <c r="AL30" s="42"/>
      <c r="AM30" s="42" t="s">
        <v>145</v>
      </c>
      <c r="AN30" s="42" t="s">
        <v>146</v>
      </c>
      <c r="AO30" s="42" t="s">
        <v>147</v>
      </c>
      <c r="AP30" s="42" t="s">
        <v>148</v>
      </c>
      <c r="AQ30" s="42" t="s">
        <v>149</v>
      </c>
      <c r="AR30" s="42" t="s">
        <v>150</v>
      </c>
      <c r="AS30" s="42" t="s">
        <v>151</v>
      </c>
      <c r="AT30" s="42" t="s">
        <v>152</v>
      </c>
      <c r="AU30" s="42" t="s">
        <v>153</v>
      </c>
      <c r="AV30" s="28" t="s">
        <v>126</v>
      </c>
      <c r="AW30" s="28" t="s">
        <v>126</v>
      </c>
      <c r="AX30" s="28" t="s">
        <v>126</v>
      </c>
      <c r="AY30" s="28" t="s">
        <v>126</v>
      </c>
      <c r="AZ30" s="28" t="s">
        <v>126</v>
      </c>
      <c r="BA30" s="28" t="s">
        <v>126</v>
      </c>
      <c r="BB30" s="28" t="s">
        <v>126</v>
      </c>
      <c r="BC30" s="28" t="s">
        <v>126</v>
      </c>
      <c r="BD30" s="28" t="s">
        <v>126</v>
      </c>
      <c r="BE30" s="28" t="s">
        <v>126</v>
      </c>
      <c r="BF30" s="34">
        <v>0</v>
      </c>
      <c r="BG30" s="34">
        <v>200</v>
      </c>
      <c r="BH30" s="34">
        <v>0</v>
      </c>
      <c r="BI30" s="34">
        <v>200</v>
      </c>
      <c r="BJ30" s="34">
        <v>0</v>
      </c>
      <c r="BK30" s="34">
        <v>0</v>
      </c>
      <c r="BL30" s="34">
        <v>0</v>
      </c>
      <c r="BM30" s="34">
        <v>200</v>
      </c>
      <c r="BN30" s="34">
        <v>0</v>
      </c>
      <c r="BO30" s="34">
        <v>0</v>
      </c>
      <c r="BP30" s="34">
        <v>0</v>
      </c>
      <c r="BQ30" s="34">
        <v>0</v>
      </c>
      <c r="BR30" s="35">
        <f t="shared" si="2"/>
        <v>600</v>
      </c>
      <c r="BS30" s="28" t="s">
        <v>126</v>
      </c>
      <c r="BT30" s="28" t="s">
        <v>126</v>
      </c>
      <c r="BU30" s="28" t="s">
        <v>126</v>
      </c>
      <c r="BV30" s="28" t="s">
        <v>126</v>
      </c>
      <c r="BW30" s="28" t="s">
        <v>126</v>
      </c>
      <c r="BX30" s="28" t="s">
        <v>126</v>
      </c>
      <c r="BY30" s="28" t="s">
        <v>126</v>
      </c>
      <c r="BZ30" s="28" t="s">
        <v>126</v>
      </c>
      <c r="CA30" s="28" t="s">
        <v>126</v>
      </c>
      <c r="CB30" s="28" t="s">
        <v>127</v>
      </c>
      <c r="CC30" s="36" t="s">
        <v>126</v>
      </c>
      <c r="CD30" s="1" t="s">
        <v>128</v>
      </c>
      <c r="CE30" s="2" t="s">
        <v>129</v>
      </c>
      <c r="CF30" s="2" t="s">
        <v>126</v>
      </c>
      <c r="CG30" s="2" t="s">
        <v>127</v>
      </c>
      <c r="CH30" s="2" t="s">
        <v>126</v>
      </c>
      <c r="CI30" s="2" t="s">
        <v>126</v>
      </c>
    </row>
    <row r="31" spans="1:87" x14ac:dyDescent="0.25">
      <c r="A31" s="3">
        <v>24</v>
      </c>
      <c r="B31" s="66">
        <v>2020</v>
      </c>
      <c r="C31" s="40" t="s">
        <v>126</v>
      </c>
      <c r="D31" s="40" t="s">
        <v>126</v>
      </c>
      <c r="E31" s="40" t="s">
        <v>126</v>
      </c>
      <c r="F31" s="40" t="s">
        <v>4</v>
      </c>
      <c r="G31" s="40"/>
      <c r="H31" s="39">
        <v>21101</v>
      </c>
      <c r="I31" s="39">
        <v>21101</v>
      </c>
      <c r="J31" s="39" t="s">
        <v>167</v>
      </c>
      <c r="K31" s="40" t="s">
        <v>126</v>
      </c>
      <c r="L31" s="40" t="s">
        <v>135</v>
      </c>
      <c r="M31" s="40" t="s">
        <v>126</v>
      </c>
      <c r="N31" s="40" t="s">
        <v>126</v>
      </c>
      <c r="O31" s="30">
        <f t="shared" si="4"/>
        <v>645.42399999999998</v>
      </c>
      <c r="P31" s="30">
        <f t="shared" si="0"/>
        <v>4033.8999999999996</v>
      </c>
      <c r="Q31" s="41">
        <f t="shared" si="5"/>
        <v>4679.3239999999996</v>
      </c>
      <c r="R31" s="32">
        <f t="shared" si="3"/>
        <v>5</v>
      </c>
      <c r="S31" s="33">
        <v>806.78</v>
      </c>
      <c r="T31" s="33">
        <f t="shared" si="1"/>
        <v>129.0848</v>
      </c>
      <c r="U31" s="28" t="s">
        <v>126</v>
      </c>
      <c r="V31" s="28" t="s">
        <v>126</v>
      </c>
      <c r="W31" s="28" t="s">
        <v>126</v>
      </c>
      <c r="X31" s="28" t="s">
        <v>126</v>
      </c>
      <c r="Y31" s="28" t="s">
        <v>126</v>
      </c>
      <c r="Z31" s="28" t="s">
        <v>126</v>
      </c>
      <c r="AA31" s="28" t="s">
        <v>126</v>
      </c>
      <c r="AB31" s="28" t="s">
        <v>126</v>
      </c>
      <c r="AC31" s="28" t="s">
        <v>139</v>
      </c>
      <c r="AD31" s="28" t="s">
        <v>126</v>
      </c>
      <c r="AE31" s="28" t="s">
        <v>126</v>
      </c>
      <c r="AF31" s="28" t="s">
        <v>140</v>
      </c>
      <c r="AG31" s="28" t="s">
        <v>141</v>
      </c>
      <c r="AH31" s="28" t="s">
        <v>4</v>
      </c>
      <c r="AI31" s="28" t="s">
        <v>142</v>
      </c>
      <c r="AJ31" s="28" t="s">
        <v>143</v>
      </c>
      <c r="AK31" s="28" t="s">
        <v>144</v>
      </c>
      <c r="AL31" s="42"/>
      <c r="AM31" s="42" t="s">
        <v>145</v>
      </c>
      <c r="AN31" s="42" t="s">
        <v>146</v>
      </c>
      <c r="AO31" s="42" t="s">
        <v>147</v>
      </c>
      <c r="AP31" s="42" t="s">
        <v>148</v>
      </c>
      <c r="AQ31" s="42" t="s">
        <v>149</v>
      </c>
      <c r="AR31" s="42" t="s">
        <v>150</v>
      </c>
      <c r="AS31" s="42" t="s">
        <v>151</v>
      </c>
      <c r="AT31" s="42" t="s">
        <v>152</v>
      </c>
      <c r="AU31" s="42" t="s">
        <v>153</v>
      </c>
      <c r="AV31" s="28" t="s">
        <v>126</v>
      </c>
      <c r="AW31" s="28" t="s">
        <v>126</v>
      </c>
      <c r="AX31" s="28" t="s">
        <v>126</v>
      </c>
      <c r="AY31" s="28" t="s">
        <v>126</v>
      </c>
      <c r="AZ31" s="28" t="s">
        <v>126</v>
      </c>
      <c r="BA31" s="28" t="s">
        <v>126</v>
      </c>
      <c r="BB31" s="28" t="s">
        <v>126</v>
      </c>
      <c r="BC31" s="28" t="s">
        <v>126</v>
      </c>
      <c r="BD31" s="28" t="s">
        <v>126</v>
      </c>
      <c r="BE31" s="28" t="s">
        <v>126</v>
      </c>
      <c r="BF31" s="34">
        <v>0</v>
      </c>
      <c r="BG31" s="34">
        <v>1</v>
      </c>
      <c r="BH31" s="34">
        <v>0</v>
      </c>
      <c r="BI31" s="34">
        <v>0</v>
      </c>
      <c r="BJ31" s="34">
        <v>1</v>
      </c>
      <c r="BK31" s="34">
        <v>0</v>
      </c>
      <c r="BL31" s="34">
        <v>0</v>
      </c>
      <c r="BM31" s="34">
        <v>1</v>
      </c>
      <c r="BN31" s="34">
        <v>1</v>
      </c>
      <c r="BO31" s="34">
        <v>1</v>
      </c>
      <c r="BP31" s="34">
        <v>0</v>
      </c>
      <c r="BQ31" s="34">
        <v>0</v>
      </c>
      <c r="BR31" s="35">
        <f t="shared" si="2"/>
        <v>5</v>
      </c>
      <c r="BS31" s="28" t="s">
        <v>126</v>
      </c>
      <c r="BT31" s="28" t="s">
        <v>126</v>
      </c>
      <c r="BU31" s="28" t="s">
        <v>126</v>
      </c>
      <c r="BV31" s="28" t="s">
        <v>126</v>
      </c>
      <c r="BW31" s="28" t="s">
        <v>126</v>
      </c>
      <c r="BX31" s="28" t="s">
        <v>126</v>
      </c>
      <c r="BY31" s="28" t="s">
        <v>126</v>
      </c>
      <c r="BZ31" s="28" t="s">
        <v>126</v>
      </c>
      <c r="CA31" s="28" t="s">
        <v>126</v>
      </c>
      <c r="CB31" s="28" t="s">
        <v>127</v>
      </c>
      <c r="CC31" s="36" t="s">
        <v>126</v>
      </c>
      <c r="CD31" s="1" t="s">
        <v>128</v>
      </c>
      <c r="CE31" s="2" t="s">
        <v>129</v>
      </c>
      <c r="CF31" s="2" t="s">
        <v>126</v>
      </c>
      <c r="CG31" s="2" t="s">
        <v>127</v>
      </c>
      <c r="CH31" s="2" t="s">
        <v>126</v>
      </c>
      <c r="CI31" s="2" t="s">
        <v>126</v>
      </c>
    </row>
    <row r="32" spans="1:87" x14ac:dyDescent="0.25">
      <c r="A32" s="3">
        <v>25</v>
      </c>
      <c r="B32" s="66">
        <v>2020</v>
      </c>
      <c r="C32" s="40" t="s">
        <v>126</v>
      </c>
      <c r="D32" s="40" t="s">
        <v>126</v>
      </c>
      <c r="E32" s="40" t="s">
        <v>126</v>
      </c>
      <c r="F32" s="40" t="s">
        <v>4</v>
      </c>
      <c r="G32" s="40"/>
      <c r="H32" s="39">
        <v>211010009</v>
      </c>
      <c r="I32" s="39">
        <v>21101</v>
      </c>
      <c r="J32" s="39" t="s">
        <v>168</v>
      </c>
      <c r="K32" s="40" t="s">
        <v>126</v>
      </c>
      <c r="L32" s="40" t="s">
        <v>126</v>
      </c>
      <c r="M32" s="40" t="s">
        <v>126</v>
      </c>
      <c r="N32" s="40" t="s">
        <v>126</v>
      </c>
      <c r="O32" s="30">
        <f t="shared" si="4"/>
        <v>0</v>
      </c>
      <c r="P32" s="30">
        <f t="shared" si="0"/>
        <v>0</v>
      </c>
      <c r="Q32" s="41">
        <f t="shared" si="5"/>
        <v>0</v>
      </c>
      <c r="R32" s="32">
        <f t="shared" si="3"/>
        <v>0</v>
      </c>
      <c r="S32" s="33">
        <v>29.4</v>
      </c>
      <c r="T32" s="33">
        <f t="shared" si="1"/>
        <v>4.7039999999999997</v>
      </c>
      <c r="U32" s="28" t="s">
        <v>126</v>
      </c>
      <c r="V32" s="28" t="s">
        <v>126</v>
      </c>
      <c r="W32" s="28" t="s">
        <v>126</v>
      </c>
      <c r="X32" s="28" t="s">
        <v>126</v>
      </c>
      <c r="Y32" s="28" t="s">
        <v>126</v>
      </c>
      <c r="Z32" s="28" t="s">
        <v>126</v>
      </c>
      <c r="AA32" s="28" t="s">
        <v>126</v>
      </c>
      <c r="AB32" s="28" t="s">
        <v>126</v>
      </c>
      <c r="AC32" s="28" t="s">
        <v>139</v>
      </c>
      <c r="AD32" s="28" t="s">
        <v>126</v>
      </c>
      <c r="AE32" s="28" t="s">
        <v>126</v>
      </c>
      <c r="AF32" s="28" t="s">
        <v>140</v>
      </c>
      <c r="AG32" s="28" t="s">
        <v>141</v>
      </c>
      <c r="AH32" s="28" t="s">
        <v>4</v>
      </c>
      <c r="AI32" s="28" t="s">
        <v>142</v>
      </c>
      <c r="AJ32" s="28" t="s">
        <v>143</v>
      </c>
      <c r="AK32" s="28" t="s">
        <v>144</v>
      </c>
      <c r="AL32" s="42"/>
      <c r="AM32" s="42" t="s">
        <v>145</v>
      </c>
      <c r="AN32" s="42" t="s">
        <v>146</v>
      </c>
      <c r="AO32" s="42" t="s">
        <v>147</v>
      </c>
      <c r="AP32" s="42" t="s">
        <v>148</v>
      </c>
      <c r="AQ32" s="42" t="s">
        <v>149</v>
      </c>
      <c r="AR32" s="42" t="s">
        <v>150</v>
      </c>
      <c r="AS32" s="42" t="s">
        <v>151</v>
      </c>
      <c r="AT32" s="42" t="s">
        <v>152</v>
      </c>
      <c r="AU32" s="42" t="s">
        <v>153</v>
      </c>
      <c r="AV32" s="28" t="s">
        <v>126</v>
      </c>
      <c r="AW32" s="28" t="s">
        <v>126</v>
      </c>
      <c r="AX32" s="28" t="s">
        <v>126</v>
      </c>
      <c r="AY32" s="28" t="s">
        <v>126</v>
      </c>
      <c r="AZ32" s="28" t="s">
        <v>126</v>
      </c>
      <c r="BA32" s="28" t="s">
        <v>126</v>
      </c>
      <c r="BB32" s="28" t="s">
        <v>126</v>
      </c>
      <c r="BC32" s="28" t="s">
        <v>126</v>
      </c>
      <c r="BD32" s="28" t="s">
        <v>126</v>
      </c>
      <c r="BE32" s="28" t="s">
        <v>126</v>
      </c>
      <c r="BF32" s="34">
        <v>0</v>
      </c>
      <c r="BG32" s="34">
        <v>0</v>
      </c>
      <c r="BH32" s="34">
        <v>0</v>
      </c>
      <c r="BI32" s="34">
        <v>0</v>
      </c>
      <c r="BJ32" s="34">
        <v>0</v>
      </c>
      <c r="BK32" s="34">
        <v>0</v>
      </c>
      <c r="BL32" s="34">
        <v>0</v>
      </c>
      <c r="BM32" s="34">
        <v>0</v>
      </c>
      <c r="BN32" s="34">
        <v>0</v>
      </c>
      <c r="BO32" s="34">
        <v>0</v>
      </c>
      <c r="BP32" s="34">
        <v>0</v>
      </c>
      <c r="BQ32" s="34">
        <v>0</v>
      </c>
      <c r="BR32" s="35">
        <f t="shared" si="2"/>
        <v>0</v>
      </c>
      <c r="BS32" s="28" t="s">
        <v>126</v>
      </c>
      <c r="BT32" s="28" t="s">
        <v>126</v>
      </c>
      <c r="BU32" s="28" t="s">
        <v>126</v>
      </c>
      <c r="BV32" s="28" t="s">
        <v>126</v>
      </c>
      <c r="BW32" s="28" t="s">
        <v>126</v>
      </c>
      <c r="BX32" s="28" t="s">
        <v>126</v>
      </c>
      <c r="BY32" s="28" t="s">
        <v>126</v>
      </c>
      <c r="BZ32" s="28" t="s">
        <v>126</v>
      </c>
      <c r="CA32" s="28" t="s">
        <v>126</v>
      </c>
      <c r="CB32" s="28" t="s">
        <v>127</v>
      </c>
      <c r="CC32" s="36" t="s">
        <v>126</v>
      </c>
      <c r="CD32" s="1" t="s">
        <v>128</v>
      </c>
      <c r="CE32" s="2" t="s">
        <v>129</v>
      </c>
      <c r="CF32" s="2" t="s">
        <v>126</v>
      </c>
      <c r="CG32" s="2" t="s">
        <v>127</v>
      </c>
      <c r="CH32" s="2" t="s">
        <v>126</v>
      </c>
      <c r="CI32" s="2" t="s">
        <v>126</v>
      </c>
    </row>
    <row r="33" spans="1:87" x14ac:dyDescent="0.25">
      <c r="A33" s="3">
        <v>26</v>
      </c>
      <c r="B33" s="66">
        <v>2020</v>
      </c>
      <c r="C33" s="40" t="s">
        <v>126</v>
      </c>
      <c r="D33" s="40" t="s">
        <v>126</v>
      </c>
      <c r="E33" s="40" t="s">
        <v>126</v>
      </c>
      <c r="F33" s="40" t="s">
        <v>4</v>
      </c>
      <c r="G33" s="40"/>
      <c r="H33" s="39" t="s">
        <v>169</v>
      </c>
      <c r="I33" s="39">
        <v>21101</v>
      </c>
      <c r="J33" s="39" t="s">
        <v>170</v>
      </c>
      <c r="K33" s="40" t="s">
        <v>126</v>
      </c>
      <c r="L33" s="40" t="s">
        <v>171</v>
      </c>
      <c r="M33" s="40" t="s">
        <v>126</v>
      </c>
      <c r="N33" s="40" t="s">
        <v>126</v>
      </c>
      <c r="O33" s="30">
        <f t="shared" si="4"/>
        <v>375.84000000000003</v>
      </c>
      <c r="P33" s="30">
        <f t="shared" si="0"/>
        <v>2349</v>
      </c>
      <c r="Q33" s="41">
        <f t="shared" si="5"/>
        <v>2724.84</v>
      </c>
      <c r="R33" s="32">
        <f t="shared" si="3"/>
        <v>45</v>
      </c>
      <c r="S33" s="33">
        <v>52.2</v>
      </c>
      <c r="T33" s="33">
        <f t="shared" si="1"/>
        <v>8.3520000000000003</v>
      </c>
      <c r="U33" s="28" t="s">
        <v>126</v>
      </c>
      <c r="V33" s="28" t="s">
        <v>126</v>
      </c>
      <c r="W33" s="28" t="s">
        <v>126</v>
      </c>
      <c r="X33" s="28" t="s">
        <v>126</v>
      </c>
      <c r="Y33" s="28" t="s">
        <v>126</v>
      </c>
      <c r="Z33" s="28" t="s">
        <v>126</v>
      </c>
      <c r="AA33" s="28" t="s">
        <v>126</v>
      </c>
      <c r="AB33" s="28" t="s">
        <v>126</v>
      </c>
      <c r="AC33" s="28" t="s">
        <v>139</v>
      </c>
      <c r="AD33" s="28" t="s">
        <v>126</v>
      </c>
      <c r="AE33" s="28" t="s">
        <v>126</v>
      </c>
      <c r="AF33" s="28" t="s">
        <v>140</v>
      </c>
      <c r="AG33" s="28" t="s">
        <v>141</v>
      </c>
      <c r="AH33" s="28" t="s">
        <v>4</v>
      </c>
      <c r="AI33" s="28" t="s">
        <v>142</v>
      </c>
      <c r="AJ33" s="28" t="s">
        <v>143</v>
      </c>
      <c r="AK33" s="28" t="s">
        <v>144</v>
      </c>
      <c r="AL33" s="42"/>
      <c r="AM33" s="42" t="s">
        <v>145</v>
      </c>
      <c r="AN33" s="42" t="s">
        <v>146</v>
      </c>
      <c r="AO33" s="42" t="s">
        <v>147</v>
      </c>
      <c r="AP33" s="42" t="s">
        <v>148</v>
      </c>
      <c r="AQ33" s="42" t="s">
        <v>149</v>
      </c>
      <c r="AR33" s="42" t="s">
        <v>150</v>
      </c>
      <c r="AS33" s="42" t="s">
        <v>151</v>
      </c>
      <c r="AT33" s="42" t="s">
        <v>152</v>
      </c>
      <c r="AU33" s="42" t="s">
        <v>153</v>
      </c>
      <c r="AV33" s="28" t="s">
        <v>126</v>
      </c>
      <c r="AW33" s="28" t="s">
        <v>126</v>
      </c>
      <c r="AX33" s="28" t="s">
        <v>126</v>
      </c>
      <c r="AY33" s="28" t="s">
        <v>126</v>
      </c>
      <c r="AZ33" s="28" t="s">
        <v>126</v>
      </c>
      <c r="BA33" s="28" t="s">
        <v>126</v>
      </c>
      <c r="BB33" s="28" t="s">
        <v>126</v>
      </c>
      <c r="BC33" s="28" t="s">
        <v>126</v>
      </c>
      <c r="BD33" s="28" t="s">
        <v>126</v>
      </c>
      <c r="BE33" s="28" t="s">
        <v>126</v>
      </c>
      <c r="BF33" s="34">
        <v>0</v>
      </c>
      <c r="BG33" s="34">
        <v>8</v>
      </c>
      <c r="BH33" s="34">
        <v>6</v>
      </c>
      <c r="BI33" s="34">
        <v>4</v>
      </c>
      <c r="BJ33" s="34">
        <v>2</v>
      </c>
      <c r="BK33" s="34">
        <v>4</v>
      </c>
      <c r="BL33" s="34">
        <v>2</v>
      </c>
      <c r="BM33" s="34">
        <v>4</v>
      </c>
      <c r="BN33" s="34">
        <v>1</v>
      </c>
      <c r="BO33" s="34">
        <v>3</v>
      </c>
      <c r="BP33" s="34">
        <v>7</v>
      </c>
      <c r="BQ33" s="34">
        <v>4</v>
      </c>
      <c r="BR33" s="35">
        <f t="shared" si="2"/>
        <v>45</v>
      </c>
      <c r="BS33" s="28" t="s">
        <v>126</v>
      </c>
      <c r="BT33" s="28" t="s">
        <v>126</v>
      </c>
      <c r="BU33" s="28" t="s">
        <v>126</v>
      </c>
      <c r="BV33" s="28" t="s">
        <v>126</v>
      </c>
      <c r="BW33" s="28" t="s">
        <v>126</v>
      </c>
      <c r="BX33" s="28" t="s">
        <v>126</v>
      </c>
      <c r="BY33" s="28" t="s">
        <v>126</v>
      </c>
      <c r="BZ33" s="28" t="s">
        <v>126</v>
      </c>
      <c r="CA33" s="28" t="s">
        <v>126</v>
      </c>
      <c r="CB33" s="28" t="s">
        <v>127</v>
      </c>
      <c r="CC33" s="36" t="s">
        <v>126</v>
      </c>
      <c r="CD33" s="1" t="s">
        <v>128</v>
      </c>
      <c r="CE33" s="2" t="s">
        <v>129</v>
      </c>
      <c r="CF33" s="2" t="s">
        <v>126</v>
      </c>
      <c r="CG33" s="2" t="s">
        <v>127</v>
      </c>
      <c r="CH33" s="2" t="s">
        <v>126</v>
      </c>
      <c r="CI33" s="2" t="s">
        <v>126</v>
      </c>
    </row>
    <row r="34" spans="1:87" x14ac:dyDescent="0.25">
      <c r="A34" s="3">
        <v>27</v>
      </c>
      <c r="B34" s="66">
        <v>2020</v>
      </c>
      <c r="C34" s="40" t="s">
        <v>126</v>
      </c>
      <c r="D34" s="40" t="s">
        <v>126</v>
      </c>
      <c r="E34" s="40" t="s">
        <v>126</v>
      </c>
      <c r="F34" s="40" t="s">
        <v>4</v>
      </c>
      <c r="G34" s="40"/>
      <c r="H34" s="39" t="s">
        <v>172</v>
      </c>
      <c r="I34" s="39">
        <v>21101</v>
      </c>
      <c r="J34" s="39" t="s">
        <v>505</v>
      </c>
      <c r="K34" s="40" t="s">
        <v>126</v>
      </c>
      <c r="L34" s="40" t="s">
        <v>135</v>
      </c>
      <c r="M34" s="40" t="s">
        <v>126</v>
      </c>
      <c r="N34" s="40" t="s">
        <v>126</v>
      </c>
      <c r="O34" s="30">
        <f t="shared" si="4"/>
        <v>337.47839999999997</v>
      </c>
      <c r="P34" s="30">
        <f t="shared" si="0"/>
        <v>2109.2399999999998</v>
      </c>
      <c r="Q34" s="41">
        <f t="shared" si="5"/>
        <v>2446.7183999999997</v>
      </c>
      <c r="R34" s="32">
        <f t="shared" si="3"/>
        <v>42</v>
      </c>
      <c r="S34" s="33">
        <v>50.22</v>
      </c>
      <c r="T34" s="33">
        <f t="shared" si="1"/>
        <v>8.0351999999999997</v>
      </c>
      <c r="U34" s="28" t="s">
        <v>126</v>
      </c>
      <c r="V34" s="28" t="s">
        <v>126</v>
      </c>
      <c r="W34" s="28" t="s">
        <v>126</v>
      </c>
      <c r="X34" s="28" t="s">
        <v>126</v>
      </c>
      <c r="Y34" s="28" t="s">
        <v>126</v>
      </c>
      <c r="Z34" s="28" t="s">
        <v>126</v>
      </c>
      <c r="AA34" s="28" t="s">
        <v>126</v>
      </c>
      <c r="AB34" s="28" t="s">
        <v>126</v>
      </c>
      <c r="AC34" s="28" t="s">
        <v>139</v>
      </c>
      <c r="AD34" s="28" t="s">
        <v>126</v>
      </c>
      <c r="AE34" s="28" t="s">
        <v>126</v>
      </c>
      <c r="AF34" s="28" t="s">
        <v>140</v>
      </c>
      <c r="AG34" s="28" t="s">
        <v>141</v>
      </c>
      <c r="AH34" s="28" t="s">
        <v>4</v>
      </c>
      <c r="AI34" s="28" t="s">
        <v>142</v>
      </c>
      <c r="AJ34" s="28" t="s">
        <v>143</v>
      </c>
      <c r="AK34" s="28" t="s">
        <v>144</v>
      </c>
      <c r="AL34" s="42"/>
      <c r="AM34" s="42" t="s">
        <v>145</v>
      </c>
      <c r="AN34" s="42" t="s">
        <v>146</v>
      </c>
      <c r="AO34" s="42" t="s">
        <v>147</v>
      </c>
      <c r="AP34" s="42" t="s">
        <v>148</v>
      </c>
      <c r="AQ34" s="42" t="s">
        <v>149</v>
      </c>
      <c r="AR34" s="42" t="s">
        <v>150</v>
      </c>
      <c r="AS34" s="42" t="s">
        <v>151</v>
      </c>
      <c r="AT34" s="42" t="s">
        <v>152</v>
      </c>
      <c r="AU34" s="42" t="s">
        <v>153</v>
      </c>
      <c r="AV34" s="28" t="s">
        <v>126</v>
      </c>
      <c r="AW34" s="28" t="s">
        <v>126</v>
      </c>
      <c r="AX34" s="28" t="s">
        <v>126</v>
      </c>
      <c r="AY34" s="28" t="s">
        <v>126</v>
      </c>
      <c r="AZ34" s="28" t="s">
        <v>126</v>
      </c>
      <c r="BA34" s="28" t="s">
        <v>126</v>
      </c>
      <c r="BB34" s="28" t="s">
        <v>126</v>
      </c>
      <c r="BC34" s="28" t="s">
        <v>126</v>
      </c>
      <c r="BD34" s="28" t="s">
        <v>126</v>
      </c>
      <c r="BE34" s="28" t="s">
        <v>126</v>
      </c>
      <c r="BF34" s="34">
        <v>0</v>
      </c>
      <c r="BG34" s="43">
        <v>19</v>
      </c>
      <c r="BH34" s="43">
        <v>2</v>
      </c>
      <c r="BI34" s="43">
        <v>2</v>
      </c>
      <c r="BJ34" s="43">
        <v>2</v>
      </c>
      <c r="BK34" s="43">
        <v>3</v>
      </c>
      <c r="BL34" s="43">
        <v>2</v>
      </c>
      <c r="BM34" s="43">
        <f>2+2</f>
        <v>4</v>
      </c>
      <c r="BN34" s="43">
        <f>2</f>
        <v>2</v>
      </c>
      <c r="BO34" s="43">
        <f>2</f>
        <v>2</v>
      </c>
      <c r="BP34" s="43">
        <f>2</f>
        <v>2</v>
      </c>
      <c r="BQ34" s="43">
        <f>2</f>
        <v>2</v>
      </c>
      <c r="BR34" s="35">
        <f t="shared" si="2"/>
        <v>42</v>
      </c>
      <c r="BS34" s="28" t="s">
        <v>126</v>
      </c>
      <c r="BT34" s="28" t="s">
        <v>126</v>
      </c>
      <c r="BU34" s="28" t="s">
        <v>126</v>
      </c>
      <c r="BV34" s="28" t="s">
        <v>126</v>
      </c>
      <c r="BW34" s="28" t="s">
        <v>126</v>
      </c>
      <c r="BX34" s="28" t="s">
        <v>126</v>
      </c>
      <c r="BY34" s="28" t="s">
        <v>126</v>
      </c>
      <c r="BZ34" s="28" t="s">
        <v>126</v>
      </c>
      <c r="CA34" s="28" t="s">
        <v>126</v>
      </c>
      <c r="CB34" s="28" t="s">
        <v>127</v>
      </c>
      <c r="CC34" s="36" t="s">
        <v>126</v>
      </c>
      <c r="CD34" s="1" t="s">
        <v>128</v>
      </c>
      <c r="CE34" s="2" t="s">
        <v>129</v>
      </c>
      <c r="CF34" s="2" t="s">
        <v>126</v>
      </c>
      <c r="CG34" s="2" t="s">
        <v>127</v>
      </c>
      <c r="CH34" s="2" t="s">
        <v>126</v>
      </c>
      <c r="CI34" s="2" t="s">
        <v>126</v>
      </c>
    </row>
    <row r="35" spans="1:87" x14ac:dyDescent="0.25">
      <c r="A35" s="3">
        <v>28</v>
      </c>
      <c r="B35" s="66">
        <v>2020</v>
      </c>
      <c r="C35" s="40" t="s">
        <v>126</v>
      </c>
      <c r="D35" s="40" t="s">
        <v>126</v>
      </c>
      <c r="E35" s="40" t="s">
        <v>126</v>
      </c>
      <c r="F35" s="40" t="s">
        <v>4</v>
      </c>
      <c r="G35" s="40"/>
      <c r="H35" s="39" t="s">
        <v>173</v>
      </c>
      <c r="I35" s="39">
        <v>21101</v>
      </c>
      <c r="J35" s="39" t="s">
        <v>174</v>
      </c>
      <c r="K35" s="40" t="s">
        <v>126</v>
      </c>
      <c r="L35" s="40" t="s">
        <v>135</v>
      </c>
      <c r="M35" s="40" t="s">
        <v>126</v>
      </c>
      <c r="N35" s="40" t="s">
        <v>126</v>
      </c>
      <c r="O35" s="30">
        <f t="shared" si="4"/>
        <v>57.695999999999998</v>
      </c>
      <c r="P35" s="30">
        <f t="shared" si="0"/>
        <v>360.59999999999997</v>
      </c>
      <c r="Q35" s="41">
        <f t="shared" si="5"/>
        <v>418.29599999999994</v>
      </c>
      <c r="R35" s="32">
        <f t="shared" si="3"/>
        <v>30</v>
      </c>
      <c r="S35" s="33">
        <v>12.02</v>
      </c>
      <c r="T35" s="33">
        <f t="shared" si="1"/>
        <v>1.9232</v>
      </c>
      <c r="U35" s="28" t="s">
        <v>126</v>
      </c>
      <c r="V35" s="28" t="s">
        <v>126</v>
      </c>
      <c r="W35" s="28" t="s">
        <v>126</v>
      </c>
      <c r="X35" s="28" t="s">
        <v>126</v>
      </c>
      <c r="Y35" s="28" t="s">
        <v>126</v>
      </c>
      <c r="Z35" s="28" t="s">
        <v>126</v>
      </c>
      <c r="AA35" s="28" t="s">
        <v>126</v>
      </c>
      <c r="AB35" s="28" t="s">
        <v>126</v>
      </c>
      <c r="AC35" s="28" t="s">
        <v>139</v>
      </c>
      <c r="AD35" s="28" t="s">
        <v>126</v>
      </c>
      <c r="AE35" s="28" t="s">
        <v>126</v>
      </c>
      <c r="AF35" s="28" t="s">
        <v>140</v>
      </c>
      <c r="AG35" s="28" t="s">
        <v>141</v>
      </c>
      <c r="AH35" s="28" t="s">
        <v>4</v>
      </c>
      <c r="AI35" s="28" t="s">
        <v>142</v>
      </c>
      <c r="AJ35" s="28" t="s">
        <v>143</v>
      </c>
      <c r="AK35" s="28" t="s">
        <v>144</v>
      </c>
      <c r="AL35" s="42"/>
      <c r="AM35" s="42" t="s">
        <v>145</v>
      </c>
      <c r="AN35" s="42" t="s">
        <v>146</v>
      </c>
      <c r="AO35" s="42" t="s">
        <v>147</v>
      </c>
      <c r="AP35" s="42" t="s">
        <v>148</v>
      </c>
      <c r="AQ35" s="42" t="s">
        <v>149</v>
      </c>
      <c r="AR35" s="42" t="s">
        <v>150</v>
      </c>
      <c r="AS35" s="42" t="s">
        <v>151</v>
      </c>
      <c r="AT35" s="42" t="s">
        <v>152</v>
      </c>
      <c r="AU35" s="42" t="s">
        <v>153</v>
      </c>
      <c r="AV35" s="28" t="s">
        <v>126</v>
      </c>
      <c r="AW35" s="28" t="s">
        <v>126</v>
      </c>
      <c r="AX35" s="28" t="s">
        <v>126</v>
      </c>
      <c r="AY35" s="28" t="s">
        <v>126</v>
      </c>
      <c r="AZ35" s="28" t="s">
        <v>126</v>
      </c>
      <c r="BA35" s="28" t="s">
        <v>126</v>
      </c>
      <c r="BB35" s="28" t="s">
        <v>126</v>
      </c>
      <c r="BC35" s="28" t="s">
        <v>126</v>
      </c>
      <c r="BD35" s="28" t="s">
        <v>126</v>
      </c>
      <c r="BE35" s="28" t="s">
        <v>126</v>
      </c>
      <c r="BF35" s="34">
        <v>0</v>
      </c>
      <c r="BG35" s="34">
        <v>20</v>
      </c>
      <c r="BH35" s="34">
        <v>0</v>
      </c>
      <c r="BI35" s="34">
        <v>2</v>
      </c>
      <c r="BJ35" s="34">
        <v>1</v>
      </c>
      <c r="BK35" s="34">
        <v>2</v>
      </c>
      <c r="BL35" s="34">
        <v>0</v>
      </c>
      <c r="BM35" s="34">
        <v>0</v>
      </c>
      <c r="BN35" s="34">
        <v>3</v>
      </c>
      <c r="BO35" s="34">
        <v>0</v>
      </c>
      <c r="BP35" s="34">
        <v>0</v>
      </c>
      <c r="BQ35" s="34">
        <v>2</v>
      </c>
      <c r="BR35" s="35">
        <f t="shared" si="2"/>
        <v>30</v>
      </c>
      <c r="BS35" s="28" t="s">
        <v>126</v>
      </c>
      <c r="BT35" s="28" t="s">
        <v>126</v>
      </c>
      <c r="BU35" s="28" t="s">
        <v>126</v>
      </c>
      <c r="BV35" s="28" t="s">
        <v>126</v>
      </c>
      <c r="BW35" s="28" t="s">
        <v>126</v>
      </c>
      <c r="BX35" s="28" t="s">
        <v>126</v>
      </c>
      <c r="BY35" s="28" t="s">
        <v>126</v>
      </c>
      <c r="BZ35" s="28" t="s">
        <v>126</v>
      </c>
      <c r="CA35" s="28" t="s">
        <v>126</v>
      </c>
      <c r="CB35" s="28" t="s">
        <v>127</v>
      </c>
      <c r="CC35" s="36" t="s">
        <v>126</v>
      </c>
      <c r="CD35" s="1" t="s">
        <v>128</v>
      </c>
      <c r="CE35" s="2" t="s">
        <v>129</v>
      </c>
      <c r="CF35" s="2" t="s">
        <v>126</v>
      </c>
      <c r="CG35" s="2" t="s">
        <v>127</v>
      </c>
      <c r="CH35" s="2" t="s">
        <v>126</v>
      </c>
      <c r="CI35" s="2" t="s">
        <v>126</v>
      </c>
    </row>
    <row r="36" spans="1:87" x14ac:dyDescent="0.25">
      <c r="A36" s="3">
        <v>29</v>
      </c>
      <c r="B36" s="66">
        <v>2020</v>
      </c>
      <c r="C36" s="40" t="s">
        <v>126</v>
      </c>
      <c r="D36" s="40" t="s">
        <v>126</v>
      </c>
      <c r="E36" s="40" t="s">
        <v>126</v>
      </c>
      <c r="F36" s="40" t="s">
        <v>175</v>
      </c>
      <c r="G36" s="40"/>
      <c r="H36" s="39" t="s">
        <v>176</v>
      </c>
      <c r="I36" s="39">
        <v>21101</v>
      </c>
      <c r="J36" s="39" t="s">
        <v>177</v>
      </c>
      <c r="K36" s="40" t="s">
        <v>126</v>
      </c>
      <c r="L36" s="40" t="s">
        <v>135</v>
      </c>
      <c r="M36" s="40" t="s">
        <v>126</v>
      </c>
      <c r="N36" s="40" t="s">
        <v>126</v>
      </c>
      <c r="O36" s="30">
        <f t="shared" si="4"/>
        <v>315.84000000000003</v>
      </c>
      <c r="P36" s="30">
        <f t="shared" si="0"/>
        <v>1974</v>
      </c>
      <c r="Q36" s="41">
        <f t="shared" si="5"/>
        <v>2289.84</v>
      </c>
      <c r="R36" s="32">
        <f t="shared" si="3"/>
        <v>30</v>
      </c>
      <c r="S36" s="33">
        <v>65.8</v>
      </c>
      <c r="T36" s="33">
        <f t="shared" si="1"/>
        <v>10.528</v>
      </c>
      <c r="U36" s="28" t="s">
        <v>126</v>
      </c>
      <c r="V36" s="28" t="s">
        <v>126</v>
      </c>
      <c r="W36" s="28" t="s">
        <v>126</v>
      </c>
      <c r="X36" s="28" t="s">
        <v>126</v>
      </c>
      <c r="Y36" s="28" t="s">
        <v>126</v>
      </c>
      <c r="Z36" s="28" t="s">
        <v>126</v>
      </c>
      <c r="AA36" s="28" t="s">
        <v>126</v>
      </c>
      <c r="AB36" s="28" t="s">
        <v>126</v>
      </c>
      <c r="AC36" s="28" t="s">
        <v>139</v>
      </c>
      <c r="AD36" s="28" t="s">
        <v>126</v>
      </c>
      <c r="AE36" s="28" t="s">
        <v>126</v>
      </c>
      <c r="AF36" s="28" t="s">
        <v>140</v>
      </c>
      <c r="AG36" s="28" t="s">
        <v>141</v>
      </c>
      <c r="AH36" s="28" t="s">
        <v>4</v>
      </c>
      <c r="AI36" s="28" t="s">
        <v>142</v>
      </c>
      <c r="AJ36" s="28" t="s">
        <v>143</v>
      </c>
      <c r="AK36" s="28" t="s">
        <v>144</v>
      </c>
      <c r="AL36" s="42"/>
      <c r="AM36" s="42" t="s">
        <v>145</v>
      </c>
      <c r="AN36" s="42" t="s">
        <v>146</v>
      </c>
      <c r="AO36" s="42" t="s">
        <v>147</v>
      </c>
      <c r="AP36" s="42" t="s">
        <v>148</v>
      </c>
      <c r="AQ36" s="42" t="s">
        <v>149</v>
      </c>
      <c r="AR36" s="42" t="s">
        <v>150</v>
      </c>
      <c r="AS36" s="42" t="s">
        <v>151</v>
      </c>
      <c r="AT36" s="42" t="s">
        <v>152</v>
      </c>
      <c r="AU36" s="42" t="s">
        <v>153</v>
      </c>
      <c r="AV36" s="28" t="s">
        <v>126</v>
      </c>
      <c r="AW36" s="28" t="s">
        <v>126</v>
      </c>
      <c r="AX36" s="28" t="s">
        <v>126</v>
      </c>
      <c r="AY36" s="28" t="s">
        <v>126</v>
      </c>
      <c r="AZ36" s="28" t="s">
        <v>126</v>
      </c>
      <c r="BA36" s="28" t="s">
        <v>126</v>
      </c>
      <c r="BB36" s="28" t="s">
        <v>126</v>
      </c>
      <c r="BC36" s="28" t="s">
        <v>126</v>
      </c>
      <c r="BD36" s="28" t="s">
        <v>126</v>
      </c>
      <c r="BE36" s="28" t="s">
        <v>126</v>
      </c>
      <c r="BF36" s="34">
        <v>0</v>
      </c>
      <c r="BG36" s="34">
        <v>3</v>
      </c>
      <c r="BH36" s="34">
        <v>3</v>
      </c>
      <c r="BI36" s="34">
        <v>3</v>
      </c>
      <c r="BJ36" s="34">
        <v>3</v>
      </c>
      <c r="BK36" s="34">
        <v>0</v>
      </c>
      <c r="BL36" s="34">
        <v>3</v>
      </c>
      <c r="BM36" s="34">
        <v>3</v>
      </c>
      <c r="BN36" s="34">
        <v>3</v>
      </c>
      <c r="BO36" s="34">
        <v>3</v>
      </c>
      <c r="BP36" s="34">
        <v>3</v>
      </c>
      <c r="BQ36" s="34">
        <v>3</v>
      </c>
      <c r="BR36" s="35">
        <f t="shared" si="2"/>
        <v>30</v>
      </c>
      <c r="BS36" s="28" t="s">
        <v>126</v>
      </c>
      <c r="BT36" s="28" t="s">
        <v>126</v>
      </c>
      <c r="BU36" s="28" t="s">
        <v>126</v>
      </c>
      <c r="BV36" s="28" t="s">
        <v>126</v>
      </c>
      <c r="BW36" s="28" t="s">
        <v>126</v>
      </c>
      <c r="BX36" s="28" t="s">
        <v>126</v>
      </c>
      <c r="BY36" s="28" t="s">
        <v>126</v>
      </c>
      <c r="BZ36" s="28" t="s">
        <v>126</v>
      </c>
      <c r="CA36" s="28" t="s">
        <v>126</v>
      </c>
      <c r="CB36" s="28" t="s">
        <v>127</v>
      </c>
      <c r="CC36" s="36" t="s">
        <v>126</v>
      </c>
      <c r="CD36" s="1" t="s">
        <v>128</v>
      </c>
      <c r="CE36" s="2" t="s">
        <v>129</v>
      </c>
      <c r="CF36" s="2" t="s">
        <v>126</v>
      </c>
      <c r="CG36" s="2" t="s">
        <v>127</v>
      </c>
      <c r="CH36" s="2" t="s">
        <v>126</v>
      </c>
      <c r="CI36" s="2" t="s">
        <v>126</v>
      </c>
    </row>
    <row r="37" spans="1:87" x14ac:dyDescent="0.25">
      <c r="A37" s="3">
        <v>30</v>
      </c>
      <c r="B37" s="66">
        <v>2020</v>
      </c>
      <c r="C37" s="40" t="s">
        <v>126</v>
      </c>
      <c r="D37" s="40" t="s">
        <v>126</v>
      </c>
      <c r="E37" s="40" t="s">
        <v>126</v>
      </c>
      <c r="F37" s="40" t="s">
        <v>4</v>
      </c>
      <c r="G37" s="40"/>
      <c r="H37" s="39" t="s">
        <v>178</v>
      </c>
      <c r="I37" s="39">
        <v>21101</v>
      </c>
      <c r="J37" s="39" t="s">
        <v>179</v>
      </c>
      <c r="K37" s="40" t="s">
        <v>126</v>
      </c>
      <c r="L37" s="40" t="s">
        <v>137</v>
      </c>
      <c r="M37" s="40" t="s">
        <v>126</v>
      </c>
      <c r="N37" s="40" t="s">
        <v>126</v>
      </c>
      <c r="O37" s="30">
        <f t="shared" si="4"/>
        <v>509.76</v>
      </c>
      <c r="P37" s="30">
        <f t="shared" si="0"/>
        <v>3186</v>
      </c>
      <c r="Q37" s="41">
        <f t="shared" si="5"/>
        <v>3695.76</v>
      </c>
      <c r="R37" s="32">
        <f t="shared" si="3"/>
        <v>100</v>
      </c>
      <c r="S37" s="33">
        <v>31.86</v>
      </c>
      <c r="T37" s="33">
        <f t="shared" si="1"/>
        <v>5.0975999999999999</v>
      </c>
      <c r="U37" s="28" t="s">
        <v>126</v>
      </c>
      <c r="V37" s="28" t="s">
        <v>126</v>
      </c>
      <c r="W37" s="28" t="s">
        <v>126</v>
      </c>
      <c r="X37" s="28" t="s">
        <v>126</v>
      </c>
      <c r="Y37" s="28" t="s">
        <v>126</v>
      </c>
      <c r="Z37" s="28" t="s">
        <v>126</v>
      </c>
      <c r="AA37" s="28" t="s">
        <v>126</v>
      </c>
      <c r="AB37" s="28" t="s">
        <v>126</v>
      </c>
      <c r="AC37" s="28" t="s">
        <v>139</v>
      </c>
      <c r="AD37" s="28" t="s">
        <v>126</v>
      </c>
      <c r="AE37" s="28" t="s">
        <v>126</v>
      </c>
      <c r="AF37" s="28" t="s">
        <v>140</v>
      </c>
      <c r="AG37" s="28" t="s">
        <v>141</v>
      </c>
      <c r="AH37" s="28" t="s">
        <v>4</v>
      </c>
      <c r="AI37" s="28" t="s">
        <v>142</v>
      </c>
      <c r="AJ37" s="28" t="s">
        <v>143</v>
      </c>
      <c r="AK37" s="28" t="s">
        <v>144</v>
      </c>
      <c r="AL37" s="42"/>
      <c r="AM37" s="42" t="s">
        <v>145</v>
      </c>
      <c r="AN37" s="42" t="s">
        <v>146</v>
      </c>
      <c r="AO37" s="42" t="s">
        <v>147</v>
      </c>
      <c r="AP37" s="42" t="s">
        <v>148</v>
      </c>
      <c r="AQ37" s="42" t="s">
        <v>149</v>
      </c>
      <c r="AR37" s="42" t="s">
        <v>150</v>
      </c>
      <c r="AS37" s="42" t="s">
        <v>151</v>
      </c>
      <c r="AT37" s="42" t="s">
        <v>152</v>
      </c>
      <c r="AU37" s="42" t="s">
        <v>153</v>
      </c>
      <c r="AV37" s="28" t="s">
        <v>126</v>
      </c>
      <c r="AW37" s="28" t="s">
        <v>126</v>
      </c>
      <c r="AX37" s="28" t="s">
        <v>126</v>
      </c>
      <c r="AY37" s="28" t="s">
        <v>126</v>
      </c>
      <c r="AZ37" s="28" t="s">
        <v>126</v>
      </c>
      <c r="BA37" s="28" t="s">
        <v>126</v>
      </c>
      <c r="BB37" s="28" t="s">
        <v>126</v>
      </c>
      <c r="BC37" s="28" t="s">
        <v>126</v>
      </c>
      <c r="BD37" s="28" t="s">
        <v>126</v>
      </c>
      <c r="BE37" s="28" t="s">
        <v>126</v>
      </c>
      <c r="BF37" s="34">
        <v>0</v>
      </c>
      <c r="BG37" s="34">
        <v>10</v>
      </c>
      <c r="BH37" s="34">
        <v>10</v>
      </c>
      <c r="BI37" s="34">
        <v>10</v>
      </c>
      <c r="BJ37" s="34">
        <v>10</v>
      </c>
      <c r="BK37" s="34">
        <v>10</v>
      </c>
      <c r="BL37" s="34">
        <v>10</v>
      </c>
      <c r="BM37" s="34">
        <v>10</v>
      </c>
      <c r="BN37" s="34">
        <v>10</v>
      </c>
      <c r="BO37" s="34">
        <v>10</v>
      </c>
      <c r="BP37" s="34">
        <v>10</v>
      </c>
      <c r="BQ37" s="34">
        <v>0</v>
      </c>
      <c r="BR37" s="35">
        <f t="shared" si="2"/>
        <v>100</v>
      </c>
      <c r="BS37" s="28" t="s">
        <v>126</v>
      </c>
      <c r="BT37" s="28" t="s">
        <v>126</v>
      </c>
      <c r="BU37" s="28" t="s">
        <v>126</v>
      </c>
      <c r="BV37" s="28" t="s">
        <v>126</v>
      </c>
      <c r="BW37" s="28" t="s">
        <v>126</v>
      </c>
      <c r="BX37" s="28" t="s">
        <v>126</v>
      </c>
      <c r="BY37" s="28" t="s">
        <v>126</v>
      </c>
      <c r="BZ37" s="28" t="s">
        <v>126</v>
      </c>
      <c r="CA37" s="28" t="s">
        <v>126</v>
      </c>
      <c r="CB37" s="28" t="s">
        <v>127</v>
      </c>
      <c r="CC37" s="36" t="s">
        <v>126</v>
      </c>
      <c r="CD37" s="1" t="s">
        <v>128</v>
      </c>
      <c r="CE37" s="2" t="s">
        <v>129</v>
      </c>
      <c r="CF37" s="2" t="s">
        <v>126</v>
      </c>
      <c r="CG37" s="2" t="s">
        <v>127</v>
      </c>
      <c r="CH37" s="2" t="s">
        <v>126</v>
      </c>
      <c r="CI37" s="2" t="s">
        <v>126</v>
      </c>
    </row>
    <row r="38" spans="1:87" x14ac:dyDescent="0.25">
      <c r="A38" s="3">
        <v>31</v>
      </c>
      <c r="B38" s="66">
        <v>2020</v>
      </c>
      <c r="C38" s="40" t="s">
        <v>126</v>
      </c>
      <c r="D38" s="40" t="s">
        <v>126</v>
      </c>
      <c r="E38" s="40" t="s">
        <v>126</v>
      </c>
      <c r="F38" s="40" t="s">
        <v>4</v>
      </c>
      <c r="G38" s="40"/>
      <c r="H38" s="39" t="s">
        <v>180</v>
      </c>
      <c r="I38" s="39">
        <v>21101</v>
      </c>
      <c r="J38" s="39" t="s">
        <v>181</v>
      </c>
      <c r="K38" s="40" t="s">
        <v>126</v>
      </c>
      <c r="L38" s="40" t="s">
        <v>171</v>
      </c>
      <c r="M38" s="40" t="s">
        <v>126</v>
      </c>
      <c r="N38" s="40" t="s">
        <v>126</v>
      </c>
      <c r="O38" s="30">
        <f t="shared" si="4"/>
        <v>592.51199999999994</v>
      </c>
      <c r="P38" s="30">
        <f t="shared" si="0"/>
        <v>3703.2</v>
      </c>
      <c r="Q38" s="41">
        <f t="shared" si="5"/>
        <v>4295.7119999999995</v>
      </c>
      <c r="R38" s="32">
        <f t="shared" si="3"/>
        <v>120</v>
      </c>
      <c r="S38" s="33">
        <v>30.86</v>
      </c>
      <c r="T38" s="33">
        <f t="shared" si="1"/>
        <v>4.9375999999999998</v>
      </c>
      <c r="U38" s="28" t="s">
        <v>126</v>
      </c>
      <c r="V38" s="28" t="s">
        <v>126</v>
      </c>
      <c r="W38" s="28" t="s">
        <v>126</v>
      </c>
      <c r="X38" s="28" t="s">
        <v>126</v>
      </c>
      <c r="Y38" s="28" t="s">
        <v>126</v>
      </c>
      <c r="Z38" s="28" t="s">
        <v>126</v>
      </c>
      <c r="AA38" s="28" t="s">
        <v>126</v>
      </c>
      <c r="AB38" s="28" t="s">
        <v>126</v>
      </c>
      <c r="AC38" s="28" t="s">
        <v>139</v>
      </c>
      <c r="AD38" s="28" t="s">
        <v>126</v>
      </c>
      <c r="AE38" s="28" t="s">
        <v>126</v>
      </c>
      <c r="AF38" s="28" t="s">
        <v>140</v>
      </c>
      <c r="AG38" s="28" t="s">
        <v>141</v>
      </c>
      <c r="AH38" s="28" t="s">
        <v>4</v>
      </c>
      <c r="AI38" s="28" t="s">
        <v>142</v>
      </c>
      <c r="AJ38" s="28" t="s">
        <v>143</v>
      </c>
      <c r="AK38" s="28" t="s">
        <v>144</v>
      </c>
      <c r="AL38" s="42"/>
      <c r="AM38" s="42" t="s">
        <v>145</v>
      </c>
      <c r="AN38" s="42" t="s">
        <v>146</v>
      </c>
      <c r="AO38" s="42" t="s">
        <v>147</v>
      </c>
      <c r="AP38" s="42" t="s">
        <v>148</v>
      </c>
      <c r="AQ38" s="42" t="s">
        <v>149</v>
      </c>
      <c r="AR38" s="42" t="s">
        <v>150</v>
      </c>
      <c r="AS38" s="42" t="s">
        <v>151</v>
      </c>
      <c r="AT38" s="42" t="s">
        <v>152</v>
      </c>
      <c r="AU38" s="42" t="s">
        <v>153</v>
      </c>
      <c r="AV38" s="28" t="s">
        <v>126</v>
      </c>
      <c r="AW38" s="28" t="s">
        <v>126</v>
      </c>
      <c r="AX38" s="28" t="s">
        <v>126</v>
      </c>
      <c r="AY38" s="28" t="s">
        <v>126</v>
      </c>
      <c r="AZ38" s="28" t="s">
        <v>126</v>
      </c>
      <c r="BA38" s="28" t="s">
        <v>126</v>
      </c>
      <c r="BB38" s="28" t="s">
        <v>126</v>
      </c>
      <c r="BC38" s="28" t="s">
        <v>126</v>
      </c>
      <c r="BD38" s="28" t="s">
        <v>126</v>
      </c>
      <c r="BE38" s="28" t="s">
        <v>126</v>
      </c>
      <c r="BF38" s="34">
        <v>0</v>
      </c>
      <c r="BG38" s="34">
        <v>18</v>
      </c>
      <c r="BH38" s="34">
        <v>18</v>
      </c>
      <c r="BI38" s="34">
        <v>13</v>
      </c>
      <c r="BJ38" s="34">
        <v>13</v>
      </c>
      <c r="BK38" s="34">
        <v>12</v>
      </c>
      <c r="BL38" s="34">
        <v>6</v>
      </c>
      <c r="BM38" s="34">
        <v>12</v>
      </c>
      <c r="BN38" s="34">
        <v>10</v>
      </c>
      <c r="BO38" s="34">
        <v>6</v>
      </c>
      <c r="BP38" s="34">
        <v>6</v>
      </c>
      <c r="BQ38" s="34">
        <v>6</v>
      </c>
      <c r="BR38" s="35">
        <f t="shared" ref="BR38:BR98" si="6">SUM(BF38:BQ38)</f>
        <v>120</v>
      </c>
      <c r="BS38" s="28" t="s">
        <v>126</v>
      </c>
      <c r="BT38" s="28" t="s">
        <v>126</v>
      </c>
      <c r="BU38" s="28" t="s">
        <v>126</v>
      </c>
      <c r="BV38" s="28" t="s">
        <v>126</v>
      </c>
      <c r="BW38" s="28" t="s">
        <v>126</v>
      </c>
      <c r="BX38" s="28" t="s">
        <v>126</v>
      </c>
      <c r="BY38" s="28" t="s">
        <v>126</v>
      </c>
      <c r="BZ38" s="28" t="s">
        <v>126</v>
      </c>
      <c r="CA38" s="28" t="s">
        <v>126</v>
      </c>
      <c r="CB38" s="28" t="s">
        <v>127</v>
      </c>
      <c r="CC38" s="36" t="s">
        <v>126</v>
      </c>
      <c r="CD38" s="1" t="s">
        <v>128</v>
      </c>
      <c r="CE38" s="2" t="s">
        <v>129</v>
      </c>
      <c r="CF38" s="2" t="s">
        <v>126</v>
      </c>
      <c r="CG38" s="2" t="s">
        <v>127</v>
      </c>
      <c r="CH38" s="2" t="s">
        <v>126</v>
      </c>
      <c r="CI38" s="2" t="s">
        <v>126</v>
      </c>
    </row>
    <row r="39" spans="1:87" x14ac:dyDescent="0.25">
      <c r="A39" s="3">
        <v>32</v>
      </c>
      <c r="B39" s="66">
        <v>2020</v>
      </c>
      <c r="C39" s="40" t="s">
        <v>126</v>
      </c>
      <c r="D39" s="40" t="s">
        <v>126</v>
      </c>
      <c r="E39" s="40" t="s">
        <v>126</v>
      </c>
      <c r="F39" s="40" t="s">
        <v>4</v>
      </c>
      <c r="G39" s="40"/>
      <c r="H39" s="39" t="s">
        <v>182</v>
      </c>
      <c r="I39" s="39">
        <v>21101</v>
      </c>
      <c r="J39" s="39" t="s">
        <v>183</v>
      </c>
      <c r="K39" s="40" t="s">
        <v>126</v>
      </c>
      <c r="L39" s="40" t="s">
        <v>135</v>
      </c>
      <c r="M39" s="40" t="s">
        <v>126</v>
      </c>
      <c r="N39" s="40" t="s">
        <v>126</v>
      </c>
      <c r="O39" s="30">
        <f t="shared" si="4"/>
        <v>988.7360000000001</v>
      </c>
      <c r="P39" s="30">
        <f t="shared" si="0"/>
        <v>6179.6</v>
      </c>
      <c r="Q39" s="41">
        <f t="shared" si="5"/>
        <v>7168.3360000000002</v>
      </c>
      <c r="R39" s="32">
        <f t="shared" si="3"/>
        <v>140</v>
      </c>
      <c r="S39" s="33">
        <v>44.14</v>
      </c>
      <c r="T39" s="33">
        <f t="shared" si="1"/>
        <v>7.0624000000000002</v>
      </c>
      <c r="U39" s="28" t="s">
        <v>126</v>
      </c>
      <c r="V39" s="28" t="s">
        <v>126</v>
      </c>
      <c r="W39" s="28" t="s">
        <v>126</v>
      </c>
      <c r="X39" s="28" t="s">
        <v>126</v>
      </c>
      <c r="Y39" s="28" t="s">
        <v>126</v>
      </c>
      <c r="Z39" s="28" t="s">
        <v>126</v>
      </c>
      <c r="AA39" s="28" t="s">
        <v>126</v>
      </c>
      <c r="AB39" s="28" t="s">
        <v>126</v>
      </c>
      <c r="AC39" s="28" t="s">
        <v>139</v>
      </c>
      <c r="AD39" s="28" t="s">
        <v>126</v>
      </c>
      <c r="AE39" s="28" t="s">
        <v>126</v>
      </c>
      <c r="AF39" s="28" t="s">
        <v>140</v>
      </c>
      <c r="AG39" s="28" t="s">
        <v>141</v>
      </c>
      <c r="AH39" s="28" t="s">
        <v>4</v>
      </c>
      <c r="AI39" s="28" t="s">
        <v>142</v>
      </c>
      <c r="AJ39" s="28" t="s">
        <v>143</v>
      </c>
      <c r="AK39" s="28" t="s">
        <v>144</v>
      </c>
      <c r="AL39" s="42"/>
      <c r="AM39" s="42" t="s">
        <v>145</v>
      </c>
      <c r="AN39" s="42" t="s">
        <v>146</v>
      </c>
      <c r="AO39" s="42" t="s">
        <v>147</v>
      </c>
      <c r="AP39" s="42" t="s">
        <v>148</v>
      </c>
      <c r="AQ39" s="42" t="s">
        <v>149</v>
      </c>
      <c r="AR39" s="42" t="s">
        <v>150</v>
      </c>
      <c r="AS39" s="42" t="s">
        <v>151</v>
      </c>
      <c r="AT39" s="42" t="s">
        <v>152</v>
      </c>
      <c r="AU39" s="42" t="s">
        <v>153</v>
      </c>
      <c r="AV39" s="28" t="s">
        <v>126</v>
      </c>
      <c r="AW39" s="28" t="s">
        <v>126</v>
      </c>
      <c r="AX39" s="28" t="s">
        <v>126</v>
      </c>
      <c r="AY39" s="28" t="s">
        <v>126</v>
      </c>
      <c r="AZ39" s="28" t="s">
        <v>126</v>
      </c>
      <c r="BA39" s="28" t="s">
        <v>126</v>
      </c>
      <c r="BB39" s="28" t="s">
        <v>126</v>
      </c>
      <c r="BC39" s="28" t="s">
        <v>126</v>
      </c>
      <c r="BD39" s="28" t="s">
        <v>126</v>
      </c>
      <c r="BE39" s="28" t="s">
        <v>126</v>
      </c>
      <c r="BF39" s="34">
        <v>0</v>
      </c>
      <c r="BG39" s="34">
        <v>33</v>
      </c>
      <c r="BH39" s="34">
        <v>18</v>
      </c>
      <c r="BI39" s="34">
        <v>18</v>
      </c>
      <c r="BJ39" s="34">
        <v>11</v>
      </c>
      <c r="BK39" s="34">
        <v>8</v>
      </c>
      <c r="BL39" s="34">
        <v>8</v>
      </c>
      <c r="BM39" s="34">
        <v>8</v>
      </c>
      <c r="BN39" s="34">
        <v>12</v>
      </c>
      <c r="BO39" s="34">
        <v>8</v>
      </c>
      <c r="BP39" s="34">
        <v>8</v>
      </c>
      <c r="BQ39" s="34">
        <v>8</v>
      </c>
      <c r="BR39" s="35">
        <f t="shared" si="6"/>
        <v>140</v>
      </c>
      <c r="BS39" s="28" t="s">
        <v>126</v>
      </c>
      <c r="BT39" s="28" t="s">
        <v>126</v>
      </c>
      <c r="BU39" s="28" t="s">
        <v>126</v>
      </c>
      <c r="BV39" s="28" t="s">
        <v>126</v>
      </c>
      <c r="BW39" s="28" t="s">
        <v>126</v>
      </c>
      <c r="BX39" s="28" t="s">
        <v>126</v>
      </c>
      <c r="BY39" s="28" t="s">
        <v>126</v>
      </c>
      <c r="BZ39" s="28" t="s">
        <v>126</v>
      </c>
      <c r="CA39" s="28" t="s">
        <v>126</v>
      </c>
      <c r="CB39" s="28" t="s">
        <v>127</v>
      </c>
      <c r="CC39" s="36" t="s">
        <v>126</v>
      </c>
      <c r="CD39" s="1" t="s">
        <v>128</v>
      </c>
      <c r="CE39" s="2" t="s">
        <v>129</v>
      </c>
      <c r="CF39" s="2" t="s">
        <v>126</v>
      </c>
      <c r="CG39" s="2" t="s">
        <v>127</v>
      </c>
      <c r="CH39" s="2" t="s">
        <v>126</v>
      </c>
      <c r="CI39" s="2" t="s">
        <v>126</v>
      </c>
    </row>
    <row r="40" spans="1:87" x14ac:dyDescent="0.25">
      <c r="A40" s="3">
        <v>33</v>
      </c>
      <c r="B40" s="66">
        <v>2020</v>
      </c>
      <c r="C40" s="40" t="s">
        <v>126</v>
      </c>
      <c r="D40" s="40" t="s">
        <v>126</v>
      </c>
      <c r="E40" s="40" t="s">
        <v>126</v>
      </c>
      <c r="F40" s="40" t="s">
        <v>4</v>
      </c>
      <c r="G40" s="40"/>
      <c r="H40" s="39" t="s">
        <v>184</v>
      </c>
      <c r="I40" s="39">
        <v>21101</v>
      </c>
      <c r="J40" s="39" t="s">
        <v>185</v>
      </c>
      <c r="K40" s="40" t="s">
        <v>126</v>
      </c>
      <c r="L40" s="40" t="s">
        <v>135</v>
      </c>
      <c r="M40" s="40" t="s">
        <v>126</v>
      </c>
      <c r="N40" s="40" t="s">
        <v>126</v>
      </c>
      <c r="O40" s="30">
        <f t="shared" si="4"/>
        <v>3446.4</v>
      </c>
      <c r="P40" s="30">
        <f t="shared" si="0"/>
        <v>21540</v>
      </c>
      <c r="Q40" s="41">
        <f t="shared" si="5"/>
        <v>24986.400000000001</v>
      </c>
      <c r="R40" s="32">
        <f t="shared" si="3"/>
        <v>400</v>
      </c>
      <c r="S40" s="33">
        <v>53.85</v>
      </c>
      <c r="T40" s="33">
        <f t="shared" si="1"/>
        <v>8.6159999999999997</v>
      </c>
      <c r="U40" s="28" t="s">
        <v>126</v>
      </c>
      <c r="V40" s="28" t="s">
        <v>126</v>
      </c>
      <c r="W40" s="28" t="s">
        <v>126</v>
      </c>
      <c r="X40" s="28" t="s">
        <v>126</v>
      </c>
      <c r="Y40" s="28" t="s">
        <v>126</v>
      </c>
      <c r="Z40" s="28" t="s">
        <v>126</v>
      </c>
      <c r="AA40" s="28" t="s">
        <v>126</v>
      </c>
      <c r="AB40" s="28" t="s">
        <v>126</v>
      </c>
      <c r="AC40" s="28" t="s">
        <v>139</v>
      </c>
      <c r="AD40" s="28" t="s">
        <v>126</v>
      </c>
      <c r="AE40" s="28" t="s">
        <v>126</v>
      </c>
      <c r="AF40" s="28" t="s">
        <v>140</v>
      </c>
      <c r="AG40" s="28" t="s">
        <v>141</v>
      </c>
      <c r="AH40" s="28" t="s">
        <v>4</v>
      </c>
      <c r="AI40" s="28" t="s">
        <v>142</v>
      </c>
      <c r="AJ40" s="28" t="s">
        <v>143</v>
      </c>
      <c r="AK40" s="28" t="s">
        <v>144</v>
      </c>
      <c r="AL40" s="42"/>
      <c r="AM40" s="42" t="s">
        <v>145</v>
      </c>
      <c r="AN40" s="42" t="s">
        <v>146</v>
      </c>
      <c r="AO40" s="42" t="s">
        <v>147</v>
      </c>
      <c r="AP40" s="42" t="s">
        <v>148</v>
      </c>
      <c r="AQ40" s="42" t="s">
        <v>149</v>
      </c>
      <c r="AR40" s="42" t="s">
        <v>150</v>
      </c>
      <c r="AS40" s="42" t="s">
        <v>151</v>
      </c>
      <c r="AT40" s="42" t="s">
        <v>152</v>
      </c>
      <c r="AU40" s="42" t="s">
        <v>153</v>
      </c>
      <c r="AV40" s="28" t="s">
        <v>126</v>
      </c>
      <c r="AW40" s="28" t="s">
        <v>126</v>
      </c>
      <c r="AX40" s="28" t="s">
        <v>126</v>
      </c>
      <c r="AY40" s="28" t="s">
        <v>126</v>
      </c>
      <c r="AZ40" s="28" t="s">
        <v>126</v>
      </c>
      <c r="BA40" s="28" t="s">
        <v>126</v>
      </c>
      <c r="BB40" s="28" t="s">
        <v>126</v>
      </c>
      <c r="BC40" s="28" t="s">
        <v>126</v>
      </c>
      <c r="BD40" s="28" t="s">
        <v>126</v>
      </c>
      <c r="BE40" s="28" t="s">
        <v>126</v>
      </c>
      <c r="BF40" s="34">
        <v>0</v>
      </c>
      <c r="BG40" s="34">
        <v>40</v>
      </c>
      <c r="BH40" s="34">
        <v>40</v>
      </c>
      <c r="BI40" s="34">
        <v>40</v>
      </c>
      <c r="BJ40" s="34">
        <v>40</v>
      </c>
      <c r="BK40" s="34">
        <v>40</v>
      </c>
      <c r="BL40" s="34">
        <v>40</v>
      </c>
      <c r="BM40" s="34">
        <v>40</v>
      </c>
      <c r="BN40" s="34">
        <v>40</v>
      </c>
      <c r="BO40" s="34">
        <v>40</v>
      </c>
      <c r="BP40" s="34">
        <v>20</v>
      </c>
      <c r="BQ40" s="34">
        <v>20</v>
      </c>
      <c r="BR40" s="35">
        <f t="shared" si="6"/>
        <v>400</v>
      </c>
      <c r="BS40" s="28" t="s">
        <v>126</v>
      </c>
      <c r="BT40" s="28" t="s">
        <v>126</v>
      </c>
      <c r="BU40" s="28" t="s">
        <v>126</v>
      </c>
      <c r="BV40" s="28" t="s">
        <v>126</v>
      </c>
      <c r="BW40" s="28" t="s">
        <v>126</v>
      </c>
      <c r="BX40" s="28" t="s">
        <v>126</v>
      </c>
      <c r="BY40" s="28" t="s">
        <v>126</v>
      </c>
      <c r="BZ40" s="28" t="s">
        <v>126</v>
      </c>
      <c r="CA40" s="28" t="s">
        <v>126</v>
      </c>
      <c r="CB40" s="28" t="s">
        <v>127</v>
      </c>
      <c r="CC40" s="36" t="s">
        <v>126</v>
      </c>
      <c r="CD40" s="1" t="s">
        <v>128</v>
      </c>
      <c r="CE40" s="2" t="s">
        <v>129</v>
      </c>
      <c r="CF40" s="2" t="s">
        <v>126</v>
      </c>
      <c r="CG40" s="2" t="s">
        <v>127</v>
      </c>
      <c r="CH40" s="2" t="s">
        <v>126</v>
      </c>
      <c r="CI40" s="2" t="s">
        <v>126</v>
      </c>
    </row>
    <row r="41" spans="1:87" x14ac:dyDescent="0.25">
      <c r="A41" s="3">
        <v>34</v>
      </c>
      <c r="B41" s="66">
        <v>2020</v>
      </c>
      <c r="C41" s="40" t="s">
        <v>126</v>
      </c>
      <c r="D41" s="40" t="s">
        <v>126</v>
      </c>
      <c r="E41" s="40" t="s">
        <v>126</v>
      </c>
      <c r="F41" s="40" t="s">
        <v>4</v>
      </c>
      <c r="G41" s="40"/>
      <c r="H41" s="39" t="s">
        <v>186</v>
      </c>
      <c r="I41" s="39">
        <v>21101</v>
      </c>
      <c r="J41" s="39" t="s">
        <v>187</v>
      </c>
      <c r="K41" s="40" t="s">
        <v>126</v>
      </c>
      <c r="L41" s="40" t="s">
        <v>137</v>
      </c>
      <c r="M41" s="40" t="s">
        <v>126</v>
      </c>
      <c r="N41" s="40" t="s">
        <v>126</v>
      </c>
      <c r="O41" s="30">
        <f t="shared" si="4"/>
        <v>53.68</v>
      </c>
      <c r="P41" s="30">
        <f t="shared" si="0"/>
        <v>335.5</v>
      </c>
      <c r="Q41" s="41">
        <f t="shared" si="5"/>
        <v>389.18</v>
      </c>
      <c r="R41" s="32">
        <f t="shared" si="3"/>
        <v>10</v>
      </c>
      <c r="S41" s="33">
        <v>33.549999999999997</v>
      </c>
      <c r="T41" s="33">
        <f t="shared" si="1"/>
        <v>5.3679999999999994</v>
      </c>
      <c r="U41" s="28" t="s">
        <v>126</v>
      </c>
      <c r="V41" s="28" t="s">
        <v>126</v>
      </c>
      <c r="W41" s="28" t="s">
        <v>126</v>
      </c>
      <c r="X41" s="28" t="s">
        <v>126</v>
      </c>
      <c r="Y41" s="28" t="s">
        <v>126</v>
      </c>
      <c r="Z41" s="28" t="s">
        <v>126</v>
      </c>
      <c r="AA41" s="28" t="s">
        <v>126</v>
      </c>
      <c r="AB41" s="28" t="s">
        <v>126</v>
      </c>
      <c r="AC41" s="28" t="s">
        <v>139</v>
      </c>
      <c r="AD41" s="28" t="s">
        <v>126</v>
      </c>
      <c r="AE41" s="28" t="s">
        <v>126</v>
      </c>
      <c r="AF41" s="28" t="s">
        <v>140</v>
      </c>
      <c r="AG41" s="28" t="s">
        <v>141</v>
      </c>
      <c r="AH41" s="28" t="s">
        <v>4</v>
      </c>
      <c r="AI41" s="28" t="s">
        <v>142</v>
      </c>
      <c r="AJ41" s="28" t="s">
        <v>143</v>
      </c>
      <c r="AK41" s="28" t="s">
        <v>144</v>
      </c>
      <c r="AL41" s="42"/>
      <c r="AM41" s="42" t="s">
        <v>145</v>
      </c>
      <c r="AN41" s="42" t="s">
        <v>146</v>
      </c>
      <c r="AO41" s="42" t="s">
        <v>147</v>
      </c>
      <c r="AP41" s="42" t="s">
        <v>148</v>
      </c>
      <c r="AQ41" s="42" t="s">
        <v>149</v>
      </c>
      <c r="AR41" s="42" t="s">
        <v>150</v>
      </c>
      <c r="AS41" s="42" t="s">
        <v>151</v>
      </c>
      <c r="AT41" s="42" t="s">
        <v>152</v>
      </c>
      <c r="AU41" s="42" t="s">
        <v>153</v>
      </c>
      <c r="AV41" s="28" t="s">
        <v>126</v>
      </c>
      <c r="AW41" s="28" t="s">
        <v>126</v>
      </c>
      <c r="AX41" s="28" t="s">
        <v>126</v>
      </c>
      <c r="AY41" s="28" t="s">
        <v>126</v>
      </c>
      <c r="AZ41" s="28" t="s">
        <v>126</v>
      </c>
      <c r="BA41" s="28" t="s">
        <v>126</v>
      </c>
      <c r="BB41" s="28" t="s">
        <v>126</v>
      </c>
      <c r="BC41" s="28" t="s">
        <v>126</v>
      </c>
      <c r="BD41" s="28" t="s">
        <v>126</v>
      </c>
      <c r="BE41" s="28" t="s">
        <v>126</v>
      </c>
      <c r="BF41" s="34">
        <v>0</v>
      </c>
      <c r="BG41" s="34">
        <v>2</v>
      </c>
      <c r="BH41" s="34">
        <v>1</v>
      </c>
      <c r="BI41" s="34">
        <v>1</v>
      </c>
      <c r="BJ41" s="34">
        <v>1</v>
      </c>
      <c r="BK41" s="34">
        <v>1</v>
      </c>
      <c r="BL41" s="34">
        <v>1</v>
      </c>
      <c r="BM41" s="34">
        <v>1</v>
      </c>
      <c r="BN41" s="34">
        <v>0</v>
      </c>
      <c r="BO41" s="34">
        <v>1</v>
      </c>
      <c r="BP41" s="34">
        <v>0</v>
      </c>
      <c r="BQ41" s="34">
        <v>1</v>
      </c>
      <c r="BR41" s="35">
        <f t="shared" si="6"/>
        <v>10</v>
      </c>
      <c r="BS41" s="28" t="s">
        <v>126</v>
      </c>
      <c r="BT41" s="28" t="s">
        <v>126</v>
      </c>
      <c r="BU41" s="28" t="s">
        <v>126</v>
      </c>
      <c r="BV41" s="28" t="s">
        <v>126</v>
      </c>
      <c r="BW41" s="28" t="s">
        <v>126</v>
      </c>
      <c r="BX41" s="28" t="s">
        <v>126</v>
      </c>
      <c r="BY41" s="28" t="s">
        <v>126</v>
      </c>
      <c r="BZ41" s="28" t="s">
        <v>126</v>
      </c>
      <c r="CA41" s="28" t="s">
        <v>126</v>
      </c>
      <c r="CB41" s="28" t="s">
        <v>127</v>
      </c>
      <c r="CC41" s="36" t="s">
        <v>126</v>
      </c>
      <c r="CD41" s="1" t="s">
        <v>128</v>
      </c>
      <c r="CE41" s="2" t="s">
        <v>129</v>
      </c>
      <c r="CF41" s="2" t="s">
        <v>126</v>
      </c>
      <c r="CG41" s="2" t="s">
        <v>127</v>
      </c>
      <c r="CH41" s="2" t="s">
        <v>126</v>
      </c>
      <c r="CI41" s="2" t="s">
        <v>126</v>
      </c>
    </row>
    <row r="42" spans="1:87" x14ac:dyDescent="0.25">
      <c r="A42" s="3">
        <v>35</v>
      </c>
      <c r="B42" s="66">
        <v>2020</v>
      </c>
      <c r="C42" s="40" t="s">
        <v>126</v>
      </c>
      <c r="D42" s="40" t="s">
        <v>126</v>
      </c>
      <c r="E42" s="40" t="s">
        <v>126</v>
      </c>
      <c r="F42" s="40" t="s">
        <v>4</v>
      </c>
      <c r="G42" s="40"/>
      <c r="H42" s="39" t="s">
        <v>188</v>
      </c>
      <c r="I42" s="39">
        <v>21101</v>
      </c>
      <c r="J42" s="39" t="s">
        <v>498</v>
      </c>
      <c r="K42" s="40" t="s">
        <v>126</v>
      </c>
      <c r="L42" s="40" t="s">
        <v>137</v>
      </c>
      <c r="M42" s="40" t="s">
        <v>126</v>
      </c>
      <c r="N42" s="40" t="s">
        <v>126</v>
      </c>
      <c r="O42" s="30">
        <f t="shared" si="4"/>
        <v>64.031999999999996</v>
      </c>
      <c r="P42" s="30">
        <f t="shared" si="0"/>
        <v>400.2</v>
      </c>
      <c r="Q42" s="41">
        <f t="shared" si="5"/>
        <v>464.23199999999997</v>
      </c>
      <c r="R42" s="32">
        <f t="shared" si="3"/>
        <v>30</v>
      </c>
      <c r="S42" s="33">
        <v>13.34</v>
      </c>
      <c r="T42" s="33">
        <f t="shared" si="1"/>
        <v>2.1343999999999999</v>
      </c>
      <c r="U42" s="28" t="s">
        <v>126</v>
      </c>
      <c r="V42" s="28" t="s">
        <v>126</v>
      </c>
      <c r="W42" s="28" t="s">
        <v>126</v>
      </c>
      <c r="X42" s="28" t="s">
        <v>126</v>
      </c>
      <c r="Y42" s="28" t="s">
        <v>126</v>
      </c>
      <c r="Z42" s="28" t="s">
        <v>126</v>
      </c>
      <c r="AA42" s="28" t="s">
        <v>126</v>
      </c>
      <c r="AB42" s="28" t="s">
        <v>126</v>
      </c>
      <c r="AC42" s="28" t="s">
        <v>139</v>
      </c>
      <c r="AD42" s="28" t="s">
        <v>126</v>
      </c>
      <c r="AE42" s="28" t="s">
        <v>126</v>
      </c>
      <c r="AF42" s="28" t="s">
        <v>140</v>
      </c>
      <c r="AG42" s="28" t="s">
        <v>141</v>
      </c>
      <c r="AH42" s="28" t="s">
        <v>4</v>
      </c>
      <c r="AI42" s="28" t="s">
        <v>142</v>
      </c>
      <c r="AJ42" s="28" t="s">
        <v>143</v>
      </c>
      <c r="AK42" s="28" t="s">
        <v>144</v>
      </c>
      <c r="AL42" s="42"/>
      <c r="AM42" s="42" t="s">
        <v>145</v>
      </c>
      <c r="AN42" s="42" t="s">
        <v>146</v>
      </c>
      <c r="AO42" s="42" t="s">
        <v>147</v>
      </c>
      <c r="AP42" s="42" t="s">
        <v>148</v>
      </c>
      <c r="AQ42" s="42" t="s">
        <v>149</v>
      </c>
      <c r="AR42" s="42" t="s">
        <v>150</v>
      </c>
      <c r="AS42" s="42" t="s">
        <v>151</v>
      </c>
      <c r="AT42" s="42" t="s">
        <v>152</v>
      </c>
      <c r="AU42" s="42" t="s">
        <v>153</v>
      </c>
      <c r="AV42" s="28" t="s">
        <v>126</v>
      </c>
      <c r="AW42" s="28" t="s">
        <v>126</v>
      </c>
      <c r="AX42" s="28" t="s">
        <v>126</v>
      </c>
      <c r="AY42" s="28" t="s">
        <v>126</v>
      </c>
      <c r="AZ42" s="28" t="s">
        <v>126</v>
      </c>
      <c r="BA42" s="28" t="s">
        <v>126</v>
      </c>
      <c r="BB42" s="28" t="s">
        <v>126</v>
      </c>
      <c r="BC42" s="28" t="s">
        <v>126</v>
      </c>
      <c r="BD42" s="28" t="s">
        <v>126</v>
      </c>
      <c r="BE42" s="28" t="s">
        <v>126</v>
      </c>
      <c r="BF42" s="34">
        <v>0</v>
      </c>
      <c r="BG42" s="34">
        <v>10</v>
      </c>
      <c r="BH42" s="34">
        <v>5</v>
      </c>
      <c r="BI42" s="34">
        <v>5</v>
      </c>
      <c r="BJ42" s="34">
        <v>5</v>
      </c>
      <c r="BK42" s="34">
        <v>5</v>
      </c>
      <c r="BL42" s="34">
        <v>0</v>
      </c>
      <c r="BM42" s="34">
        <v>0</v>
      </c>
      <c r="BN42" s="34">
        <v>0</v>
      </c>
      <c r="BO42" s="34">
        <v>0</v>
      </c>
      <c r="BP42" s="34">
        <v>0</v>
      </c>
      <c r="BQ42" s="34">
        <v>0</v>
      </c>
      <c r="BR42" s="35">
        <f t="shared" si="6"/>
        <v>30</v>
      </c>
      <c r="BS42" s="28" t="s">
        <v>126</v>
      </c>
      <c r="BT42" s="28" t="s">
        <v>126</v>
      </c>
      <c r="BU42" s="28" t="s">
        <v>126</v>
      </c>
      <c r="BV42" s="28" t="s">
        <v>126</v>
      </c>
      <c r="BW42" s="28" t="s">
        <v>126</v>
      </c>
      <c r="BX42" s="28" t="s">
        <v>126</v>
      </c>
      <c r="BY42" s="28" t="s">
        <v>126</v>
      </c>
      <c r="BZ42" s="28" t="s">
        <v>126</v>
      </c>
      <c r="CA42" s="28" t="s">
        <v>126</v>
      </c>
      <c r="CB42" s="28" t="s">
        <v>127</v>
      </c>
      <c r="CC42" s="36" t="s">
        <v>126</v>
      </c>
      <c r="CD42" s="1" t="s">
        <v>128</v>
      </c>
      <c r="CE42" s="2" t="s">
        <v>129</v>
      </c>
      <c r="CF42" s="2" t="s">
        <v>126</v>
      </c>
      <c r="CG42" s="2" t="s">
        <v>127</v>
      </c>
      <c r="CH42" s="2" t="s">
        <v>126</v>
      </c>
      <c r="CI42" s="2" t="s">
        <v>126</v>
      </c>
    </row>
    <row r="43" spans="1:87" x14ac:dyDescent="0.25">
      <c r="A43" s="3">
        <v>36</v>
      </c>
      <c r="B43" s="66">
        <v>2020</v>
      </c>
      <c r="C43" s="40" t="s">
        <v>126</v>
      </c>
      <c r="D43" s="40" t="s">
        <v>126</v>
      </c>
      <c r="E43" s="40" t="s">
        <v>126</v>
      </c>
      <c r="F43" s="40" t="s">
        <v>4</v>
      </c>
      <c r="G43" s="40"/>
      <c r="H43" s="39" t="s">
        <v>189</v>
      </c>
      <c r="I43" s="39">
        <v>21101</v>
      </c>
      <c r="J43" s="39" t="s">
        <v>190</v>
      </c>
      <c r="K43" s="40" t="s">
        <v>126</v>
      </c>
      <c r="L43" s="40" t="s">
        <v>137</v>
      </c>
      <c r="M43" s="40" t="s">
        <v>126</v>
      </c>
      <c r="N43" s="40" t="s">
        <v>126</v>
      </c>
      <c r="O43" s="30">
        <f t="shared" si="4"/>
        <v>110.83200000000001</v>
      </c>
      <c r="P43" s="30">
        <f t="shared" si="0"/>
        <v>692.7</v>
      </c>
      <c r="Q43" s="41">
        <f t="shared" si="5"/>
        <v>803.53200000000004</v>
      </c>
      <c r="R43" s="32">
        <f t="shared" si="3"/>
        <v>30</v>
      </c>
      <c r="S43" s="33">
        <v>23.09</v>
      </c>
      <c r="T43" s="33">
        <f t="shared" si="1"/>
        <v>3.6943999999999999</v>
      </c>
      <c r="U43" s="28" t="s">
        <v>126</v>
      </c>
      <c r="V43" s="28" t="s">
        <v>126</v>
      </c>
      <c r="W43" s="28" t="s">
        <v>126</v>
      </c>
      <c r="X43" s="28" t="s">
        <v>126</v>
      </c>
      <c r="Y43" s="28" t="s">
        <v>126</v>
      </c>
      <c r="Z43" s="28" t="s">
        <v>126</v>
      </c>
      <c r="AA43" s="28" t="s">
        <v>126</v>
      </c>
      <c r="AB43" s="28" t="s">
        <v>126</v>
      </c>
      <c r="AC43" s="28" t="s">
        <v>139</v>
      </c>
      <c r="AD43" s="28" t="s">
        <v>126</v>
      </c>
      <c r="AE43" s="28" t="s">
        <v>126</v>
      </c>
      <c r="AF43" s="28" t="s">
        <v>140</v>
      </c>
      <c r="AG43" s="28" t="s">
        <v>141</v>
      </c>
      <c r="AH43" s="28" t="s">
        <v>4</v>
      </c>
      <c r="AI43" s="28" t="s">
        <v>142</v>
      </c>
      <c r="AJ43" s="28" t="s">
        <v>143</v>
      </c>
      <c r="AK43" s="28" t="s">
        <v>144</v>
      </c>
      <c r="AL43" s="42"/>
      <c r="AM43" s="42" t="s">
        <v>145</v>
      </c>
      <c r="AN43" s="42" t="s">
        <v>146</v>
      </c>
      <c r="AO43" s="42" t="s">
        <v>147</v>
      </c>
      <c r="AP43" s="42" t="s">
        <v>148</v>
      </c>
      <c r="AQ43" s="42" t="s">
        <v>149</v>
      </c>
      <c r="AR43" s="42" t="s">
        <v>150</v>
      </c>
      <c r="AS43" s="42" t="s">
        <v>151</v>
      </c>
      <c r="AT43" s="42" t="s">
        <v>152</v>
      </c>
      <c r="AU43" s="42" t="s">
        <v>153</v>
      </c>
      <c r="AV43" s="28" t="s">
        <v>126</v>
      </c>
      <c r="AW43" s="28" t="s">
        <v>126</v>
      </c>
      <c r="AX43" s="28" t="s">
        <v>126</v>
      </c>
      <c r="AY43" s="28" t="s">
        <v>126</v>
      </c>
      <c r="AZ43" s="28" t="s">
        <v>126</v>
      </c>
      <c r="BA43" s="28" t="s">
        <v>126</v>
      </c>
      <c r="BB43" s="28" t="s">
        <v>126</v>
      </c>
      <c r="BC43" s="28" t="s">
        <v>126</v>
      </c>
      <c r="BD43" s="28" t="s">
        <v>126</v>
      </c>
      <c r="BE43" s="28" t="s">
        <v>126</v>
      </c>
      <c r="BF43" s="34">
        <v>0</v>
      </c>
      <c r="BG43" s="34">
        <v>9</v>
      </c>
      <c r="BH43" s="34">
        <v>2</v>
      </c>
      <c r="BI43" s="34">
        <v>3</v>
      </c>
      <c r="BJ43" s="34">
        <v>2</v>
      </c>
      <c r="BK43" s="34">
        <v>2</v>
      </c>
      <c r="BL43" s="34">
        <v>2</v>
      </c>
      <c r="BM43" s="34">
        <v>2</v>
      </c>
      <c r="BN43" s="34">
        <v>2</v>
      </c>
      <c r="BO43" s="34">
        <v>2</v>
      </c>
      <c r="BP43" s="34">
        <v>2</v>
      </c>
      <c r="BQ43" s="34">
        <v>2</v>
      </c>
      <c r="BR43" s="35">
        <f t="shared" si="6"/>
        <v>30</v>
      </c>
      <c r="BS43" s="28" t="s">
        <v>126</v>
      </c>
      <c r="BT43" s="28" t="s">
        <v>126</v>
      </c>
      <c r="BU43" s="28" t="s">
        <v>126</v>
      </c>
      <c r="BV43" s="28" t="s">
        <v>126</v>
      </c>
      <c r="BW43" s="28" t="s">
        <v>126</v>
      </c>
      <c r="BX43" s="28" t="s">
        <v>126</v>
      </c>
      <c r="BY43" s="28" t="s">
        <v>126</v>
      </c>
      <c r="BZ43" s="28" t="s">
        <v>126</v>
      </c>
      <c r="CA43" s="28" t="s">
        <v>126</v>
      </c>
      <c r="CB43" s="28" t="s">
        <v>127</v>
      </c>
      <c r="CC43" s="36" t="s">
        <v>126</v>
      </c>
      <c r="CD43" s="1" t="s">
        <v>128</v>
      </c>
      <c r="CE43" s="2" t="s">
        <v>129</v>
      </c>
      <c r="CF43" s="2" t="s">
        <v>126</v>
      </c>
      <c r="CG43" s="2" t="s">
        <v>127</v>
      </c>
      <c r="CH43" s="2" t="s">
        <v>126</v>
      </c>
      <c r="CI43" s="2" t="s">
        <v>126</v>
      </c>
    </row>
    <row r="44" spans="1:87" x14ac:dyDescent="0.25">
      <c r="A44" s="3">
        <v>37</v>
      </c>
      <c r="B44" s="66">
        <v>2020</v>
      </c>
      <c r="C44" s="40" t="s">
        <v>126</v>
      </c>
      <c r="D44" s="40" t="s">
        <v>126</v>
      </c>
      <c r="E44" s="40" t="s">
        <v>126</v>
      </c>
      <c r="F44" s="40" t="s">
        <v>4</v>
      </c>
      <c r="G44" s="40"/>
      <c r="H44" s="39" t="s">
        <v>191</v>
      </c>
      <c r="I44" s="39">
        <v>21101</v>
      </c>
      <c r="J44" s="39" t="s">
        <v>192</v>
      </c>
      <c r="K44" s="40" t="s">
        <v>126</v>
      </c>
      <c r="L44" s="40" t="s">
        <v>135</v>
      </c>
      <c r="M44" s="40" t="s">
        <v>126</v>
      </c>
      <c r="N44" s="40" t="s">
        <v>126</v>
      </c>
      <c r="O44" s="30">
        <f t="shared" si="4"/>
        <v>244.99200000000002</v>
      </c>
      <c r="P44" s="30">
        <f t="shared" si="0"/>
        <v>1531.2</v>
      </c>
      <c r="Q44" s="41">
        <f t="shared" ref="Q44:Q69" si="7">+O44+P44</f>
        <v>1776.192</v>
      </c>
      <c r="R44" s="32">
        <f t="shared" si="3"/>
        <v>240</v>
      </c>
      <c r="S44" s="33">
        <v>6.38</v>
      </c>
      <c r="T44" s="33">
        <f t="shared" si="1"/>
        <v>1.0207999999999999</v>
      </c>
      <c r="U44" s="28" t="s">
        <v>126</v>
      </c>
      <c r="V44" s="28" t="s">
        <v>126</v>
      </c>
      <c r="W44" s="28" t="s">
        <v>126</v>
      </c>
      <c r="X44" s="28" t="s">
        <v>126</v>
      </c>
      <c r="Y44" s="28" t="s">
        <v>126</v>
      </c>
      <c r="Z44" s="28" t="s">
        <v>126</v>
      </c>
      <c r="AA44" s="28" t="s">
        <v>126</v>
      </c>
      <c r="AB44" s="28" t="s">
        <v>126</v>
      </c>
      <c r="AC44" s="28" t="s">
        <v>139</v>
      </c>
      <c r="AD44" s="28" t="s">
        <v>126</v>
      </c>
      <c r="AE44" s="28" t="s">
        <v>126</v>
      </c>
      <c r="AF44" s="28" t="s">
        <v>140</v>
      </c>
      <c r="AG44" s="28" t="s">
        <v>141</v>
      </c>
      <c r="AH44" s="28" t="s">
        <v>4</v>
      </c>
      <c r="AI44" s="28" t="s">
        <v>142</v>
      </c>
      <c r="AJ44" s="28" t="s">
        <v>143</v>
      </c>
      <c r="AK44" s="28" t="s">
        <v>144</v>
      </c>
      <c r="AL44" s="42"/>
      <c r="AM44" s="42" t="s">
        <v>145</v>
      </c>
      <c r="AN44" s="42" t="s">
        <v>146</v>
      </c>
      <c r="AO44" s="42" t="s">
        <v>147</v>
      </c>
      <c r="AP44" s="42" t="s">
        <v>148</v>
      </c>
      <c r="AQ44" s="42" t="s">
        <v>149</v>
      </c>
      <c r="AR44" s="42" t="s">
        <v>150</v>
      </c>
      <c r="AS44" s="42" t="s">
        <v>151</v>
      </c>
      <c r="AT44" s="42" t="s">
        <v>152</v>
      </c>
      <c r="AU44" s="42" t="s">
        <v>153</v>
      </c>
      <c r="AV44" s="28" t="s">
        <v>126</v>
      </c>
      <c r="AW44" s="28" t="s">
        <v>126</v>
      </c>
      <c r="AX44" s="28" t="s">
        <v>126</v>
      </c>
      <c r="AY44" s="28" t="s">
        <v>126</v>
      </c>
      <c r="AZ44" s="28" t="s">
        <v>126</v>
      </c>
      <c r="BA44" s="28" t="s">
        <v>126</v>
      </c>
      <c r="BB44" s="28" t="s">
        <v>126</v>
      </c>
      <c r="BC44" s="28" t="s">
        <v>126</v>
      </c>
      <c r="BD44" s="28" t="s">
        <v>126</v>
      </c>
      <c r="BE44" s="28" t="s">
        <v>126</v>
      </c>
      <c r="BF44" s="34">
        <v>0</v>
      </c>
      <c r="BG44" s="34">
        <v>30</v>
      </c>
      <c r="BH44" s="34">
        <v>30</v>
      </c>
      <c r="BI44" s="34">
        <v>20</v>
      </c>
      <c r="BJ44" s="34">
        <v>20</v>
      </c>
      <c r="BK44" s="34">
        <v>20</v>
      </c>
      <c r="BL44" s="34">
        <v>20</v>
      </c>
      <c r="BM44" s="34">
        <v>20</v>
      </c>
      <c r="BN44" s="34">
        <v>20</v>
      </c>
      <c r="BO44" s="34">
        <v>20</v>
      </c>
      <c r="BP44" s="34">
        <v>20</v>
      </c>
      <c r="BQ44" s="34">
        <v>20</v>
      </c>
      <c r="BR44" s="35">
        <f t="shared" si="6"/>
        <v>240</v>
      </c>
      <c r="BS44" s="28" t="s">
        <v>126</v>
      </c>
      <c r="BT44" s="28" t="s">
        <v>126</v>
      </c>
      <c r="BU44" s="28" t="s">
        <v>126</v>
      </c>
      <c r="BV44" s="28" t="s">
        <v>126</v>
      </c>
      <c r="BW44" s="28" t="s">
        <v>126</v>
      </c>
      <c r="BX44" s="28" t="s">
        <v>126</v>
      </c>
      <c r="BY44" s="28" t="s">
        <v>126</v>
      </c>
      <c r="BZ44" s="28" t="s">
        <v>126</v>
      </c>
      <c r="CA44" s="28" t="s">
        <v>126</v>
      </c>
      <c r="CB44" s="28" t="s">
        <v>127</v>
      </c>
      <c r="CC44" s="36" t="s">
        <v>126</v>
      </c>
      <c r="CD44" s="1" t="s">
        <v>128</v>
      </c>
      <c r="CE44" s="2" t="s">
        <v>129</v>
      </c>
      <c r="CF44" s="2" t="s">
        <v>126</v>
      </c>
      <c r="CG44" s="2" t="s">
        <v>127</v>
      </c>
      <c r="CH44" s="2" t="s">
        <v>126</v>
      </c>
      <c r="CI44" s="2" t="s">
        <v>126</v>
      </c>
    </row>
    <row r="45" spans="1:87" x14ac:dyDescent="0.25">
      <c r="A45" s="3">
        <v>38</v>
      </c>
      <c r="B45" s="66">
        <v>2020</v>
      </c>
      <c r="C45" s="40" t="s">
        <v>126</v>
      </c>
      <c r="D45" s="40" t="s">
        <v>126</v>
      </c>
      <c r="E45" s="40" t="s">
        <v>126</v>
      </c>
      <c r="F45" s="40" t="s">
        <v>4</v>
      </c>
      <c r="G45" s="40"/>
      <c r="H45" s="39" t="s">
        <v>193</v>
      </c>
      <c r="I45" s="39">
        <v>21101</v>
      </c>
      <c r="J45" s="38" t="s">
        <v>511</v>
      </c>
      <c r="K45" s="40" t="s">
        <v>126</v>
      </c>
      <c r="L45" s="40" t="s">
        <v>135</v>
      </c>
      <c r="M45" s="40" t="s">
        <v>126</v>
      </c>
      <c r="N45" s="40" t="s">
        <v>126</v>
      </c>
      <c r="O45" s="30">
        <f t="shared" si="4"/>
        <v>377.28000000000003</v>
      </c>
      <c r="P45" s="30">
        <f t="shared" si="0"/>
        <v>2358</v>
      </c>
      <c r="Q45" s="41">
        <f t="shared" si="7"/>
        <v>2735.28</v>
      </c>
      <c r="R45" s="32">
        <f t="shared" si="3"/>
        <v>150</v>
      </c>
      <c r="S45" s="33">
        <v>15.72</v>
      </c>
      <c r="T45" s="33">
        <f t="shared" si="1"/>
        <v>2.5152000000000001</v>
      </c>
      <c r="U45" s="28" t="s">
        <v>126</v>
      </c>
      <c r="V45" s="28" t="s">
        <v>126</v>
      </c>
      <c r="W45" s="28" t="s">
        <v>126</v>
      </c>
      <c r="X45" s="28" t="s">
        <v>126</v>
      </c>
      <c r="Y45" s="28" t="s">
        <v>126</v>
      </c>
      <c r="Z45" s="28" t="s">
        <v>126</v>
      </c>
      <c r="AA45" s="28" t="s">
        <v>126</v>
      </c>
      <c r="AB45" s="28" t="s">
        <v>126</v>
      </c>
      <c r="AC45" s="28" t="s">
        <v>139</v>
      </c>
      <c r="AD45" s="28" t="s">
        <v>126</v>
      </c>
      <c r="AE45" s="28" t="s">
        <v>126</v>
      </c>
      <c r="AF45" s="28" t="s">
        <v>140</v>
      </c>
      <c r="AG45" s="28" t="s">
        <v>141</v>
      </c>
      <c r="AH45" s="28" t="s">
        <v>4</v>
      </c>
      <c r="AI45" s="28" t="s">
        <v>142</v>
      </c>
      <c r="AJ45" s="28" t="s">
        <v>143</v>
      </c>
      <c r="AK45" s="28" t="s">
        <v>144</v>
      </c>
      <c r="AL45" s="42"/>
      <c r="AM45" s="42" t="s">
        <v>145</v>
      </c>
      <c r="AN45" s="42" t="s">
        <v>146</v>
      </c>
      <c r="AO45" s="42" t="s">
        <v>147</v>
      </c>
      <c r="AP45" s="42" t="s">
        <v>148</v>
      </c>
      <c r="AQ45" s="42" t="s">
        <v>149</v>
      </c>
      <c r="AR45" s="42" t="s">
        <v>150</v>
      </c>
      <c r="AS45" s="42" t="s">
        <v>151</v>
      </c>
      <c r="AT45" s="42" t="s">
        <v>152</v>
      </c>
      <c r="AU45" s="42" t="s">
        <v>153</v>
      </c>
      <c r="AV45" s="28" t="s">
        <v>126</v>
      </c>
      <c r="AW45" s="28" t="s">
        <v>126</v>
      </c>
      <c r="AX45" s="28" t="s">
        <v>126</v>
      </c>
      <c r="AY45" s="28" t="s">
        <v>126</v>
      </c>
      <c r="AZ45" s="28" t="s">
        <v>126</v>
      </c>
      <c r="BA45" s="28" t="s">
        <v>126</v>
      </c>
      <c r="BB45" s="28" t="s">
        <v>126</v>
      </c>
      <c r="BC45" s="28" t="s">
        <v>126</v>
      </c>
      <c r="BD45" s="28" t="s">
        <v>126</v>
      </c>
      <c r="BE45" s="28" t="s">
        <v>126</v>
      </c>
      <c r="BF45" s="34">
        <v>0</v>
      </c>
      <c r="BG45" s="34">
        <v>12</v>
      </c>
      <c r="BH45" s="34">
        <v>14</v>
      </c>
      <c r="BI45" s="34">
        <v>14</v>
      </c>
      <c r="BJ45" s="34">
        <v>20</v>
      </c>
      <c r="BK45" s="34">
        <v>14</v>
      </c>
      <c r="BL45" s="34">
        <v>12</v>
      </c>
      <c r="BM45" s="34">
        <v>12</v>
      </c>
      <c r="BN45" s="34">
        <v>14</v>
      </c>
      <c r="BO45" s="34">
        <v>12</v>
      </c>
      <c r="BP45" s="34">
        <v>14</v>
      </c>
      <c r="BQ45" s="34">
        <v>12</v>
      </c>
      <c r="BR45" s="35">
        <f t="shared" si="6"/>
        <v>150</v>
      </c>
      <c r="BS45" s="28" t="s">
        <v>126</v>
      </c>
      <c r="BT45" s="28" t="s">
        <v>126</v>
      </c>
      <c r="BU45" s="28" t="s">
        <v>126</v>
      </c>
      <c r="BV45" s="28" t="s">
        <v>126</v>
      </c>
      <c r="BW45" s="28" t="s">
        <v>126</v>
      </c>
      <c r="BX45" s="28" t="s">
        <v>126</v>
      </c>
      <c r="BY45" s="28" t="s">
        <v>126</v>
      </c>
      <c r="BZ45" s="28" t="s">
        <v>126</v>
      </c>
      <c r="CA45" s="28" t="s">
        <v>126</v>
      </c>
      <c r="CB45" s="28" t="s">
        <v>127</v>
      </c>
      <c r="CC45" s="36" t="s">
        <v>126</v>
      </c>
      <c r="CD45" s="1" t="s">
        <v>128</v>
      </c>
      <c r="CE45" s="2" t="s">
        <v>129</v>
      </c>
      <c r="CF45" s="2" t="s">
        <v>126</v>
      </c>
      <c r="CG45" s="2" t="s">
        <v>127</v>
      </c>
      <c r="CH45" s="2" t="s">
        <v>126</v>
      </c>
      <c r="CI45" s="2" t="s">
        <v>126</v>
      </c>
    </row>
    <row r="46" spans="1:87" x14ac:dyDescent="0.25">
      <c r="A46" s="3">
        <v>39</v>
      </c>
      <c r="B46" s="66">
        <v>2020</v>
      </c>
      <c r="C46" s="40" t="s">
        <v>126</v>
      </c>
      <c r="D46" s="40" t="s">
        <v>126</v>
      </c>
      <c r="E46" s="40" t="s">
        <v>126</v>
      </c>
      <c r="F46" s="40" t="s">
        <v>4</v>
      </c>
      <c r="G46" s="40"/>
      <c r="H46" s="39" t="s">
        <v>194</v>
      </c>
      <c r="I46" s="39">
        <v>21101</v>
      </c>
      <c r="J46" s="39" t="s">
        <v>195</v>
      </c>
      <c r="K46" s="40" t="s">
        <v>126</v>
      </c>
      <c r="L46" s="40" t="s">
        <v>135</v>
      </c>
      <c r="M46" s="40" t="s">
        <v>126</v>
      </c>
      <c r="N46" s="40" t="s">
        <v>126</v>
      </c>
      <c r="O46" s="30">
        <f t="shared" si="4"/>
        <v>21.696000000000005</v>
      </c>
      <c r="P46" s="30">
        <f t="shared" si="0"/>
        <v>135.60000000000002</v>
      </c>
      <c r="Q46" s="41">
        <f t="shared" si="7"/>
        <v>157.29600000000002</v>
      </c>
      <c r="R46" s="32">
        <f t="shared" si="3"/>
        <v>12</v>
      </c>
      <c r="S46" s="33">
        <v>11.3</v>
      </c>
      <c r="T46" s="33">
        <f t="shared" si="1"/>
        <v>1.8080000000000001</v>
      </c>
      <c r="U46" s="28" t="s">
        <v>126</v>
      </c>
      <c r="V46" s="28" t="s">
        <v>126</v>
      </c>
      <c r="W46" s="28" t="s">
        <v>126</v>
      </c>
      <c r="X46" s="28" t="s">
        <v>126</v>
      </c>
      <c r="Y46" s="28" t="s">
        <v>126</v>
      </c>
      <c r="Z46" s="28" t="s">
        <v>126</v>
      </c>
      <c r="AA46" s="28" t="s">
        <v>126</v>
      </c>
      <c r="AB46" s="28" t="s">
        <v>126</v>
      </c>
      <c r="AC46" s="28" t="s">
        <v>139</v>
      </c>
      <c r="AD46" s="28" t="s">
        <v>126</v>
      </c>
      <c r="AE46" s="28" t="s">
        <v>126</v>
      </c>
      <c r="AF46" s="28" t="s">
        <v>140</v>
      </c>
      <c r="AG46" s="28" t="s">
        <v>141</v>
      </c>
      <c r="AH46" s="28" t="s">
        <v>4</v>
      </c>
      <c r="AI46" s="28" t="s">
        <v>142</v>
      </c>
      <c r="AJ46" s="28" t="s">
        <v>143</v>
      </c>
      <c r="AK46" s="28" t="s">
        <v>144</v>
      </c>
      <c r="AL46" s="42"/>
      <c r="AM46" s="42" t="s">
        <v>145</v>
      </c>
      <c r="AN46" s="42" t="s">
        <v>146</v>
      </c>
      <c r="AO46" s="42" t="s">
        <v>147</v>
      </c>
      <c r="AP46" s="42" t="s">
        <v>148</v>
      </c>
      <c r="AQ46" s="42" t="s">
        <v>149</v>
      </c>
      <c r="AR46" s="42" t="s">
        <v>150</v>
      </c>
      <c r="AS46" s="42" t="s">
        <v>151</v>
      </c>
      <c r="AT46" s="42" t="s">
        <v>152</v>
      </c>
      <c r="AU46" s="42" t="s">
        <v>153</v>
      </c>
      <c r="AV46" s="28" t="s">
        <v>126</v>
      </c>
      <c r="AW46" s="28" t="s">
        <v>126</v>
      </c>
      <c r="AX46" s="28" t="s">
        <v>126</v>
      </c>
      <c r="AY46" s="28" t="s">
        <v>126</v>
      </c>
      <c r="AZ46" s="28" t="s">
        <v>126</v>
      </c>
      <c r="BA46" s="28" t="s">
        <v>126</v>
      </c>
      <c r="BB46" s="28" t="s">
        <v>126</v>
      </c>
      <c r="BC46" s="28" t="s">
        <v>126</v>
      </c>
      <c r="BD46" s="28" t="s">
        <v>126</v>
      </c>
      <c r="BE46" s="28" t="s">
        <v>126</v>
      </c>
      <c r="BF46" s="34">
        <v>0</v>
      </c>
      <c r="BG46" s="34">
        <v>2</v>
      </c>
      <c r="BH46" s="34">
        <v>0</v>
      </c>
      <c r="BI46" s="34">
        <v>0</v>
      </c>
      <c r="BJ46" s="34">
        <v>2</v>
      </c>
      <c r="BK46" s="34">
        <v>2</v>
      </c>
      <c r="BL46" s="34">
        <v>2</v>
      </c>
      <c r="BM46" s="34">
        <v>2</v>
      </c>
      <c r="BN46" s="34">
        <v>0</v>
      </c>
      <c r="BO46" s="34">
        <v>2</v>
      </c>
      <c r="BP46" s="34">
        <v>0</v>
      </c>
      <c r="BQ46" s="34">
        <v>0</v>
      </c>
      <c r="BR46" s="35">
        <f t="shared" si="6"/>
        <v>12</v>
      </c>
      <c r="BS46" s="28" t="s">
        <v>126</v>
      </c>
      <c r="BT46" s="28" t="s">
        <v>126</v>
      </c>
      <c r="BU46" s="28" t="s">
        <v>126</v>
      </c>
      <c r="BV46" s="28" t="s">
        <v>126</v>
      </c>
      <c r="BW46" s="28" t="s">
        <v>126</v>
      </c>
      <c r="BX46" s="28" t="s">
        <v>126</v>
      </c>
      <c r="BY46" s="28" t="s">
        <v>126</v>
      </c>
      <c r="BZ46" s="28" t="s">
        <v>126</v>
      </c>
      <c r="CA46" s="28" t="s">
        <v>126</v>
      </c>
      <c r="CB46" s="28" t="s">
        <v>127</v>
      </c>
      <c r="CC46" s="36" t="s">
        <v>126</v>
      </c>
      <c r="CD46" s="1" t="s">
        <v>128</v>
      </c>
      <c r="CE46" s="2" t="s">
        <v>129</v>
      </c>
      <c r="CF46" s="2" t="s">
        <v>126</v>
      </c>
      <c r="CG46" s="2" t="s">
        <v>127</v>
      </c>
      <c r="CH46" s="2" t="s">
        <v>126</v>
      </c>
      <c r="CI46" s="2" t="s">
        <v>126</v>
      </c>
    </row>
    <row r="47" spans="1:87" x14ac:dyDescent="0.25">
      <c r="A47" s="3">
        <v>40</v>
      </c>
      <c r="B47" s="66">
        <v>2020</v>
      </c>
      <c r="C47" s="40" t="s">
        <v>126</v>
      </c>
      <c r="D47" s="40" t="s">
        <v>126</v>
      </c>
      <c r="E47" s="40" t="s">
        <v>126</v>
      </c>
      <c r="F47" s="40" t="s">
        <v>4</v>
      </c>
      <c r="G47" s="40"/>
      <c r="H47" s="39" t="s">
        <v>196</v>
      </c>
      <c r="I47" s="39">
        <v>21101</v>
      </c>
      <c r="J47" s="39" t="s">
        <v>197</v>
      </c>
      <c r="K47" s="40" t="s">
        <v>126</v>
      </c>
      <c r="L47" s="40" t="s">
        <v>135</v>
      </c>
      <c r="M47" s="40" t="s">
        <v>126</v>
      </c>
      <c r="N47" s="40" t="s">
        <v>126</v>
      </c>
      <c r="O47" s="30">
        <f t="shared" si="4"/>
        <v>29.183999999999997</v>
      </c>
      <c r="P47" s="30">
        <f t="shared" si="0"/>
        <v>182.39999999999998</v>
      </c>
      <c r="Q47" s="41">
        <f t="shared" si="7"/>
        <v>211.58399999999997</v>
      </c>
      <c r="R47" s="32">
        <f t="shared" si="3"/>
        <v>24</v>
      </c>
      <c r="S47" s="33">
        <v>7.6</v>
      </c>
      <c r="T47" s="33">
        <f t="shared" si="1"/>
        <v>1.216</v>
      </c>
      <c r="U47" s="28" t="s">
        <v>126</v>
      </c>
      <c r="V47" s="28" t="s">
        <v>126</v>
      </c>
      <c r="W47" s="28" t="s">
        <v>126</v>
      </c>
      <c r="X47" s="28" t="s">
        <v>126</v>
      </c>
      <c r="Y47" s="28" t="s">
        <v>126</v>
      </c>
      <c r="Z47" s="28" t="s">
        <v>126</v>
      </c>
      <c r="AA47" s="28" t="s">
        <v>126</v>
      </c>
      <c r="AB47" s="28" t="s">
        <v>126</v>
      </c>
      <c r="AC47" s="28" t="s">
        <v>139</v>
      </c>
      <c r="AD47" s="28" t="s">
        <v>126</v>
      </c>
      <c r="AE47" s="28" t="s">
        <v>126</v>
      </c>
      <c r="AF47" s="28" t="s">
        <v>140</v>
      </c>
      <c r="AG47" s="28" t="s">
        <v>141</v>
      </c>
      <c r="AH47" s="28" t="s">
        <v>4</v>
      </c>
      <c r="AI47" s="28" t="s">
        <v>142</v>
      </c>
      <c r="AJ47" s="28" t="s">
        <v>143</v>
      </c>
      <c r="AK47" s="28" t="s">
        <v>144</v>
      </c>
      <c r="AL47" s="42"/>
      <c r="AM47" s="42" t="s">
        <v>145</v>
      </c>
      <c r="AN47" s="42" t="s">
        <v>146</v>
      </c>
      <c r="AO47" s="42" t="s">
        <v>147</v>
      </c>
      <c r="AP47" s="42" t="s">
        <v>148</v>
      </c>
      <c r="AQ47" s="42" t="s">
        <v>149</v>
      </c>
      <c r="AR47" s="42" t="s">
        <v>150</v>
      </c>
      <c r="AS47" s="42" t="s">
        <v>151</v>
      </c>
      <c r="AT47" s="42" t="s">
        <v>152</v>
      </c>
      <c r="AU47" s="42" t="s">
        <v>153</v>
      </c>
      <c r="AV47" s="28" t="s">
        <v>126</v>
      </c>
      <c r="AW47" s="28" t="s">
        <v>126</v>
      </c>
      <c r="AX47" s="28" t="s">
        <v>126</v>
      </c>
      <c r="AY47" s="28" t="s">
        <v>126</v>
      </c>
      <c r="AZ47" s="28" t="s">
        <v>126</v>
      </c>
      <c r="BA47" s="28" t="s">
        <v>126</v>
      </c>
      <c r="BB47" s="28" t="s">
        <v>126</v>
      </c>
      <c r="BC47" s="28" t="s">
        <v>126</v>
      </c>
      <c r="BD47" s="28" t="s">
        <v>126</v>
      </c>
      <c r="BE47" s="28" t="s">
        <v>126</v>
      </c>
      <c r="BF47" s="34">
        <v>0</v>
      </c>
      <c r="BG47" s="34">
        <v>12</v>
      </c>
      <c r="BH47" s="34">
        <v>0</v>
      </c>
      <c r="BI47" s="34">
        <v>0</v>
      </c>
      <c r="BJ47" s="34">
        <v>0</v>
      </c>
      <c r="BK47" s="34">
        <v>0</v>
      </c>
      <c r="BL47" s="34">
        <v>0</v>
      </c>
      <c r="BM47" s="34">
        <v>0</v>
      </c>
      <c r="BN47" s="34">
        <v>12</v>
      </c>
      <c r="BO47" s="34">
        <v>0</v>
      </c>
      <c r="BP47" s="34">
        <v>0</v>
      </c>
      <c r="BQ47" s="34">
        <v>0</v>
      </c>
      <c r="BR47" s="35">
        <f t="shared" si="6"/>
        <v>24</v>
      </c>
      <c r="BS47" s="28" t="s">
        <v>126</v>
      </c>
      <c r="BT47" s="28" t="s">
        <v>126</v>
      </c>
      <c r="BU47" s="28" t="s">
        <v>126</v>
      </c>
      <c r="BV47" s="28" t="s">
        <v>126</v>
      </c>
      <c r="BW47" s="28" t="s">
        <v>126</v>
      </c>
      <c r="BX47" s="28" t="s">
        <v>126</v>
      </c>
      <c r="BY47" s="28" t="s">
        <v>126</v>
      </c>
      <c r="BZ47" s="28" t="s">
        <v>126</v>
      </c>
      <c r="CA47" s="28" t="s">
        <v>126</v>
      </c>
      <c r="CB47" s="28" t="s">
        <v>127</v>
      </c>
      <c r="CC47" s="36" t="s">
        <v>126</v>
      </c>
      <c r="CD47" s="1" t="s">
        <v>128</v>
      </c>
      <c r="CE47" s="2" t="s">
        <v>129</v>
      </c>
      <c r="CF47" s="2" t="s">
        <v>126</v>
      </c>
      <c r="CG47" s="2" t="s">
        <v>127</v>
      </c>
      <c r="CH47" s="2" t="s">
        <v>126</v>
      </c>
      <c r="CI47" s="2" t="s">
        <v>126</v>
      </c>
    </row>
    <row r="48" spans="1:87" x14ac:dyDescent="0.25">
      <c r="A48" s="3">
        <v>41</v>
      </c>
      <c r="B48" s="66">
        <v>2020</v>
      </c>
      <c r="C48" s="40" t="s">
        <v>126</v>
      </c>
      <c r="D48" s="40" t="s">
        <v>126</v>
      </c>
      <c r="E48" s="40" t="s">
        <v>126</v>
      </c>
      <c r="F48" s="40" t="s">
        <v>4</v>
      </c>
      <c r="G48" s="40"/>
      <c r="H48" s="39" t="s">
        <v>198</v>
      </c>
      <c r="I48" s="39">
        <v>21101</v>
      </c>
      <c r="J48" s="39" t="s">
        <v>509</v>
      </c>
      <c r="K48" s="40" t="s">
        <v>126</v>
      </c>
      <c r="L48" s="40" t="s">
        <v>171</v>
      </c>
      <c r="M48" s="40" t="s">
        <v>126</v>
      </c>
      <c r="N48" s="40" t="s">
        <v>126</v>
      </c>
      <c r="O48" s="30">
        <f t="shared" si="4"/>
        <v>17.968000000000004</v>
      </c>
      <c r="P48" s="30">
        <f t="shared" si="0"/>
        <v>112.30000000000001</v>
      </c>
      <c r="Q48" s="41">
        <f t="shared" si="7"/>
        <v>130.26800000000003</v>
      </c>
      <c r="R48" s="32">
        <f t="shared" si="3"/>
        <v>10</v>
      </c>
      <c r="S48" s="33">
        <v>11.23</v>
      </c>
      <c r="T48" s="33">
        <f t="shared" si="1"/>
        <v>1.7968000000000002</v>
      </c>
      <c r="U48" s="28" t="s">
        <v>126</v>
      </c>
      <c r="V48" s="28" t="s">
        <v>126</v>
      </c>
      <c r="W48" s="28" t="s">
        <v>126</v>
      </c>
      <c r="X48" s="28" t="s">
        <v>126</v>
      </c>
      <c r="Y48" s="28" t="s">
        <v>126</v>
      </c>
      <c r="Z48" s="28" t="s">
        <v>126</v>
      </c>
      <c r="AA48" s="28" t="s">
        <v>126</v>
      </c>
      <c r="AB48" s="28" t="s">
        <v>126</v>
      </c>
      <c r="AC48" s="28" t="s">
        <v>139</v>
      </c>
      <c r="AD48" s="28" t="s">
        <v>126</v>
      </c>
      <c r="AE48" s="28" t="s">
        <v>126</v>
      </c>
      <c r="AF48" s="28" t="s">
        <v>140</v>
      </c>
      <c r="AG48" s="28" t="s">
        <v>141</v>
      </c>
      <c r="AH48" s="28" t="s">
        <v>4</v>
      </c>
      <c r="AI48" s="28" t="s">
        <v>142</v>
      </c>
      <c r="AJ48" s="28" t="s">
        <v>143</v>
      </c>
      <c r="AK48" s="28" t="s">
        <v>144</v>
      </c>
      <c r="AL48" s="42"/>
      <c r="AM48" s="42" t="s">
        <v>145</v>
      </c>
      <c r="AN48" s="42" t="s">
        <v>146</v>
      </c>
      <c r="AO48" s="42" t="s">
        <v>147</v>
      </c>
      <c r="AP48" s="42" t="s">
        <v>148</v>
      </c>
      <c r="AQ48" s="42" t="s">
        <v>149</v>
      </c>
      <c r="AR48" s="42" t="s">
        <v>150</v>
      </c>
      <c r="AS48" s="42" t="s">
        <v>151</v>
      </c>
      <c r="AT48" s="42" t="s">
        <v>152</v>
      </c>
      <c r="AU48" s="42" t="s">
        <v>153</v>
      </c>
      <c r="AV48" s="28" t="s">
        <v>126</v>
      </c>
      <c r="AW48" s="28" t="s">
        <v>126</v>
      </c>
      <c r="AX48" s="28" t="s">
        <v>126</v>
      </c>
      <c r="AY48" s="28" t="s">
        <v>126</v>
      </c>
      <c r="AZ48" s="28" t="s">
        <v>126</v>
      </c>
      <c r="BA48" s="28" t="s">
        <v>126</v>
      </c>
      <c r="BB48" s="28" t="s">
        <v>126</v>
      </c>
      <c r="BC48" s="28" t="s">
        <v>126</v>
      </c>
      <c r="BD48" s="28" t="s">
        <v>126</v>
      </c>
      <c r="BE48" s="28" t="s">
        <v>126</v>
      </c>
      <c r="BF48" s="34">
        <v>0</v>
      </c>
      <c r="BG48" s="34">
        <v>1</v>
      </c>
      <c r="BH48" s="34">
        <v>1</v>
      </c>
      <c r="BI48" s="34">
        <v>1</v>
      </c>
      <c r="BJ48" s="34">
        <v>1</v>
      </c>
      <c r="BK48" s="34">
        <v>1</v>
      </c>
      <c r="BL48" s="34">
        <v>1</v>
      </c>
      <c r="BM48" s="34">
        <v>1</v>
      </c>
      <c r="BN48" s="34">
        <v>1</v>
      </c>
      <c r="BO48" s="34">
        <v>1</v>
      </c>
      <c r="BP48" s="34">
        <v>1</v>
      </c>
      <c r="BQ48" s="34">
        <v>0</v>
      </c>
      <c r="BR48" s="35">
        <f t="shared" si="6"/>
        <v>10</v>
      </c>
      <c r="BS48" s="28" t="s">
        <v>126</v>
      </c>
      <c r="BT48" s="28" t="s">
        <v>126</v>
      </c>
      <c r="BU48" s="28" t="s">
        <v>126</v>
      </c>
      <c r="BV48" s="28" t="s">
        <v>126</v>
      </c>
      <c r="BW48" s="28" t="s">
        <v>126</v>
      </c>
      <c r="BX48" s="28" t="s">
        <v>126</v>
      </c>
      <c r="BY48" s="28" t="s">
        <v>126</v>
      </c>
      <c r="BZ48" s="28" t="s">
        <v>126</v>
      </c>
      <c r="CA48" s="28" t="s">
        <v>126</v>
      </c>
      <c r="CB48" s="28" t="s">
        <v>127</v>
      </c>
      <c r="CC48" s="36" t="s">
        <v>126</v>
      </c>
      <c r="CD48" s="1" t="s">
        <v>128</v>
      </c>
      <c r="CE48" s="2" t="s">
        <v>129</v>
      </c>
      <c r="CF48" s="2" t="s">
        <v>126</v>
      </c>
      <c r="CG48" s="2" t="s">
        <v>127</v>
      </c>
      <c r="CH48" s="2" t="s">
        <v>126</v>
      </c>
      <c r="CI48" s="2" t="s">
        <v>126</v>
      </c>
    </row>
    <row r="49" spans="1:87" x14ac:dyDescent="0.25">
      <c r="A49" s="3">
        <v>42</v>
      </c>
      <c r="B49" s="66">
        <v>2020</v>
      </c>
      <c r="C49" s="40" t="s">
        <v>126</v>
      </c>
      <c r="D49" s="40" t="s">
        <v>126</v>
      </c>
      <c r="E49" s="40" t="s">
        <v>126</v>
      </c>
      <c r="F49" s="40" t="s">
        <v>4</v>
      </c>
      <c r="G49" s="40"/>
      <c r="H49" s="39" t="s">
        <v>199</v>
      </c>
      <c r="I49" s="39">
        <v>21101</v>
      </c>
      <c r="J49" s="39" t="s">
        <v>200</v>
      </c>
      <c r="K49" s="40" t="s">
        <v>126</v>
      </c>
      <c r="L49" s="40" t="s">
        <v>137</v>
      </c>
      <c r="M49" s="40" t="s">
        <v>126</v>
      </c>
      <c r="N49" s="40" t="s">
        <v>126</v>
      </c>
      <c r="O49" s="30">
        <f t="shared" si="4"/>
        <v>567.16800000000001</v>
      </c>
      <c r="P49" s="30">
        <f t="shared" si="0"/>
        <v>3544.7999999999997</v>
      </c>
      <c r="Q49" s="41">
        <f t="shared" si="7"/>
        <v>4111.9679999999998</v>
      </c>
      <c r="R49" s="32">
        <f t="shared" si="3"/>
        <v>240</v>
      </c>
      <c r="S49" s="33">
        <v>14.77</v>
      </c>
      <c r="T49" s="33">
        <f t="shared" si="1"/>
        <v>2.3632</v>
      </c>
      <c r="U49" s="28" t="s">
        <v>126</v>
      </c>
      <c r="V49" s="28" t="s">
        <v>126</v>
      </c>
      <c r="W49" s="28" t="s">
        <v>126</v>
      </c>
      <c r="X49" s="28" t="s">
        <v>126</v>
      </c>
      <c r="Y49" s="28" t="s">
        <v>126</v>
      </c>
      <c r="Z49" s="28" t="s">
        <v>126</v>
      </c>
      <c r="AA49" s="28" t="s">
        <v>126</v>
      </c>
      <c r="AB49" s="28" t="s">
        <v>126</v>
      </c>
      <c r="AC49" s="28" t="s">
        <v>139</v>
      </c>
      <c r="AD49" s="28" t="s">
        <v>126</v>
      </c>
      <c r="AE49" s="28" t="s">
        <v>126</v>
      </c>
      <c r="AF49" s="28" t="s">
        <v>140</v>
      </c>
      <c r="AG49" s="28" t="s">
        <v>141</v>
      </c>
      <c r="AH49" s="28" t="s">
        <v>4</v>
      </c>
      <c r="AI49" s="28" t="s">
        <v>142</v>
      </c>
      <c r="AJ49" s="28" t="s">
        <v>143</v>
      </c>
      <c r="AK49" s="28" t="s">
        <v>144</v>
      </c>
      <c r="AL49" s="42"/>
      <c r="AM49" s="42" t="s">
        <v>145</v>
      </c>
      <c r="AN49" s="42" t="s">
        <v>146</v>
      </c>
      <c r="AO49" s="42" t="s">
        <v>147</v>
      </c>
      <c r="AP49" s="42" t="s">
        <v>148</v>
      </c>
      <c r="AQ49" s="42" t="s">
        <v>149</v>
      </c>
      <c r="AR49" s="42" t="s">
        <v>150</v>
      </c>
      <c r="AS49" s="42" t="s">
        <v>151</v>
      </c>
      <c r="AT49" s="42" t="s">
        <v>152</v>
      </c>
      <c r="AU49" s="42" t="s">
        <v>153</v>
      </c>
      <c r="AV49" s="28" t="s">
        <v>126</v>
      </c>
      <c r="AW49" s="28" t="s">
        <v>126</v>
      </c>
      <c r="AX49" s="28" t="s">
        <v>126</v>
      </c>
      <c r="AY49" s="28" t="s">
        <v>126</v>
      </c>
      <c r="AZ49" s="28" t="s">
        <v>126</v>
      </c>
      <c r="BA49" s="28" t="s">
        <v>126</v>
      </c>
      <c r="BB49" s="28" t="s">
        <v>126</v>
      </c>
      <c r="BC49" s="28" t="s">
        <v>126</v>
      </c>
      <c r="BD49" s="28" t="s">
        <v>126</v>
      </c>
      <c r="BE49" s="28" t="s">
        <v>126</v>
      </c>
      <c r="BF49" s="34">
        <v>0</v>
      </c>
      <c r="BG49" s="34">
        <v>20</v>
      </c>
      <c r="BH49" s="34">
        <v>20</v>
      </c>
      <c r="BI49" s="34">
        <v>20</v>
      </c>
      <c r="BJ49" s="34">
        <v>20</v>
      </c>
      <c r="BK49" s="34">
        <v>20</v>
      </c>
      <c r="BL49" s="34">
        <v>20</v>
      </c>
      <c r="BM49" s="34">
        <v>30</v>
      </c>
      <c r="BN49" s="34">
        <v>20</v>
      </c>
      <c r="BO49" s="34">
        <v>20</v>
      </c>
      <c r="BP49" s="34">
        <v>30</v>
      </c>
      <c r="BQ49" s="34">
        <v>20</v>
      </c>
      <c r="BR49" s="35">
        <f t="shared" si="6"/>
        <v>240</v>
      </c>
      <c r="BS49" s="28" t="s">
        <v>126</v>
      </c>
      <c r="BT49" s="28" t="s">
        <v>126</v>
      </c>
      <c r="BU49" s="28" t="s">
        <v>126</v>
      </c>
      <c r="BV49" s="28" t="s">
        <v>126</v>
      </c>
      <c r="BW49" s="28" t="s">
        <v>126</v>
      </c>
      <c r="BX49" s="28" t="s">
        <v>126</v>
      </c>
      <c r="BY49" s="28" t="s">
        <v>126</v>
      </c>
      <c r="BZ49" s="28" t="s">
        <v>126</v>
      </c>
      <c r="CA49" s="28" t="s">
        <v>126</v>
      </c>
      <c r="CB49" s="28" t="s">
        <v>127</v>
      </c>
      <c r="CC49" s="36" t="s">
        <v>126</v>
      </c>
      <c r="CD49" s="1" t="s">
        <v>128</v>
      </c>
      <c r="CE49" s="2" t="s">
        <v>129</v>
      </c>
      <c r="CF49" s="2" t="s">
        <v>126</v>
      </c>
      <c r="CG49" s="2" t="s">
        <v>127</v>
      </c>
      <c r="CH49" s="2" t="s">
        <v>126</v>
      </c>
      <c r="CI49" s="2" t="s">
        <v>126</v>
      </c>
    </row>
    <row r="50" spans="1:87" x14ac:dyDescent="0.25">
      <c r="A50" s="3">
        <v>43</v>
      </c>
      <c r="B50" s="66">
        <v>2020</v>
      </c>
      <c r="C50" s="40" t="s">
        <v>126</v>
      </c>
      <c r="D50" s="40" t="s">
        <v>126</v>
      </c>
      <c r="E50" s="40" t="s">
        <v>126</v>
      </c>
      <c r="F50" s="40" t="s">
        <v>4</v>
      </c>
      <c r="G50" s="40"/>
      <c r="H50" s="39" t="s">
        <v>201</v>
      </c>
      <c r="I50" s="39">
        <v>21101</v>
      </c>
      <c r="J50" s="39" t="s">
        <v>510</v>
      </c>
      <c r="K50" s="40" t="s">
        <v>126</v>
      </c>
      <c r="L50" s="40" t="s">
        <v>135</v>
      </c>
      <c r="M50" s="40" t="s">
        <v>126</v>
      </c>
      <c r="N50" s="40" t="s">
        <v>126</v>
      </c>
      <c r="O50" s="30">
        <f t="shared" si="4"/>
        <v>608.25599999999997</v>
      </c>
      <c r="P50" s="30">
        <f t="shared" si="0"/>
        <v>3801.6</v>
      </c>
      <c r="Q50" s="41">
        <f t="shared" si="7"/>
        <v>4409.8559999999998</v>
      </c>
      <c r="R50" s="32">
        <f t="shared" si="3"/>
        <v>240</v>
      </c>
      <c r="S50" s="64">
        <v>15.84</v>
      </c>
      <c r="T50" s="33">
        <f t="shared" si="1"/>
        <v>2.5344000000000002</v>
      </c>
      <c r="U50" s="28" t="s">
        <v>126</v>
      </c>
      <c r="V50" s="28" t="s">
        <v>126</v>
      </c>
      <c r="W50" s="28" t="s">
        <v>126</v>
      </c>
      <c r="X50" s="28" t="s">
        <v>126</v>
      </c>
      <c r="Y50" s="28" t="s">
        <v>126</v>
      </c>
      <c r="Z50" s="28" t="s">
        <v>126</v>
      </c>
      <c r="AA50" s="28" t="s">
        <v>126</v>
      </c>
      <c r="AB50" s="28" t="s">
        <v>126</v>
      </c>
      <c r="AC50" s="28" t="s">
        <v>139</v>
      </c>
      <c r="AD50" s="28" t="s">
        <v>126</v>
      </c>
      <c r="AE50" s="28" t="s">
        <v>126</v>
      </c>
      <c r="AF50" s="28" t="s">
        <v>140</v>
      </c>
      <c r="AG50" s="28" t="s">
        <v>141</v>
      </c>
      <c r="AH50" s="28" t="s">
        <v>4</v>
      </c>
      <c r="AI50" s="28" t="s">
        <v>142</v>
      </c>
      <c r="AJ50" s="28" t="s">
        <v>143</v>
      </c>
      <c r="AK50" s="28" t="s">
        <v>144</v>
      </c>
      <c r="AL50" s="42"/>
      <c r="AM50" s="42" t="s">
        <v>145</v>
      </c>
      <c r="AN50" s="42" t="s">
        <v>146</v>
      </c>
      <c r="AO50" s="42" t="s">
        <v>147</v>
      </c>
      <c r="AP50" s="42" t="s">
        <v>148</v>
      </c>
      <c r="AQ50" s="42" t="s">
        <v>149</v>
      </c>
      <c r="AR50" s="42" t="s">
        <v>150</v>
      </c>
      <c r="AS50" s="42" t="s">
        <v>151</v>
      </c>
      <c r="AT50" s="42" t="s">
        <v>152</v>
      </c>
      <c r="AU50" s="42" t="s">
        <v>153</v>
      </c>
      <c r="AV50" s="28" t="s">
        <v>126</v>
      </c>
      <c r="AW50" s="28" t="s">
        <v>126</v>
      </c>
      <c r="AX50" s="28" t="s">
        <v>126</v>
      </c>
      <c r="AY50" s="28" t="s">
        <v>126</v>
      </c>
      <c r="AZ50" s="28" t="s">
        <v>126</v>
      </c>
      <c r="BA50" s="28" t="s">
        <v>126</v>
      </c>
      <c r="BB50" s="28" t="s">
        <v>126</v>
      </c>
      <c r="BC50" s="28" t="s">
        <v>126</v>
      </c>
      <c r="BD50" s="28" t="s">
        <v>126</v>
      </c>
      <c r="BE50" s="28" t="s">
        <v>126</v>
      </c>
      <c r="BF50" s="34">
        <v>0</v>
      </c>
      <c r="BG50" s="34">
        <v>50</v>
      </c>
      <c r="BH50" s="34">
        <v>12</v>
      </c>
      <c r="BI50" s="34">
        <v>26</v>
      </c>
      <c r="BJ50" s="34">
        <v>19</v>
      </c>
      <c r="BK50" s="34">
        <v>26</v>
      </c>
      <c r="BL50" s="34">
        <v>25</v>
      </c>
      <c r="BM50" s="34">
        <v>27</v>
      </c>
      <c r="BN50" s="34">
        <v>10</v>
      </c>
      <c r="BO50" s="34">
        <v>17</v>
      </c>
      <c r="BP50" s="34">
        <v>10</v>
      </c>
      <c r="BQ50" s="34">
        <v>18</v>
      </c>
      <c r="BR50" s="35">
        <f t="shared" si="6"/>
        <v>240</v>
      </c>
      <c r="BS50" s="28" t="s">
        <v>126</v>
      </c>
      <c r="BT50" s="28" t="s">
        <v>126</v>
      </c>
      <c r="BU50" s="28" t="s">
        <v>126</v>
      </c>
      <c r="BV50" s="28" t="s">
        <v>126</v>
      </c>
      <c r="BW50" s="28" t="s">
        <v>126</v>
      </c>
      <c r="BX50" s="28" t="s">
        <v>126</v>
      </c>
      <c r="BY50" s="28" t="s">
        <v>126</v>
      </c>
      <c r="BZ50" s="28" t="s">
        <v>126</v>
      </c>
      <c r="CA50" s="28" t="s">
        <v>126</v>
      </c>
      <c r="CB50" s="28" t="s">
        <v>127</v>
      </c>
      <c r="CC50" s="36" t="s">
        <v>126</v>
      </c>
      <c r="CD50" s="1" t="s">
        <v>128</v>
      </c>
      <c r="CE50" s="2" t="s">
        <v>129</v>
      </c>
      <c r="CF50" s="2" t="s">
        <v>126</v>
      </c>
      <c r="CG50" s="2" t="s">
        <v>127</v>
      </c>
      <c r="CH50" s="2" t="s">
        <v>126</v>
      </c>
      <c r="CI50" s="2" t="s">
        <v>126</v>
      </c>
    </row>
    <row r="51" spans="1:87" x14ac:dyDescent="0.25">
      <c r="A51" s="3">
        <v>44</v>
      </c>
      <c r="B51" s="66">
        <v>2020</v>
      </c>
      <c r="C51" s="40" t="s">
        <v>126</v>
      </c>
      <c r="D51" s="40" t="s">
        <v>126</v>
      </c>
      <c r="E51" s="40" t="s">
        <v>126</v>
      </c>
      <c r="F51" s="40" t="s">
        <v>4</v>
      </c>
      <c r="G51" s="40"/>
      <c r="H51" s="39" t="s">
        <v>202</v>
      </c>
      <c r="I51" s="39">
        <v>21101</v>
      </c>
      <c r="J51" s="39" t="s">
        <v>203</v>
      </c>
      <c r="K51" s="40" t="s">
        <v>126</v>
      </c>
      <c r="L51" s="40" t="s">
        <v>137</v>
      </c>
      <c r="M51" s="40" t="s">
        <v>126</v>
      </c>
      <c r="N51" s="40" t="s">
        <v>126</v>
      </c>
      <c r="O51" s="30">
        <f t="shared" si="4"/>
        <v>240.64000000000001</v>
      </c>
      <c r="P51" s="30">
        <f t="shared" si="0"/>
        <v>1504</v>
      </c>
      <c r="Q51" s="41">
        <f t="shared" si="7"/>
        <v>1744.64</v>
      </c>
      <c r="R51" s="32">
        <f t="shared" si="3"/>
        <v>80</v>
      </c>
      <c r="S51" s="33">
        <v>18.8</v>
      </c>
      <c r="T51" s="33">
        <f t="shared" si="1"/>
        <v>3.008</v>
      </c>
      <c r="U51" s="28" t="s">
        <v>126</v>
      </c>
      <c r="V51" s="28" t="s">
        <v>126</v>
      </c>
      <c r="W51" s="28" t="s">
        <v>126</v>
      </c>
      <c r="X51" s="28" t="s">
        <v>126</v>
      </c>
      <c r="Y51" s="28" t="s">
        <v>126</v>
      </c>
      <c r="Z51" s="28" t="s">
        <v>126</v>
      </c>
      <c r="AA51" s="28" t="s">
        <v>126</v>
      </c>
      <c r="AB51" s="28" t="s">
        <v>126</v>
      </c>
      <c r="AC51" s="28" t="s">
        <v>139</v>
      </c>
      <c r="AD51" s="28" t="s">
        <v>126</v>
      </c>
      <c r="AE51" s="28" t="s">
        <v>126</v>
      </c>
      <c r="AF51" s="28" t="s">
        <v>140</v>
      </c>
      <c r="AG51" s="28" t="s">
        <v>141</v>
      </c>
      <c r="AH51" s="28" t="s">
        <v>4</v>
      </c>
      <c r="AI51" s="28" t="s">
        <v>142</v>
      </c>
      <c r="AJ51" s="28" t="s">
        <v>143</v>
      </c>
      <c r="AK51" s="28" t="s">
        <v>144</v>
      </c>
      <c r="AL51" s="42"/>
      <c r="AM51" s="42" t="s">
        <v>145</v>
      </c>
      <c r="AN51" s="42" t="s">
        <v>146</v>
      </c>
      <c r="AO51" s="42" t="s">
        <v>147</v>
      </c>
      <c r="AP51" s="42" t="s">
        <v>148</v>
      </c>
      <c r="AQ51" s="42" t="s">
        <v>149</v>
      </c>
      <c r="AR51" s="42" t="s">
        <v>150</v>
      </c>
      <c r="AS51" s="42" t="s">
        <v>151</v>
      </c>
      <c r="AT51" s="42" t="s">
        <v>152</v>
      </c>
      <c r="AU51" s="42" t="s">
        <v>153</v>
      </c>
      <c r="AV51" s="28" t="s">
        <v>126</v>
      </c>
      <c r="AW51" s="28" t="s">
        <v>126</v>
      </c>
      <c r="AX51" s="28" t="s">
        <v>126</v>
      </c>
      <c r="AY51" s="28" t="s">
        <v>126</v>
      </c>
      <c r="AZ51" s="28" t="s">
        <v>126</v>
      </c>
      <c r="BA51" s="28" t="s">
        <v>126</v>
      </c>
      <c r="BB51" s="28" t="s">
        <v>126</v>
      </c>
      <c r="BC51" s="28" t="s">
        <v>126</v>
      </c>
      <c r="BD51" s="28" t="s">
        <v>126</v>
      </c>
      <c r="BE51" s="28" t="s">
        <v>126</v>
      </c>
      <c r="BF51" s="34">
        <v>0</v>
      </c>
      <c r="BG51" s="34">
        <v>16</v>
      </c>
      <c r="BH51" s="34">
        <v>8</v>
      </c>
      <c r="BI51" s="34">
        <v>11</v>
      </c>
      <c r="BJ51" s="34">
        <v>12</v>
      </c>
      <c r="BK51" s="34">
        <v>7</v>
      </c>
      <c r="BL51" s="34">
        <v>2</v>
      </c>
      <c r="BM51" s="34">
        <v>7</v>
      </c>
      <c r="BN51" s="34">
        <v>1</v>
      </c>
      <c r="BO51" s="34">
        <v>7</v>
      </c>
      <c r="BP51" s="34">
        <v>2</v>
      </c>
      <c r="BQ51" s="34">
        <v>7</v>
      </c>
      <c r="BR51" s="35">
        <f t="shared" si="6"/>
        <v>80</v>
      </c>
      <c r="BS51" s="28" t="s">
        <v>126</v>
      </c>
      <c r="BT51" s="28" t="s">
        <v>126</v>
      </c>
      <c r="BU51" s="28" t="s">
        <v>126</v>
      </c>
      <c r="BV51" s="28" t="s">
        <v>126</v>
      </c>
      <c r="BW51" s="28" t="s">
        <v>126</v>
      </c>
      <c r="BX51" s="28" t="s">
        <v>126</v>
      </c>
      <c r="BY51" s="28" t="s">
        <v>126</v>
      </c>
      <c r="BZ51" s="28" t="s">
        <v>126</v>
      </c>
      <c r="CA51" s="28" t="s">
        <v>126</v>
      </c>
      <c r="CB51" s="28" t="s">
        <v>127</v>
      </c>
      <c r="CC51" s="36" t="s">
        <v>126</v>
      </c>
      <c r="CD51" s="1" t="s">
        <v>128</v>
      </c>
      <c r="CE51" s="2" t="s">
        <v>129</v>
      </c>
      <c r="CF51" s="2" t="s">
        <v>126</v>
      </c>
      <c r="CG51" s="2" t="s">
        <v>127</v>
      </c>
      <c r="CH51" s="2" t="s">
        <v>126</v>
      </c>
      <c r="CI51" s="2" t="s">
        <v>126</v>
      </c>
    </row>
    <row r="52" spans="1:87" x14ac:dyDescent="0.25">
      <c r="A52" s="3">
        <v>45</v>
      </c>
      <c r="B52" s="66">
        <v>2020</v>
      </c>
      <c r="C52" s="40" t="s">
        <v>126</v>
      </c>
      <c r="D52" s="40" t="s">
        <v>126</v>
      </c>
      <c r="E52" s="40" t="s">
        <v>126</v>
      </c>
      <c r="F52" s="40" t="s">
        <v>4</v>
      </c>
      <c r="G52" s="40"/>
      <c r="H52" s="39" t="s">
        <v>204</v>
      </c>
      <c r="I52" s="39">
        <v>21101</v>
      </c>
      <c r="J52" s="39" t="s">
        <v>205</v>
      </c>
      <c r="K52" s="40" t="s">
        <v>126</v>
      </c>
      <c r="L52" s="40" t="s">
        <v>171</v>
      </c>
      <c r="M52" s="40" t="s">
        <v>126</v>
      </c>
      <c r="N52" s="40" t="s">
        <v>126</v>
      </c>
      <c r="O52" s="30">
        <f t="shared" si="4"/>
        <v>920.75839999999994</v>
      </c>
      <c r="P52" s="30">
        <f t="shared" si="0"/>
        <v>5754.74</v>
      </c>
      <c r="Q52" s="41">
        <f t="shared" si="7"/>
        <v>6675.4983999999995</v>
      </c>
      <c r="R52" s="32">
        <f t="shared" si="3"/>
        <v>89</v>
      </c>
      <c r="S52" s="33">
        <v>64.66</v>
      </c>
      <c r="T52" s="33">
        <f t="shared" si="1"/>
        <v>10.345599999999999</v>
      </c>
      <c r="U52" s="28" t="s">
        <v>126</v>
      </c>
      <c r="V52" s="28" t="s">
        <v>126</v>
      </c>
      <c r="W52" s="28" t="s">
        <v>126</v>
      </c>
      <c r="X52" s="28" t="s">
        <v>126</v>
      </c>
      <c r="Y52" s="28" t="s">
        <v>126</v>
      </c>
      <c r="Z52" s="28" t="s">
        <v>126</v>
      </c>
      <c r="AA52" s="28" t="s">
        <v>126</v>
      </c>
      <c r="AB52" s="28" t="s">
        <v>126</v>
      </c>
      <c r="AC52" s="28" t="s">
        <v>139</v>
      </c>
      <c r="AD52" s="28" t="s">
        <v>126</v>
      </c>
      <c r="AE52" s="28" t="s">
        <v>126</v>
      </c>
      <c r="AF52" s="28" t="s">
        <v>140</v>
      </c>
      <c r="AG52" s="28" t="s">
        <v>141</v>
      </c>
      <c r="AH52" s="28" t="s">
        <v>4</v>
      </c>
      <c r="AI52" s="28" t="s">
        <v>142</v>
      </c>
      <c r="AJ52" s="28" t="s">
        <v>143</v>
      </c>
      <c r="AK52" s="28" t="s">
        <v>144</v>
      </c>
      <c r="AL52" s="42"/>
      <c r="AM52" s="42" t="s">
        <v>145</v>
      </c>
      <c r="AN52" s="42" t="s">
        <v>146</v>
      </c>
      <c r="AO52" s="42" t="s">
        <v>147</v>
      </c>
      <c r="AP52" s="42" t="s">
        <v>148</v>
      </c>
      <c r="AQ52" s="42" t="s">
        <v>149</v>
      </c>
      <c r="AR52" s="42" t="s">
        <v>150</v>
      </c>
      <c r="AS52" s="42" t="s">
        <v>151</v>
      </c>
      <c r="AT52" s="42" t="s">
        <v>152</v>
      </c>
      <c r="AU52" s="42" t="s">
        <v>153</v>
      </c>
      <c r="AV52" s="28" t="s">
        <v>126</v>
      </c>
      <c r="AW52" s="28" t="s">
        <v>126</v>
      </c>
      <c r="AX52" s="28" t="s">
        <v>126</v>
      </c>
      <c r="AY52" s="28" t="s">
        <v>126</v>
      </c>
      <c r="AZ52" s="28" t="s">
        <v>126</v>
      </c>
      <c r="BA52" s="28" t="s">
        <v>126</v>
      </c>
      <c r="BB52" s="28" t="s">
        <v>126</v>
      </c>
      <c r="BC52" s="28" t="s">
        <v>126</v>
      </c>
      <c r="BD52" s="28" t="s">
        <v>126</v>
      </c>
      <c r="BE52" s="28" t="s">
        <v>126</v>
      </c>
      <c r="BF52" s="34">
        <v>0</v>
      </c>
      <c r="BG52" s="43">
        <v>16</v>
      </c>
      <c r="BH52" s="43">
        <v>9</v>
      </c>
      <c r="BI52" s="43">
        <v>11</v>
      </c>
      <c r="BJ52" s="43">
        <v>8</v>
      </c>
      <c r="BK52" s="43">
        <v>7</v>
      </c>
      <c r="BL52" s="43">
        <v>9</v>
      </c>
      <c r="BM52" s="43">
        <v>7</v>
      </c>
      <c r="BN52" s="43">
        <v>4</v>
      </c>
      <c r="BO52" s="43">
        <v>7</v>
      </c>
      <c r="BP52" s="43">
        <v>4</v>
      </c>
      <c r="BQ52" s="43">
        <v>7</v>
      </c>
      <c r="BR52" s="35">
        <f t="shared" si="6"/>
        <v>89</v>
      </c>
      <c r="BS52" s="28" t="s">
        <v>126</v>
      </c>
      <c r="BT52" s="28" t="s">
        <v>126</v>
      </c>
      <c r="BU52" s="28" t="s">
        <v>126</v>
      </c>
      <c r="BV52" s="28" t="s">
        <v>126</v>
      </c>
      <c r="BW52" s="28" t="s">
        <v>126</v>
      </c>
      <c r="BX52" s="28" t="s">
        <v>126</v>
      </c>
      <c r="BY52" s="28" t="s">
        <v>126</v>
      </c>
      <c r="BZ52" s="28" t="s">
        <v>126</v>
      </c>
      <c r="CA52" s="28" t="s">
        <v>126</v>
      </c>
      <c r="CB52" s="28" t="s">
        <v>127</v>
      </c>
      <c r="CC52" s="36" t="s">
        <v>126</v>
      </c>
      <c r="CD52" s="1" t="s">
        <v>128</v>
      </c>
      <c r="CE52" s="2" t="s">
        <v>129</v>
      </c>
      <c r="CF52" s="2" t="s">
        <v>126</v>
      </c>
      <c r="CG52" s="2" t="s">
        <v>127</v>
      </c>
      <c r="CH52" s="2" t="s">
        <v>126</v>
      </c>
      <c r="CI52" s="2" t="s">
        <v>126</v>
      </c>
    </row>
    <row r="53" spans="1:87" x14ac:dyDescent="0.25">
      <c r="A53" s="3">
        <v>46</v>
      </c>
      <c r="B53" s="66">
        <v>2020</v>
      </c>
      <c r="C53" s="40" t="s">
        <v>126</v>
      </c>
      <c r="D53" s="40" t="s">
        <v>126</v>
      </c>
      <c r="E53" s="40" t="s">
        <v>126</v>
      </c>
      <c r="F53" s="40" t="s">
        <v>4</v>
      </c>
      <c r="G53" s="40"/>
      <c r="H53" s="39" t="s">
        <v>206</v>
      </c>
      <c r="I53" s="39">
        <v>21101</v>
      </c>
      <c r="J53" s="39" t="s">
        <v>207</v>
      </c>
      <c r="K53" s="40" t="s">
        <v>126</v>
      </c>
      <c r="L53" s="40" t="s">
        <v>137</v>
      </c>
      <c r="M53" s="40" t="s">
        <v>126</v>
      </c>
      <c r="N53" s="40" t="s">
        <v>126</v>
      </c>
      <c r="O53" s="30">
        <f t="shared" si="4"/>
        <v>261.12</v>
      </c>
      <c r="P53" s="30">
        <f t="shared" si="0"/>
        <v>1632</v>
      </c>
      <c r="Q53" s="41">
        <f t="shared" si="7"/>
        <v>1893.12</v>
      </c>
      <c r="R53" s="32">
        <f t="shared" si="3"/>
        <v>25</v>
      </c>
      <c r="S53" s="33">
        <v>65.28</v>
      </c>
      <c r="T53" s="33">
        <f t="shared" si="1"/>
        <v>10.444800000000001</v>
      </c>
      <c r="U53" s="28" t="s">
        <v>126</v>
      </c>
      <c r="V53" s="28" t="s">
        <v>126</v>
      </c>
      <c r="W53" s="28" t="s">
        <v>126</v>
      </c>
      <c r="X53" s="28" t="s">
        <v>126</v>
      </c>
      <c r="Y53" s="28" t="s">
        <v>126</v>
      </c>
      <c r="Z53" s="28" t="s">
        <v>126</v>
      </c>
      <c r="AA53" s="28" t="s">
        <v>126</v>
      </c>
      <c r="AB53" s="28" t="s">
        <v>126</v>
      </c>
      <c r="AC53" s="28" t="s">
        <v>139</v>
      </c>
      <c r="AD53" s="28" t="s">
        <v>126</v>
      </c>
      <c r="AE53" s="28" t="s">
        <v>126</v>
      </c>
      <c r="AF53" s="28" t="s">
        <v>140</v>
      </c>
      <c r="AG53" s="28" t="s">
        <v>141</v>
      </c>
      <c r="AH53" s="28" t="s">
        <v>4</v>
      </c>
      <c r="AI53" s="28" t="s">
        <v>142</v>
      </c>
      <c r="AJ53" s="28" t="s">
        <v>143</v>
      </c>
      <c r="AK53" s="28" t="s">
        <v>144</v>
      </c>
      <c r="AL53" s="42"/>
      <c r="AM53" s="42" t="s">
        <v>145</v>
      </c>
      <c r="AN53" s="42" t="s">
        <v>146</v>
      </c>
      <c r="AO53" s="42" t="s">
        <v>147</v>
      </c>
      <c r="AP53" s="42" t="s">
        <v>148</v>
      </c>
      <c r="AQ53" s="42" t="s">
        <v>149</v>
      </c>
      <c r="AR53" s="42" t="s">
        <v>150</v>
      </c>
      <c r="AS53" s="42" t="s">
        <v>151</v>
      </c>
      <c r="AT53" s="42" t="s">
        <v>152</v>
      </c>
      <c r="AU53" s="42" t="s">
        <v>153</v>
      </c>
      <c r="AV53" s="28" t="s">
        <v>126</v>
      </c>
      <c r="AW53" s="28" t="s">
        <v>126</v>
      </c>
      <c r="AX53" s="28" t="s">
        <v>126</v>
      </c>
      <c r="AY53" s="28" t="s">
        <v>126</v>
      </c>
      <c r="AZ53" s="28" t="s">
        <v>126</v>
      </c>
      <c r="BA53" s="28" t="s">
        <v>126</v>
      </c>
      <c r="BB53" s="28" t="s">
        <v>126</v>
      </c>
      <c r="BC53" s="28" t="s">
        <v>126</v>
      </c>
      <c r="BD53" s="28" t="s">
        <v>126</v>
      </c>
      <c r="BE53" s="28" t="s">
        <v>126</v>
      </c>
      <c r="BF53" s="34">
        <v>0</v>
      </c>
      <c r="BG53" s="34">
        <v>4</v>
      </c>
      <c r="BH53" s="34">
        <v>2</v>
      </c>
      <c r="BI53" s="34">
        <v>3</v>
      </c>
      <c r="BJ53" s="34">
        <v>2</v>
      </c>
      <c r="BK53" s="34">
        <v>2</v>
      </c>
      <c r="BL53" s="34">
        <v>2</v>
      </c>
      <c r="BM53" s="34">
        <v>2</v>
      </c>
      <c r="BN53" s="34">
        <v>2</v>
      </c>
      <c r="BO53" s="34">
        <v>2</v>
      </c>
      <c r="BP53" s="34">
        <v>2</v>
      </c>
      <c r="BQ53" s="34">
        <v>2</v>
      </c>
      <c r="BR53" s="35">
        <f t="shared" si="6"/>
        <v>25</v>
      </c>
      <c r="BS53" s="28" t="s">
        <v>126</v>
      </c>
      <c r="BT53" s="28" t="s">
        <v>126</v>
      </c>
      <c r="BU53" s="28" t="s">
        <v>126</v>
      </c>
      <c r="BV53" s="28" t="s">
        <v>126</v>
      </c>
      <c r="BW53" s="28" t="s">
        <v>126</v>
      </c>
      <c r="BX53" s="28" t="s">
        <v>126</v>
      </c>
      <c r="BY53" s="28" t="s">
        <v>126</v>
      </c>
      <c r="BZ53" s="28" t="s">
        <v>126</v>
      </c>
      <c r="CA53" s="28" t="s">
        <v>126</v>
      </c>
      <c r="CB53" s="28" t="s">
        <v>127</v>
      </c>
      <c r="CC53" s="36" t="s">
        <v>126</v>
      </c>
      <c r="CD53" s="1" t="s">
        <v>128</v>
      </c>
      <c r="CE53" s="2" t="s">
        <v>129</v>
      </c>
      <c r="CF53" s="2" t="s">
        <v>126</v>
      </c>
      <c r="CG53" s="2" t="s">
        <v>127</v>
      </c>
      <c r="CH53" s="2" t="s">
        <v>126</v>
      </c>
      <c r="CI53" s="2" t="s">
        <v>126</v>
      </c>
    </row>
    <row r="54" spans="1:87" x14ac:dyDescent="0.25">
      <c r="A54" s="3">
        <v>47</v>
      </c>
      <c r="B54" s="66">
        <v>2020</v>
      </c>
      <c r="C54" s="40" t="s">
        <v>126</v>
      </c>
      <c r="D54" s="40" t="s">
        <v>126</v>
      </c>
      <c r="E54" s="40" t="s">
        <v>126</v>
      </c>
      <c r="F54" s="40" t="s">
        <v>4</v>
      </c>
      <c r="G54" s="40"/>
      <c r="H54" s="39" t="s">
        <v>208</v>
      </c>
      <c r="I54" s="39">
        <v>21101</v>
      </c>
      <c r="J54" s="39" t="s">
        <v>209</v>
      </c>
      <c r="K54" s="40" t="s">
        <v>126</v>
      </c>
      <c r="L54" s="40" t="s">
        <v>137</v>
      </c>
      <c r="M54" s="40" t="s">
        <v>126</v>
      </c>
      <c r="N54" s="40" t="s">
        <v>126</v>
      </c>
      <c r="O54" s="30">
        <f t="shared" si="4"/>
        <v>104.44799999999999</v>
      </c>
      <c r="P54" s="30">
        <f t="shared" si="0"/>
        <v>652.79999999999995</v>
      </c>
      <c r="Q54" s="41">
        <f t="shared" si="7"/>
        <v>757.24799999999993</v>
      </c>
      <c r="R54" s="32">
        <f t="shared" si="3"/>
        <v>10</v>
      </c>
      <c r="S54" s="33">
        <v>65.28</v>
      </c>
      <c r="T54" s="33">
        <f t="shared" si="1"/>
        <v>10.444800000000001</v>
      </c>
      <c r="U54" s="28" t="s">
        <v>126</v>
      </c>
      <c r="V54" s="28" t="s">
        <v>126</v>
      </c>
      <c r="W54" s="28" t="s">
        <v>126</v>
      </c>
      <c r="X54" s="28" t="s">
        <v>126</v>
      </c>
      <c r="Y54" s="28" t="s">
        <v>126</v>
      </c>
      <c r="Z54" s="28" t="s">
        <v>126</v>
      </c>
      <c r="AA54" s="28" t="s">
        <v>126</v>
      </c>
      <c r="AB54" s="28" t="s">
        <v>126</v>
      </c>
      <c r="AC54" s="28" t="s">
        <v>139</v>
      </c>
      <c r="AD54" s="28" t="s">
        <v>126</v>
      </c>
      <c r="AE54" s="28" t="s">
        <v>126</v>
      </c>
      <c r="AF54" s="28" t="s">
        <v>140</v>
      </c>
      <c r="AG54" s="28" t="s">
        <v>141</v>
      </c>
      <c r="AH54" s="28" t="s">
        <v>4</v>
      </c>
      <c r="AI54" s="28" t="s">
        <v>142</v>
      </c>
      <c r="AJ54" s="28" t="s">
        <v>143</v>
      </c>
      <c r="AK54" s="28" t="s">
        <v>144</v>
      </c>
      <c r="AL54" s="42"/>
      <c r="AM54" s="42" t="s">
        <v>145</v>
      </c>
      <c r="AN54" s="42" t="s">
        <v>146</v>
      </c>
      <c r="AO54" s="42" t="s">
        <v>147</v>
      </c>
      <c r="AP54" s="42" t="s">
        <v>148</v>
      </c>
      <c r="AQ54" s="42" t="s">
        <v>149</v>
      </c>
      <c r="AR54" s="42" t="s">
        <v>150</v>
      </c>
      <c r="AS54" s="42" t="s">
        <v>151</v>
      </c>
      <c r="AT54" s="42" t="s">
        <v>152</v>
      </c>
      <c r="AU54" s="42" t="s">
        <v>153</v>
      </c>
      <c r="AV54" s="28" t="s">
        <v>126</v>
      </c>
      <c r="AW54" s="28" t="s">
        <v>126</v>
      </c>
      <c r="AX54" s="28" t="s">
        <v>126</v>
      </c>
      <c r="AY54" s="28" t="s">
        <v>126</v>
      </c>
      <c r="AZ54" s="28" t="s">
        <v>126</v>
      </c>
      <c r="BA54" s="28" t="s">
        <v>126</v>
      </c>
      <c r="BB54" s="28" t="s">
        <v>126</v>
      </c>
      <c r="BC54" s="28" t="s">
        <v>126</v>
      </c>
      <c r="BD54" s="28" t="s">
        <v>126</v>
      </c>
      <c r="BE54" s="28" t="s">
        <v>126</v>
      </c>
      <c r="BF54" s="34">
        <v>0</v>
      </c>
      <c r="BG54" s="34">
        <v>1</v>
      </c>
      <c r="BH54" s="34">
        <v>1</v>
      </c>
      <c r="BI54" s="34">
        <v>2</v>
      </c>
      <c r="BJ54" s="34">
        <v>1</v>
      </c>
      <c r="BK54" s="34">
        <v>1</v>
      </c>
      <c r="BL54" s="34">
        <v>1</v>
      </c>
      <c r="BM54" s="34">
        <v>1</v>
      </c>
      <c r="BN54" s="34">
        <v>0</v>
      </c>
      <c r="BO54" s="34">
        <v>1</v>
      </c>
      <c r="BP54" s="34">
        <v>0</v>
      </c>
      <c r="BQ54" s="34">
        <v>1</v>
      </c>
      <c r="BR54" s="35">
        <f t="shared" si="6"/>
        <v>10</v>
      </c>
      <c r="BS54" s="28" t="s">
        <v>126</v>
      </c>
      <c r="BT54" s="28" t="s">
        <v>126</v>
      </c>
      <c r="BU54" s="28" t="s">
        <v>126</v>
      </c>
      <c r="BV54" s="28" t="s">
        <v>126</v>
      </c>
      <c r="BW54" s="28" t="s">
        <v>126</v>
      </c>
      <c r="BX54" s="28" t="s">
        <v>126</v>
      </c>
      <c r="BY54" s="28" t="s">
        <v>126</v>
      </c>
      <c r="BZ54" s="28" t="s">
        <v>126</v>
      </c>
      <c r="CA54" s="28" t="s">
        <v>126</v>
      </c>
      <c r="CB54" s="28" t="s">
        <v>127</v>
      </c>
      <c r="CC54" s="36" t="s">
        <v>126</v>
      </c>
      <c r="CD54" s="1" t="s">
        <v>128</v>
      </c>
      <c r="CE54" s="2" t="s">
        <v>129</v>
      </c>
      <c r="CF54" s="2" t="s">
        <v>126</v>
      </c>
      <c r="CG54" s="2" t="s">
        <v>127</v>
      </c>
      <c r="CH54" s="2" t="s">
        <v>126</v>
      </c>
      <c r="CI54" s="2" t="s">
        <v>126</v>
      </c>
    </row>
    <row r="55" spans="1:87" x14ac:dyDescent="0.25">
      <c r="A55" s="3">
        <v>48</v>
      </c>
      <c r="B55" s="66">
        <v>2020</v>
      </c>
      <c r="C55" s="40" t="s">
        <v>126</v>
      </c>
      <c r="D55" s="40" t="s">
        <v>126</v>
      </c>
      <c r="E55" s="40" t="s">
        <v>126</v>
      </c>
      <c r="F55" s="40" t="s">
        <v>4</v>
      </c>
      <c r="G55" s="40"/>
      <c r="H55" s="39" t="s">
        <v>210</v>
      </c>
      <c r="I55" s="39">
        <v>21101</v>
      </c>
      <c r="J55" s="39" t="s">
        <v>211</v>
      </c>
      <c r="K55" s="40" t="s">
        <v>126</v>
      </c>
      <c r="L55" s="40" t="s">
        <v>137</v>
      </c>
      <c r="M55" s="40" t="s">
        <v>126</v>
      </c>
      <c r="N55" s="40" t="s">
        <v>126</v>
      </c>
      <c r="O55" s="30">
        <f t="shared" si="4"/>
        <v>250.67520000000002</v>
      </c>
      <c r="P55" s="30">
        <f t="shared" si="0"/>
        <v>1566.72</v>
      </c>
      <c r="Q55" s="41">
        <f t="shared" si="7"/>
        <v>1817.3951999999999</v>
      </c>
      <c r="R55" s="32">
        <f t="shared" si="3"/>
        <v>24</v>
      </c>
      <c r="S55" s="33">
        <v>65.28</v>
      </c>
      <c r="T55" s="33">
        <f t="shared" si="1"/>
        <v>10.444800000000001</v>
      </c>
      <c r="U55" s="28" t="s">
        <v>126</v>
      </c>
      <c r="V55" s="28" t="s">
        <v>126</v>
      </c>
      <c r="W55" s="28" t="s">
        <v>126</v>
      </c>
      <c r="X55" s="28" t="s">
        <v>126</v>
      </c>
      <c r="Y55" s="28" t="s">
        <v>126</v>
      </c>
      <c r="Z55" s="28" t="s">
        <v>126</v>
      </c>
      <c r="AA55" s="28" t="s">
        <v>126</v>
      </c>
      <c r="AB55" s="28" t="s">
        <v>126</v>
      </c>
      <c r="AC55" s="28" t="s">
        <v>139</v>
      </c>
      <c r="AD55" s="28" t="s">
        <v>126</v>
      </c>
      <c r="AE55" s="28" t="s">
        <v>126</v>
      </c>
      <c r="AF55" s="28" t="s">
        <v>140</v>
      </c>
      <c r="AG55" s="28" t="s">
        <v>141</v>
      </c>
      <c r="AH55" s="28" t="s">
        <v>4</v>
      </c>
      <c r="AI55" s="28" t="s">
        <v>142</v>
      </c>
      <c r="AJ55" s="28" t="s">
        <v>143</v>
      </c>
      <c r="AK55" s="28" t="s">
        <v>144</v>
      </c>
      <c r="AL55" s="42"/>
      <c r="AM55" s="42" t="s">
        <v>145</v>
      </c>
      <c r="AN55" s="42" t="s">
        <v>146</v>
      </c>
      <c r="AO55" s="42" t="s">
        <v>147</v>
      </c>
      <c r="AP55" s="42" t="s">
        <v>148</v>
      </c>
      <c r="AQ55" s="42" t="s">
        <v>149</v>
      </c>
      <c r="AR55" s="42" t="s">
        <v>150</v>
      </c>
      <c r="AS55" s="42" t="s">
        <v>151</v>
      </c>
      <c r="AT55" s="42" t="s">
        <v>152</v>
      </c>
      <c r="AU55" s="42" t="s">
        <v>153</v>
      </c>
      <c r="AV55" s="28" t="s">
        <v>126</v>
      </c>
      <c r="AW55" s="28" t="s">
        <v>126</v>
      </c>
      <c r="AX55" s="28" t="s">
        <v>126</v>
      </c>
      <c r="AY55" s="28" t="s">
        <v>126</v>
      </c>
      <c r="AZ55" s="28" t="s">
        <v>126</v>
      </c>
      <c r="BA55" s="28" t="s">
        <v>126</v>
      </c>
      <c r="BB55" s="28" t="s">
        <v>126</v>
      </c>
      <c r="BC55" s="28" t="s">
        <v>126</v>
      </c>
      <c r="BD55" s="28" t="s">
        <v>126</v>
      </c>
      <c r="BE55" s="28" t="s">
        <v>126</v>
      </c>
      <c r="BF55" s="34">
        <v>0</v>
      </c>
      <c r="BG55" s="43">
        <v>2</v>
      </c>
      <c r="BH55" s="43">
        <v>2</v>
      </c>
      <c r="BI55" s="43">
        <v>2</v>
      </c>
      <c r="BJ55" s="43">
        <v>2</v>
      </c>
      <c r="BK55" s="43">
        <v>2</v>
      </c>
      <c r="BL55" s="43">
        <v>2</v>
      </c>
      <c r="BM55" s="43">
        <v>2</v>
      </c>
      <c r="BN55" s="43">
        <v>3</v>
      </c>
      <c r="BO55" s="43">
        <v>2</v>
      </c>
      <c r="BP55" s="43">
        <v>2</v>
      </c>
      <c r="BQ55" s="43">
        <v>3</v>
      </c>
      <c r="BR55" s="35">
        <f t="shared" si="6"/>
        <v>24</v>
      </c>
      <c r="BS55" s="28" t="s">
        <v>126</v>
      </c>
      <c r="BT55" s="28" t="s">
        <v>126</v>
      </c>
      <c r="BU55" s="28" t="s">
        <v>126</v>
      </c>
      <c r="BV55" s="28" t="s">
        <v>126</v>
      </c>
      <c r="BW55" s="28" t="s">
        <v>126</v>
      </c>
      <c r="BX55" s="28" t="s">
        <v>126</v>
      </c>
      <c r="BY55" s="28" t="s">
        <v>126</v>
      </c>
      <c r="BZ55" s="28" t="s">
        <v>126</v>
      </c>
      <c r="CA55" s="28" t="s">
        <v>126</v>
      </c>
      <c r="CB55" s="28" t="s">
        <v>127</v>
      </c>
      <c r="CC55" s="36" t="s">
        <v>126</v>
      </c>
      <c r="CD55" s="1" t="s">
        <v>128</v>
      </c>
      <c r="CE55" s="2" t="s">
        <v>129</v>
      </c>
      <c r="CF55" s="2" t="s">
        <v>126</v>
      </c>
      <c r="CG55" s="2" t="s">
        <v>127</v>
      </c>
      <c r="CH55" s="2" t="s">
        <v>126</v>
      </c>
      <c r="CI55" s="2" t="s">
        <v>126</v>
      </c>
    </row>
    <row r="56" spans="1:87" x14ac:dyDescent="0.25">
      <c r="A56" s="3">
        <v>49</v>
      </c>
      <c r="B56" s="66">
        <v>2020</v>
      </c>
      <c r="C56" s="40" t="s">
        <v>126</v>
      </c>
      <c r="D56" s="40" t="s">
        <v>126</v>
      </c>
      <c r="E56" s="40" t="s">
        <v>126</v>
      </c>
      <c r="F56" s="40" t="s">
        <v>4</v>
      </c>
      <c r="G56" s="40"/>
      <c r="H56" s="39" t="s">
        <v>212</v>
      </c>
      <c r="I56" s="39">
        <v>21101</v>
      </c>
      <c r="J56" s="39" t="s">
        <v>213</v>
      </c>
      <c r="K56" s="40" t="s">
        <v>126</v>
      </c>
      <c r="L56" s="40" t="s">
        <v>137</v>
      </c>
      <c r="M56" s="40" t="s">
        <v>126</v>
      </c>
      <c r="N56" s="40" t="s">
        <v>126</v>
      </c>
      <c r="O56" s="30">
        <f t="shared" si="4"/>
        <v>694.52800000000002</v>
      </c>
      <c r="P56" s="30">
        <f t="shared" si="0"/>
        <v>4340.8</v>
      </c>
      <c r="Q56" s="41">
        <f t="shared" si="7"/>
        <v>5035.3280000000004</v>
      </c>
      <c r="R56" s="32">
        <f t="shared" si="3"/>
        <v>80</v>
      </c>
      <c r="S56" s="33">
        <v>54.26</v>
      </c>
      <c r="T56" s="33">
        <f t="shared" si="1"/>
        <v>8.6815999999999995</v>
      </c>
      <c r="U56" s="28" t="s">
        <v>126</v>
      </c>
      <c r="V56" s="28" t="s">
        <v>126</v>
      </c>
      <c r="W56" s="28" t="s">
        <v>126</v>
      </c>
      <c r="X56" s="28" t="s">
        <v>126</v>
      </c>
      <c r="Y56" s="28" t="s">
        <v>126</v>
      </c>
      <c r="Z56" s="28" t="s">
        <v>126</v>
      </c>
      <c r="AA56" s="28" t="s">
        <v>126</v>
      </c>
      <c r="AB56" s="28" t="s">
        <v>126</v>
      </c>
      <c r="AC56" s="28" t="s">
        <v>139</v>
      </c>
      <c r="AD56" s="28" t="s">
        <v>126</v>
      </c>
      <c r="AE56" s="28" t="s">
        <v>126</v>
      </c>
      <c r="AF56" s="28" t="s">
        <v>140</v>
      </c>
      <c r="AG56" s="28" t="s">
        <v>141</v>
      </c>
      <c r="AH56" s="28" t="s">
        <v>4</v>
      </c>
      <c r="AI56" s="28" t="s">
        <v>142</v>
      </c>
      <c r="AJ56" s="28" t="s">
        <v>143</v>
      </c>
      <c r="AK56" s="28" t="s">
        <v>144</v>
      </c>
      <c r="AL56" s="42"/>
      <c r="AM56" s="42" t="s">
        <v>145</v>
      </c>
      <c r="AN56" s="42" t="s">
        <v>146</v>
      </c>
      <c r="AO56" s="42" t="s">
        <v>147</v>
      </c>
      <c r="AP56" s="42" t="s">
        <v>148</v>
      </c>
      <c r="AQ56" s="42" t="s">
        <v>149</v>
      </c>
      <c r="AR56" s="42" t="s">
        <v>150</v>
      </c>
      <c r="AS56" s="42" t="s">
        <v>151</v>
      </c>
      <c r="AT56" s="42" t="s">
        <v>152</v>
      </c>
      <c r="AU56" s="42" t="s">
        <v>153</v>
      </c>
      <c r="AV56" s="28" t="s">
        <v>126</v>
      </c>
      <c r="AW56" s="28" t="s">
        <v>126</v>
      </c>
      <c r="AX56" s="28" t="s">
        <v>126</v>
      </c>
      <c r="AY56" s="28" t="s">
        <v>126</v>
      </c>
      <c r="AZ56" s="28" t="s">
        <v>126</v>
      </c>
      <c r="BA56" s="28" t="s">
        <v>126</v>
      </c>
      <c r="BB56" s="28" t="s">
        <v>126</v>
      </c>
      <c r="BC56" s="28" t="s">
        <v>126</v>
      </c>
      <c r="BD56" s="28" t="s">
        <v>126</v>
      </c>
      <c r="BE56" s="28" t="s">
        <v>126</v>
      </c>
      <c r="BF56" s="34">
        <v>0</v>
      </c>
      <c r="BG56" s="34">
        <v>19</v>
      </c>
      <c r="BH56" s="34">
        <v>15</v>
      </c>
      <c r="BI56" s="34">
        <v>12</v>
      </c>
      <c r="BJ56" s="34">
        <v>9</v>
      </c>
      <c r="BK56" s="34">
        <v>8</v>
      </c>
      <c r="BL56" s="34">
        <v>1</v>
      </c>
      <c r="BM56" s="34">
        <v>0</v>
      </c>
      <c r="BN56" s="34">
        <v>0</v>
      </c>
      <c r="BO56" s="34">
        <v>8</v>
      </c>
      <c r="BP56" s="34">
        <v>0</v>
      </c>
      <c r="BQ56" s="34">
        <v>8</v>
      </c>
      <c r="BR56" s="35">
        <f t="shared" si="6"/>
        <v>80</v>
      </c>
      <c r="BS56" s="28" t="s">
        <v>126</v>
      </c>
      <c r="BT56" s="28" t="s">
        <v>126</v>
      </c>
      <c r="BU56" s="28" t="s">
        <v>126</v>
      </c>
      <c r="BV56" s="28" t="s">
        <v>126</v>
      </c>
      <c r="BW56" s="28" t="s">
        <v>126</v>
      </c>
      <c r="BX56" s="28" t="s">
        <v>126</v>
      </c>
      <c r="BY56" s="28" t="s">
        <v>126</v>
      </c>
      <c r="BZ56" s="28" t="s">
        <v>126</v>
      </c>
      <c r="CA56" s="28" t="s">
        <v>126</v>
      </c>
      <c r="CB56" s="28" t="s">
        <v>127</v>
      </c>
      <c r="CC56" s="36" t="s">
        <v>126</v>
      </c>
      <c r="CD56" s="1" t="s">
        <v>128</v>
      </c>
      <c r="CE56" s="2" t="s">
        <v>129</v>
      </c>
      <c r="CF56" s="2" t="s">
        <v>126</v>
      </c>
      <c r="CG56" s="2" t="s">
        <v>127</v>
      </c>
      <c r="CH56" s="2" t="s">
        <v>126</v>
      </c>
      <c r="CI56" s="2" t="s">
        <v>126</v>
      </c>
    </row>
    <row r="57" spans="1:87" x14ac:dyDescent="0.25">
      <c r="A57" s="3">
        <v>50</v>
      </c>
      <c r="B57" s="66">
        <v>2020</v>
      </c>
      <c r="C57" s="40" t="s">
        <v>126</v>
      </c>
      <c r="D57" s="40" t="s">
        <v>126</v>
      </c>
      <c r="E57" s="40" t="s">
        <v>126</v>
      </c>
      <c r="F57" s="40" t="s">
        <v>4</v>
      </c>
      <c r="G57" s="40"/>
      <c r="H57" s="39" t="s">
        <v>214</v>
      </c>
      <c r="I57" s="39">
        <v>21101</v>
      </c>
      <c r="J57" s="39" t="s">
        <v>499</v>
      </c>
      <c r="K57" s="40" t="s">
        <v>126</v>
      </c>
      <c r="L57" s="40" t="s">
        <v>171</v>
      </c>
      <c r="M57" s="40" t="s">
        <v>126</v>
      </c>
      <c r="N57" s="40" t="s">
        <v>126</v>
      </c>
      <c r="O57" s="30">
        <f t="shared" si="4"/>
        <v>41907.200000000004</v>
      </c>
      <c r="P57" s="30">
        <f t="shared" si="0"/>
        <v>261920.00000000003</v>
      </c>
      <c r="Q57" s="41">
        <f t="shared" si="7"/>
        <v>303827.20000000001</v>
      </c>
      <c r="R57" s="32">
        <f t="shared" si="3"/>
        <v>2000</v>
      </c>
      <c r="S57" s="64">
        <f>65.48*2</f>
        <v>130.96</v>
      </c>
      <c r="T57" s="33">
        <f t="shared" si="1"/>
        <v>20.953600000000002</v>
      </c>
      <c r="U57" s="28" t="s">
        <v>126</v>
      </c>
      <c r="V57" s="28" t="s">
        <v>126</v>
      </c>
      <c r="W57" s="28" t="s">
        <v>126</v>
      </c>
      <c r="X57" s="28" t="s">
        <v>126</v>
      </c>
      <c r="Y57" s="28" t="s">
        <v>126</v>
      </c>
      <c r="Z57" s="28" t="s">
        <v>126</v>
      </c>
      <c r="AA57" s="28" t="s">
        <v>126</v>
      </c>
      <c r="AB57" s="28" t="s">
        <v>126</v>
      </c>
      <c r="AC57" s="28" t="s">
        <v>139</v>
      </c>
      <c r="AD57" s="28" t="s">
        <v>126</v>
      </c>
      <c r="AE57" s="28" t="s">
        <v>126</v>
      </c>
      <c r="AF57" s="28" t="s">
        <v>140</v>
      </c>
      <c r="AG57" s="28" t="s">
        <v>141</v>
      </c>
      <c r="AH57" s="28" t="s">
        <v>4</v>
      </c>
      <c r="AI57" s="28" t="s">
        <v>142</v>
      </c>
      <c r="AJ57" s="28" t="s">
        <v>143</v>
      </c>
      <c r="AK57" s="28" t="s">
        <v>144</v>
      </c>
      <c r="AL57" s="42"/>
      <c r="AM57" s="42" t="s">
        <v>145</v>
      </c>
      <c r="AN57" s="42" t="s">
        <v>146</v>
      </c>
      <c r="AO57" s="42" t="s">
        <v>147</v>
      </c>
      <c r="AP57" s="42" t="s">
        <v>148</v>
      </c>
      <c r="AQ57" s="42" t="s">
        <v>149</v>
      </c>
      <c r="AR57" s="42" t="s">
        <v>150</v>
      </c>
      <c r="AS57" s="42" t="s">
        <v>151</v>
      </c>
      <c r="AT57" s="42" t="s">
        <v>152</v>
      </c>
      <c r="AU57" s="42" t="s">
        <v>153</v>
      </c>
      <c r="AV57" s="28" t="s">
        <v>126</v>
      </c>
      <c r="AW57" s="28" t="s">
        <v>126</v>
      </c>
      <c r="AX57" s="28" t="s">
        <v>126</v>
      </c>
      <c r="AY57" s="28" t="s">
        <v>126</v>
      </c>
      <c r="AZ57" s="28" t="s">
        <v>126</v>
      </c>
      <c r="BA57" s="28" t="s">
        <v>126</v>
      </c>
      <c r="BB57" s="28" t="s">
        <v>126</v>
      </c>
      <c r="BC57" s="28" t="s">
        <v>126</v>
      </c>
      <c r="BD57" s="28" t="s">
        <v>126</v>
      </c>
      <c r="BE57" s="28" t="s">
        <v>126</v>
      </c>
      <c r="BF57" s="34">
        <v>150</v>
      </c>
      <c r="BG57" s="43">
        <v>150</v>
      </c>
      <c r="BH57" s="43">
        <v>150</v>
      </c>
      <c r="BI57" s="43">
        <v>150</v>
      </c>
      <c r="BJ57" s="43">
        <v>200</v>
      </c>
      <c r="BK57" s="43">
        <v>150</v>
      </c>
      <c r="BL57" s="43">
        <v>200</v>
      </c>
      <c r="BM57" s="43">
        <v>200</v>
      </c>
      <c r="BN57" s="43">
        <v>150</v>
      </c>
      <c r="BO57" s="43">
        <v>150</v>
      </c>
      <c r="BP57" s="43">
        <v>200</v>
      </c>
      <c r="BQ57" s="43">
        <v>150</v>
      </c>
      <c r="BR57" s="35">
        <f t="shared" si="6"/>
        <v>2000</v>
      </c>
      <c r="BS57" s="28" t="s">
        <v>126</v>
      </c>
      <c r="BT57" s="28" t="s">
        <v>126</v>
      </c>
      <c r="BU57" s="28" t="s">
        <v>126</v>
      </c>
      <c r="BV57" s="28" t="s">
        <v>126</v>
      </c>
      <c r="BW57" s="28" t="s">
        <v>126</v>
      </c>
      <c r="BX57" s="28" t="s">
        <v>126</v>
      </c>
      <c r="BY57" s="28" t="s">
        <v>126</v>
      </c>
      <c r="BZ57" s="28" t="s">
        <v>126</v>
      </c>
      <c r="CA57" s="28" t="s">
        <v>126</v>
      </c>
      <c r="CB57" s="28" t="s">
        <v>127</v>
      </c>
      <c r="CC57" s="36" t="s">
        <v>126</v>
      </c>
      <c r="CD57" s="1" t="s">
        <v>128</v>
      </c>
      <c r="CE57" s="2" t="s">
        <v>129</v>
      </c>
      <c r="CF57" s="2" t="s">
        <v>126</v>
      </c>
      <c r="CG57" s="2" t="s">
        <v>127</v>
      </c>
      <c r="CH57" s="2" t="s">
        <v>126</v>
      </c>
      <c r="CI57" s="2" t="s">
        <v>126</v>
      </c>
    </row>
    <row r="58" spans="1:87" x14ac:dyDescent="0.25">
      <c r="A58" s="3">
        <v>51</v>
      </c>
      <c r="B58" s="66">
        <v>2020</v>
      </c>
      <c r="C58" s="40" t="s">
        <v>126</v>
      </c>
      <c r="D58" s="40" t="s">
        <v>126</v>
      </c>
      <c r="E58" s="40" t="s">
        <v>126</v>
      </c>
      <c r="F58" s="40" t="s">
        <v>4</v>
      </c>
      <c r="G58" s="40"/>
      <c r="H58" s="39" t="s">
        <v>216</v>
      </c>
      <c r="I58" s="39">
        <v>21101</v>
      </c>
      <c r="J58" s="39" t="s">
        <v>500</v>
      </c>
      <c r="K58" s="40" t="s">
        <v>126</v>
      </c>
      <c r="L58" s="40" t="s">
        <v>171</v>
      </c>
      <c r="M58" s="40" t="s">
        <v>126</v>
      </c>
      <c r="N58" s="40" t="s">
        <v>126</v>
      </c>
      <c r="O58" s="30">
        <f t="shared" si="4"/>
        <v>5371.52</v>
      </c>
      <c r="P58" s="30">
        <f t="shared" si="0"/>
        <v>33572</v>
      </c>
      <c r="Q58" s="41">
        <f t="shared" si="7"/>
        <v>38943.520000000004</v>
      </c>
      <c r="R58" s="32">
        <f t="shared" si="3"/>
        <v>200</v>
      </c>
      <c r="S58" s="64">
        <f>83.93*2</f>
        <v>167.86</v>
      </c>
      <c r="T58" s="33">
        <f t="shared" si="1"/>
        <v>26.857600000000001</v>
      </c>
      <c r="U58" s="28" t="s">
        <v>126</v>
      </c>
      <c r="V58" s="28" t="s">
        <v>126</v>
      </c>
      <c r="W58" s="28" t="s">
        <v>126</v>
      </c>
      <c r="X58" s="28" t="s">
        <v>126</v>
      </c>
      <c r="Y58" s="28" t="s">
        <v>126</v>
      </c>
      <c r="Z58" s="28" t="s">
        <v>126</v>
      </c>
      <c r="AA58" s="28" t="s">
        <v>126</v>
      </c>
      <c r="AB58" s="28" t="s">
        <v>126</v>
      </c>
      <c r="AC58" s="28" t="s">
        <v>139</v>
      </c>
      <c r="AD58" s="28" t="s">
        <v>126</v>
      </c>
      <c r="AE58" s="28" t="s">
        <v>126</v>
      </c>
      <c r="AF58" s="28" t="s">
        <v>140</v>
      </c>
      <c r="AG58" s="28" t="s">
        <v>141</v>
      </c>
      <c r="AH58" s="28" t="s">
        <v>4</v>
      </c>
      <c r="AI58" s="28" t="s">
        <v>142</v>
      </c>
      <c r="AJ58" s="28" t="s">
        <v>143</v>
      </c>
      <c r="AK58" s="28" t="s">
        <v>144</v>
      </c>
      <c r="AL58" s="42"/>
      <c r="AM58" s="42" t="s">
        <v>145</v>
      </c>
      <c r="AN58" s="42" t="s">
        <v>146</v>
      </c>
      <c r="AO58" s="42" t="s">
        <v>147</v>
      </c>
      <c r="AP58" s="42" t="s">
        <v>148</v>
      </c>
      <c r="AQ58" s="42" t="s">
        <v>149</v>
      </c>
      <c r="AR58" s="42" t="s">
        <v>150</v>
      </c>
      <c r="AS58" s="42" t="s">
        <v>151</v>
      </c>
      <c r="AT58" s="42" t="s">
        <v>152</v>
      </c>
      <c r="AU58" s="42" t="s">
        <v>153</v>
      </c>
      <c r="AV58" s="28" t="s">
        <v>126</v>
      </c>
      <c r="AW58" s="28" t="s">
        <v>126</v>
      </c>
      <c r="AX58" s="28" t="s">
        <v>126</v>
      </c>
      <c r="AY58" s="28" t="s">
        <v>126</v>
      </c>
      <c r="AZ58" s="28" t="s">
        <v>126</v>
      </c>
      <c r="BA58" s="28" t="s">
        <v>126</v>
      </c>
      <c r="BB58" s="28" t="s">
        <v>126</v>
      </c>
      <c r="BC58" s="28" t="s">
        <v>126</v>
      </c>
      <c r="BD58" s="28" t="s">
        <v>126</v>
      </c>
      <c r="BE58" s="28" t="s">
        <v>126</v>
      </c>
      <c r="BF58" s="34">
        <v>0</v>
      </c>
      <c r="BG58" s="34">
        <v>20</v>
      </c>
      <c r="BH58" s="34">
        <v>20</v>
      </c>
      <c r="BI58" s="34">
        <v>20</v>
      </c>
      <c r="BJ58" s="34">
        <v>20</v>
      </c>
      <c r="BK58" s="34">
        <v>20</v>
      </c>
      <c r="BL58" s="34">
        <v>20</v>
      </c>
      <c r="BM58" s="34">
        <v>20</v>
      </c>
      <c r="BN58" s="34">
        <v>20</v>
      </c>
      <c r="BO58" s="34">
        <v>20</v>
      </c>
      <c r="BP58" s="34">
        <v>20</v>
      </c>
      <c r="BQ58" s="34">
        <v>0</v>
      </c>
      <c r="BR58" s="35">
        <f t="shared" si="6"/>
        <v>200</v>
      </c>
      <c r="BS58" s="28" t="s">
        <v>126</v>
      </c>
      <c r="BT58" s="28" t="s">
        <v>126</v>
      </c>
      <c r="BU58" s="28" t="s">
        <v>126</v>
      </c>
      <c r="BV58" s="28" t="s">
        <v>126</v>
      </c>
      <c r="BW58" s="28" t="s">
        <v>126</v>
      </c>
      <c r="BX58" s="28" t="s">
        <v>126</v>
      </c>
      <c r="BY58" s="28" t="s">
        <v>126</v>
      </c>
      <c r="BZ58" s="28" t="s">
        <v>126</v>
      </c>
      <c r="CA58" s="28" t="s">
        <v>126</v>
      </c>
      <c r="CB58" s="28" t="s">
        <v>127</v>
      </c>
      <c r="CC58" s="36" t="s">
        <v>126</v>
      </c>
      <c r="CD58" s="1" t="s">
        <v>128</v>
      </c>
      <c r="CE58" s="2" t="s">
        <v>129</v>
      </c>
      <c r="CF58" s="2" t="s">
        <v>126</v>
      </c>
      <c r="CG58" s="2" t="s">
        <v>127</v>
      </c>
      <c r="CH58" s="2" t="s">
        <v>126</v>
      </c>
      <c r="CI58" s="2" t="s">
        <v>126</v>
      </c>
    </row>
    <row r="59" spans="1:87" x14ac:dyDescent="0.25">
      <c r="A59" s="3">
        <v>52</v>
      </c>
      <c r="B59" s="66">
        <v>2020</v>
      </c>
      <c r="C59" s="40" t="s">
        <v>126</v>
      </c>
      <c r="D59" s="40" t="s">
        <v>126</v>
      </c>
      <c r="E59" s="40" t="s">
        <v>126</v>
      </c>
      <c r="F59" s="40" t="s">
        <v>4</v>
      </c>
      <c r="G59" s="40"/>
      <c r="H59" s="39" t="s">
        <v>217</v>
      </c>
      <c r="I59" s="39">
        <v>21101</v>
      </c>
      <c r="J59" s="39" t="s">
        <v>218</v>
      </c>
      <c r="K59" s="40" t="s">
        <v>126</v>
      </c>
      <c r="L59" s="40" t="s">
        <v>171</v>
      </c>
      <c r="M59" s="40" t="s">
        <v>126</v>
      </c>
      <c r="N59" s="40" t="s">
        <v>126</v>
      </c>
      <c r="O59" s="30">
        <f t="shared" si="4"/>
        <v>1129.92</v>
      </c>
      <c r="P59" s="30">
        <f t="shared" si="0"/>
        <v>7062</v>
      </c>
      <c r="Q59" s="41">
        <f t="shared" si="7"/>
        <v>8191.92</v>
      </c>
      <c r="R59" s="32">
        <f t="shared" si="3"/>
        <v>150</v>
      </c>
      <c r="S59" s="33">
        <v>47.08</v>
      </c>
      <c r="T59" s="33">
        <f t="shared" si="1"/>
        <v>7.5327999999999999</v>
      </c>
      <c r="U59" s="28" t="s">
        <v>126</v>
      </c>
      <c r="V59" s="28" t="s">
        <v>126</v>
      </c>
      <c r="W59" s="28" t="s">
        <v>126</v>
      </c>
      <c r="X59" s="28" t="s">
        <v>126</v>
      </c>
      <c r="Y59" s="28" t="s">
        <v>126</v>
      </c>
      <c r="Z59" s="28" t="s">
        <v>126</v>
      </c>
      <c r="AA59" s="28" t="s">
        <v>126</v>
      </c>
      <c r="AB59" s="28" t="s">
        <v>126</v>
      </c>
      <c r="AC59" s="28" t="s">
        <v>139</v>
      </c>
      <c r="AD59" s="28" t="s">
        <v>126</v>
      </c>
      <c r="AE59" s="28" t="s">
        <v>126</v>
      </c>
      <c r="AF59" s="28" t="s">
        <v>140</v>
      </c>
      <c r="AG59" s="28" t="s">
        <v>141</v>
      </c>
      <c r="AH59" s="28" t="s">
        <v>4</v>
      </c>
      <c r="AI59" s="28" t="s">
        <v>142</v>
      </c>
      <c r="AJ59" s="28" t="s">
        <v>143</v>
      </c>
      <c r="AK59" s="28" t="s">
        <v>144</v>
      </c>
      <c r="AL59" s="42"/>
      <c r="AM59" s="42" t="s">
        <v>145</v>
      </c>
      <c r="AN59" s="42" t="s">
        <v>146</v>
      </c>
      <c r="AO59" s="42" t="s">
        <v>147</v>
      </c>
      <c r="AP59" s="42" t="s">
        <v>148</v>
      </c>
      <c r="AQ59" s="42" t="s">
        <v>149</v>
      </c>
      <c r="AR59" s="42" t="s">
        <v>150</v>
      </c>
      <c r="AS59" s="42" t="s">
        <v>151</v>
      </c>
      <c r="AT59" s="42" t="s">
        <v>152</v>
      </c>
      <c r="AU59" s="42" t="s">
        <v>153</v>
      </c>
      <c r="AV59" s="28" t="s">
        <v>126</v>
      </c>
      <c r="AW59" s="28" t="s">
        <v>126</v>
      </c>
      <c r="AX59" s="28" t="s">
        <v>126</v>
      </c>
      <c r="AY59" s="28" t="s">
        <v>126</v>
      </c>
      <c r="AZ59" s="28" t="s">
        <v>126</v>
      </c>
      <c r="BA59" s="28" t="s">
        <v>126</v>
      </c>
      <c r="BB59" s="28" t="s">
        <v>126</v>
      </c>
      <c r="BC59" s="28" t="s">
        <v>126</v>
      </c>
      <c r="BD59" s="28" t="s">
        <v>126</v>
      </c>
      <c r="BE59" s="28" t="s">
        <v>126</v>
      </c>
      <c r="BF59" s="34">
        <v>0</v>
      </c>
      <c r="BG59" s="43">
        <v>15</v>
      </c>
      <c r="BH59" s="43">
        <v>11</v>
      </c>
      <c r="BI59" s="43">
        <v>17</v>
      </c>
      <c r="BJ59" s="43">
        <v>13</v>
      </c>
      <c r="BK59" s="43">
        <v>13</v>
      </c>
      <c r="BL59" s="43">
        <v>10</v>
      </c>
      <c r="BM59" s="43">
        <v>13</v>
      </c>
      <c r="BN59" s="43">
        <v>15</v>
      </c>
      <c r="BO59" s="43">
        <v>13</v>
      </c>
      <c r="BP59" s="43">
        <v>19</v>
      </c>
      <c r="BQ59" s="43">
        <v>11</v>
      </c>
      <c r="BR59" s="35">
        <f t="shared" si="6"/>
        <v>150</v>
      </c>
      <c r="BS59" s="28" t="s">
        <v>126</v>
      </c>
      <c r="BT59" s="28" t="s">
        <v>126</v>
      </c>
      <c r="BU59" s="28" t="s">
        <v>126</v>
      </c>
      <c r="BV59" s="28" t="s">
        <v>126</v>
      </c>
      <c r="BW59" s="28" t="s">
        <v>126</v>
      </c>
      <c r="BX59" s="28" t="s">
        <v>126</v>
      </c>
      <c r="BY59" s="28" t="s">
        <v>126</v>
      </c>
      <c r="BZ59" s="28" t="s">
        <v>126</v>
      </c>
      <c r="CA59" s="28" t="s">
        <v>126</v>
      </c>
      <c r="CB59" s="28" t="s">
        <v>127</v>
      </c>
      <c r="CC59" s="36" t="s">
        <v>126</v>
      </c>
      <c r="CD59" s="1" t="s">
        <v>128</v>
      </c>
      <c r="CE59" s="2" t="s">
        <v>129</v>
      </c>
      <c r="CF59" s="2" t="s">
        <v>126</v>
      </c>
      <c r="CG59" s="2" t="s">
        <v>127</v>
      </c>
      <c r="CH59" s="2" t="s">
        <v>126</v>
      </c>
      <c r="CI59" s="2" t="s">
        <v>126</v>
      </c>
    </row>
    <row r="60" spans="1:87" x14ac:dyDescent="0.25">
      <c r="A60" s="3">
        <v>53</v>
      </c>
      <c r="B60" s="66">
        <v>2020</v>
      </c>
      <c r="C60" s="40" t="s">
        <v>126</v>
      </c>
      <c r="D60" s="40" t="s">
        <v>126</v>
      </c>
      <c r="E60" s="40" t="s">
        <v>126</v>
      </c>
      <c r="F60" s="40" t="s">
        <v>4</v>
      </c>
      <c r="G60" s="40"/>
      <c r="H60" s="39" t="s">
        <v>219</v>
      </c>
      <c r="I60" s="39">
        <v>21101</v>
      </c>
      <c r="J60" s="39" t="s">
        <v>220</v>
      </c>
      <c r="K60" s="40" t="s">
        <v>126</v>
      </c>
      <c r="L60" s="40" t="s">
        <v>171</v>
      </c>
      <c r="M60" s="40" t="s">
        <v>126</v>
      </c>
      <c r="N60" s="40" t="s">
        <v>126</v>
      </c>
      <c r="O60" s="30">
        <f t="shared" si="4"/>
        <v>1683.6479999999999</v>
      </c>
      <c r="P60" s="30">
        <f t="shared" si="0"/>
        <v>10522.8</v>
      </c>
      <c r="Q60" s="41">
        <f t="shared" si="7"/>
        <v>12206.447999999999</v>
      </c>
      <c r="R60" s="32">
        <f t="shared" si="3"/>
        <v>180</v>
      </c>
      <c r="S60" s="33">
        <v>58.46</v>
      </c>
      <c r="T60" s="33">
        <f t="shared" si="1"/>
        <v>9.3536000000000001</v>
      </c>
      <c r="U60" s="28" t="s">
        <v>126</v>
      </c>
      <c r="V60" s="28" t="s">
        <v>126</v>
      </c>
      <c r="W60" s="28" t="s">
        <v>126</v>
      </c>
      <c r="X60" s="28" t="s">
        <v>126</v>
      </c>
      <c r="Y60" s="28" t="s">
        <v>126</v>
      </c>
      <c r="Z60" s="28" t="s">
        <v>126</v>
      </c>
      <c r="AA60" s="28" t="s">
        <v>126</v>
      </c>
      <c r="AB60" s="28" t="s">
        <v>126</v>
      </c>
      <c r="AC60" s="28" t="s">
        <v>139</v>
      </c>
      <c r="AD60" s="28" t="s">
        <v>126</v>
      </c>
      <c r="AE60" s="28" t="s">
        <v>126</v>
      </c>
      <c r="AF60" s="28" t="s">
        <v>140</v>
      </c>
      <c r="AG60" s="28" t="s">
        <v>141</v>
      </c>
      <c r="AH60" s="28" t="s">
        <v>4</v>
      </c>
      <c r="AI60" s="28" t="s">
        <v>142</v>
      </c>
      <c r="AJ60" s="28" t="s">
        <v>143</v>
      </c>
      <c r="AK60" s="28" t="s">
        <v>144</v>
      </c>
      <c r="AL60" s="42"/>
      <c r="AM60" s="42" t="s">
        <v>145</v>
      </c>
      <c r="AN60" s="42" t="s">
        <v>146</v>
      </c>
      <c r="AO60" s="42" t="s">
        <v>147</v>
      </c>
      <c r="AP60" s="42" t="s">
        <v>148</v>
      </c>
      <c r="AQ60" s="42" t="s">
        <v>149</v>
      </c>
      <c r="AR60" s="42" t="s">
        <v>150</v>
      </c>
      <c r="AS60" s="42" t="s">
        <v>151</v>
      </c>
      <c r="AT60" s="42" t="s">
        <v>152</v>
      </c>
      <c r="AU60" s="42" t="s">
        <v>153</v>
      </c>
      <c r="AV60" s="28" t="s">
        <v>126</v>
      </c>
      <c r="AW60" s="28" t="s">
        <v>126</v>
      </c>
      <c r="AX60" s="28" t="s">
        <v>126</v>
      </c>
      <c r="AY60" s="28" t="s">
        <v>126</v>
      </c>
      <c r="AZ60" s="28" t="s">
        <v>126</v>
      </c>
      <c r="BA60" s="28" t="s">
        <v>126</v>
      </c>
      <c r="BB60" s="28" t="s">
        <v>126</v>
      </c>
      <c r="BC60" s="28" t="s">
        <v>126</v>
      </c>
      <c r="BD60" s="28" t="s">
        <v>126</v>
      </c>
      <c r="BE60" s="28" t="s">
        <v>126</v>
      </c>
      <c r="BF60" s="34">
        <v>0</v>
      </c>
      <c r="BG60" s="43">
        <v>15</v>
      </c>
      <c r="BH60" s="43">
        <v>15</v>
      </c>
      <c r="BI60" s="43">
        <v>15</v>
      </c>
      <c r="BJ60" s="43">
        <v>15</v>
      </c>
      <c r="BK60" s="43">
        <v>20</v>
      </c>
      <c r="BL60" s="43">
        <v>15</v>
      </c>
      <c r="BM60" s="43">
        <v>20</v>
      </c>
      <c r="BN60" s="43">
        <v>20</v>
      </c>
      <c r="BO60" s="43">
        <v>15</v>
      </c>
      <c r="BP60" s="43">
        <v>20</v>
      </c>
      <c r="BQ60" s="43">
        <v>10</v>
      </c>
      <c r="BR60" s="35">
        <f t="shared" si="6"/>
        <v>180</v>
      </c>
      <c r="BS60" s="28" t="s">
        <v>126</v>
      </c>
      <c r="BT60" s="28" t="s">
        <v>126</v>
      </c>
      <c r="BU60" s="28" t="s">
        <v>126</v>
      </c>
      <c r="BV60" s="28" t="s">
        <v>126</v>
      </c>
      <c r="BW60" s="28" t="s">
        <v>126</v>
      </c>
      <c r="BX60" s="28" t="s">
        <v>126</v>
      </c>
      <c r="BY60" s="28" t="s">
        <v>126</v>
      </c>
      <c r="BZ60" s="28" t="s">
        <v>126</v>
      </c>
      <c r="CA60" s="28" t="s">
        <v>126</v>
      </c>
      <c r="CB60" s="28" t="s">
        <v>127</v>
      </c>
      <c r="CC60" s="36" t="s">
        <v>126</v>
      </c>
      <c r="CD60" s="1" t="s">
        <v>128</v>
      </c>
      <c r="CE60" s="2" t="s">
        <v>129</v>
      </c>
      <c r="CF60" s="2" t="s">
        <v>126</v>
      </c>
      <c r="CG60" s="2" t="s">
        <v>127</v>
      </c>
      <c r="CH60" s="2" t="s">
        <v>126</v>
      </c>
      <c r="CI60" s="2" t="s">
        <v>126</v>
      </c>
    </row>
    <row r="61" spans="1:87" x14ac:dyDescent="0.25">
      <c r="A61" s="3">
        <v>54</v>
      </c>
      <c r="B61" s="66">
        <v>2020</v>
      </c>
      <c r="C61" s="40" t="s">
        <v>126</v>
      </c>
      <c r="D61" s="40" t="s">
        <v>126</v>
      </c>
      <c r="E61" s="40" t="s">
        <v>126</v>
      </c>
      <c r="F61" s="40" t="s">
        <v>4</v>
      </c>
      <c r="G61" s="40"/>
      <c r="H61" s="39" t="s">
        <v>221</v>
      </c>
      <c r="I61" s="39">
        <v>21101</v>
      </c>
      <c r="J61" s="39" t="s">
        <v>501</v>
      </c>
      <c r="K61" s="40" t="s">
        <v>126</v>
      </c>
      <c r="L61" s="40" t="s">
        <v>215</v>
      </c>
      <c r="M61" s="40" t="s">
        <v>126</v>
      </c>
      <c r="N61" s="40" t="s">
        <v>126</v>
      </c>
      <c r="O61" s="30">
        <f t="shared" si="4"/>
        <v>160</v>
      </c>
      <c r="P61" s="30">
        <f t="shared" si="0"/>
        <v>1000</v>
      </c>
      <c r="Q61" s="41">
        <f t="shared" si="7"/>
        <v>1160</v>
      </c>
      <c r="R61" s="32">
        <f t="shared" si="3"/>
        <v>500</v>
      </c>
      <c r="S61" s="33">
        <v>2</v>
      </c>
      <c r="T61" s="33">
        <f t="shared" si="1"/>
        <v>0.32</v>
      </c>
      <c r="U61" s="28" t="s">
        <v>126</v>
      </c>
      <c r="V61" s="28" t="s">
        <v>126</v>
      </c>
      <c r="W61" s="28" t="s">
        <v>126</v>
      </c>
      <c r="X61" s="28" t="s">
        <v>126</v>
      </c>
      <c r="Y61" s="28" t="s">
        <v>126</v>
      </c>
      <c r="Z61" s="28" t="s">
        <v>126</v>
      </c>
      <c r="AA61" s="28" t="s">
        <v>126</v>
      </c>
      <c r="AB61" s="28" t="s">
        <v>126</v>
      </c>
      <c r="AC61" s="28" t="s">
        <v>139</v>
      </c>
      <c r="AD61" s="28" t="s">
        <v>126</v>
      </c>
      <c r="AE61" s="28" t="s">
        <v>126</v>
      </c>
      <c r="AF61" s="28" t="s">
        <v>140</v>
      </c>
      <c r="AG61" s="28" t="s">
        <v>141</v>
      </c>
      <c r="AH61" s="28" t="s">
        <v>4</v>
      </c>
      <c r="AI61" s="28" t="s">
        <v>142</v>
      </c>
      <c r="AJ61" s="28" t="s">
        <v>143</v>
      </c>
      <c r="AK61" s="28" t="s">
        <v>144</v>
      </c>
      <c r="AL61" s="42"/>
      <c r="AM61" s="42" t="s">
        <v>145</v>
      </c>
      <c r="AN61" s="42" t="s">
        <v>146</v>
      </c>
      <c r="AO61" s="42" t="s">
        <v>147</v>
      </c>
      <c r="AP61" s="42" t="s">
        <v>148</v>
      </c>
      <c r="AQ61" s="42" t="s">
        <v>149</v>
      </c>
      <c r="AR61" s="42" t="s">
        <v>150</v>
      </c>
      <c r="AS61" s="42" t="s">
        <v>151</v>
      </c>
      <c r="AT61" s="42" t="s">
        <v>152</v>
      </c>
      <c r="AU61" s="42" t="s">
        <v>153</v>
      </c>
      <c r="AV61" s="28" t="s">
        <v>126</v>
      </c>
      <c r="AW61" s="28" t="s">
        <v>126</v>
      </c>
      <c r="AX61" s="28" t="s">
        <v>126</v>
      </c>
      <c r="AY61" s="28" t="s">
        <v>126</v>
      </c>
      <c r="AZ61" s="28" t="s">
        <v>126</v>
      </c>
      <c r="BA61" s="28" t="s">
        <v>126</v>
      </c>
      <c r="BB61" s="28" t="s">
        <v>126</v>
      </c>
      <c r="BC61" s="28" t="s">
        <v>126</v>
      </c>
      <c r="BD61" s="28" t="s">
        <v>126</v>
      </c>
      <c r="BE61" s="28" t="s">
        <v>126</v>
      </c>
      <c r="BF61" s="34">
        <v>0</v>
      </c>
      <c r="BG61" s="34">
        <v>500</v>
      </c>
      <c r="BH61" s="34">
        <v>0</v>
      </c>
      <c r="BI61" s="34">
        <v>0</v>
      </c>
      <c r="BJ61" s="34">
        <v>0</v>
      </c>
      <c r="BK61" s="34">
        <v>0</v>
      </c>
      <c r="BL61" s="34">
        <v>0</v>
      </c>
      <c r="BM61" s="34">
        <v>0</v>
      </c>
      <c r="BN61" s="34">
        <v>0</v>
      </c>
      <c r="BO61" s="34">
        <v>0</v>
      </c>
      <c r="BP61" s="34">
        <v>0</v>
      </c>
      <c r="BQ61" s="34">
        <v>0</v>
      </c>
      <c r="BR61" s="35">
        <f t="shared" si="6"/>
        <v>500</v>
      </c>
      <c r="BS61" s="28" t="s">
        <v>126</v>
      </c>
      <c r="BT61" s="28" t="s">
        <v>126</v>
      </c>
      <c r="BU61" s="28" t="s">
        <v>126</v>
      </c>
      <c r="BV61" s="28" t="s">
        <v>126</v>
      </c>
      <c r="BW61" s="28" t="s">
        <v>126</v>
      </c>
      <c r="BX61" s="28" t="s">
        <v>126</v>
      </c>
      <c r="BY61" s="28" t="s">
        <v>126</v>
      </c>
      <c r="BZ61" s="28" t="s">
        <v>126</v>
      </c>
      <c r="CA61" s="28" t="s">
        <v>126</v>
      </c>
      <c r="CB61" s="28" t="s">
        <v>127</v>
      </c>
      <c r="CC61" s="36" t="s">
        <v>126</v>
      </c>
      <c r="CD61" s="1" t="s">
        <v>128</v>
      </c>
      <c r="CE61" s="2" t="s">
        <v>129</v>
      </c>
      <c r="CF61" s="2" t="s">
        <v>126</v>
      </c>
      <c r="CG61" s="2" t="s">
        <v>127</v>
      </c>
      <c r="CH61" s="2" t="s">
        <v>126</v>
      </c>
      <c r="CI61" s="2" t="s">
        <v>126</v>
      </c>
    </row>
    <row r="62" spans="1:87" x14ac:dyDescent="0.25">
      <c r="A62" s="3">
        <v>55</v>
      </c>
      <c r="B62" s="66">
        <v>2020</v>
      </c>
      <c r="C62" s="40" t="s">
        <v>126</v>
      </c>
      <c r="D62" s="40" t="s">
        <v>126</v>
      </c>
      <c r="E62" s="40" t="s">
        <v>126</v>
      </c>
      <c r="F62" s="40" t="s">
        <v>4</v>
      </c>
      <c r="G62" s="40"/>
      <c r="H62" s="39" t="s">
        <v>222</v>
      </c>
      <c r="I62" s="39">
        <v>21101</v>
      </c>
      <c r="J62" s="39" t="s">
        <v>223</v>
      </c>
      <c r="K62" s="40" t="s">
        <v>126</v>
      </c>
      <c r="L62" s="40" t="s">
        <v>135</v>
      </c>
      <c r="M62" s="40" t="s">
        <v>126</v>
      </c>
      <c r="N62" s="40" t="s">
        <v>126</v>
      </c>
      <c r="O62" s="30">
        <f t="shared" si="4"/>
        <v>466.29120000000006</v>
      </c>
      <c r="P62" s="30">
        <f t="shared" si="0"/>
        <v>2914.32</v>
      </c>
      <c r="Q62" s="41">
        <f t="shared" si="7"/>
        <v>3380.6112000000003</v>
      </c>
      <c r="R62" s="32">
        <f t="shared" si="3"/>
        <v>24</v>
      </c>
      <c r="S62" s="33">
        <v>121.43</v>
      </c>
      <c r="T62" s="33">
        <f t="shared" si="1"/>
        <v>19.428800000000003</v>
      </c>
      <c r="U62" s="28" t="s">
        <v>126</v>
      </c>
      <c r="V62" s="28" t="s">
        <v>126</v>
      </c>
      <c r="W62" s="28" t="s">
        <v>126</v>
      </c>
      <c r="X62" s="28" t="s">
        <v>126</v>
      </c>
      <c r="Y62" s="28" t="s">
        <v>126</v>
      </c>
      <c r="Z62" s="28" t="s">
        <v>126</v>
      </c>
      <c r="AA62" s="28" t="s">
        <v>126</v>
      </c>
      <c r="AB62" s="28" t="s">
        <v>126</v>
      </c>
      <c r="AC62" s="28" t="s">
        <v>139</v>
      </c>
      <c r="AD62" s="28" t="s">
        <v>126</v>
      </c>
      <c r="AE62" s="28" t="s">
        <v>126</v>
      </c>
      <c r="AF62" s="28" t="s">
        <v>140</v>
      </c>
      <c r="AG62" s="28" t="s">
        <v>141</v>
      </c>
      <c r="AH62" s="28" t="s">
        <v>4</v>
      </c>
      <c r="AI62" s="28" t="s">
        <v>142</v>
      </c>
      <c r="AJ62" s="28" t="s">
        <v>143</v>
      </c>
      <c r="AK62" s="28" t="s">
        <v>144</v>
      </c>
      <c r="AL62" s="42"/>
      <c r="AM62" s="42" t="s">
        <v>145</v>
      </c>
      <c r="AN62" s="42" t="s">
        <v>146</v>
      </c>
      <c r="AO62" s="42" t="s">
        <v>147</v>
      </c>
      <c r="AP62" s="42" t="s">
        <v>148</v>
      </c>
      <c r="AQ62" s="42" t="s">
        <v>149</v>
      </c>
      <c r="AR62" s="42" t="s">
        <v>150</v>
      </c>
      <c r="AS62" s="42" t="s">
        <v>151</v>
      </c>
      <c r="AT62" s="42" t="s">
        <v>152</v>
      </c>
      <c r="AU62" s="42" t="s">
        <v>153</v>
      </c>
      <c r="AV62" s="28" t="s">
        <v>126</v>
      </c>
      <c r="AW62" s="28" t="s">
        <v>126</v>
      </c>
      <c r="AX62" s="28" t="s">
        <v>126</v>
      </c>
      <c r="AY62" s="28" t="s">
        <v>126</v>
      </c>
      <c r="AZ62" s="28" t="s">
        <v>126</v>
      </c>
      <c r="BA62" s="28" t="s">
        <v>126</v>
      </c>
      <c r="BB62" s="28" t="s">
        <v>126</v>
      </c>
      <c r="BC62" s="28" t="s">
        <v>126</v>
      </c>
      <c r="BD62" s="28" t="s">
        <v>126</v>
      </c>
      <c r="BE62" s="28" t="s">
        <v>126</v>
      </c>
      <c r="BF62" s="34">
        <v>0</v>
      </c>
      <c r="BG62" s="34">
        <v>20</v>
      </c>
      <c r="BH62" s="34">
        <v>1</v>
      </c>
      <c r="BI62" s="34">
        <v>0</v>
      </c>
      <c r="BJ62" s="34">
        <v>0</v>
      </c>
      <c r="BK62" s="34">
        <v>0</v>
      </c>
      <c r="BL62" s="34">
        <v>3</v>
      </c>
      <c r="BM62" s="34">
        <v>0</v>
      </c>
      <c r="BN62" s="34">
        <v>0</v>
      </c>
      <c r="BO62" s="34">
        <v>0</v>
      </c>
      <c r="BP62" s="34">
        <v>0</v>
      </c>
      <c r="BQ62" s="34">
        <v>0</v>
      </c>
      <c r="BR62" s="35">
        <f t="shared" si="6"/>
        <v>24</v>
      </c>
      <c r="BS62" s="28" t="s">
        <v>126</v>
      </c>
      <c r="BT62" s="28" t="s">
        <v>126</v>
      </c>
      <c r="BU62" s="28" t="s">
        <v>126</v>
      </c>
      <c r="BV62" s="28" t="s">
        <v>126</v>
      </c>
      <c r="BW62" s="28" t="s">
        <v>126</v>
      </c>
      <c r="BX62" s="28" t="s">
        <v>126</v>
      </c>
      <c r="BY62" s="28" t="s">
        <v>126</v>
      </c>
      <c r="BZ62" s="28" t="s">
        <v>126</v>
      </c>
      <c r="CA62" s="28" t="s">
        <v>126</v>
      </c>
      <c r="CB62" s="28" t="s">
        <v>127</v>
      </c>
      <c r="CC62" s="36" t="s">
        <v>126</v>
      </c>
      <c r="CD62" s="1" t="s">
        <v>128</v>
      </c>
      <c r="CE62" s="2" t="s">
        <v>129</v>
      </c>
      <c r="CF62" s="2" t="s">
        <v>126</v>
      </c>
      <c r="CG62" s="2" t="s">
        <v>127</v>
      </c>
      <c r="CH62" s="2" t="s">
        <v>126</v>
      </c>
      <c r="CI62" s="2" t="s">
        <v>126</v>
      </c>
    </row>
    <row r="63" spans="1:87" x14ac:dyDescent="0.25">
      <c r="A63" s="3">
        <v>56</v>
      </c>
      <c r="B63" s="66">
        <v>2020</v>
      </c>
      <c r="C63" s="40" t="s">
        <v>126</v>
      </c>
      <c r="D63" s="40" t="s">
        <v>126</v>
      </c>
      <c r="E63" s="40" t="s">
        <v>126</v>
      </c>
      <c r="F63" s="40" t="s">
        <v>4</v>
      </c>
      <c r="G63" s="40"/>
      <c r="H63" s="39" t="s">
        <v>224</v>
      </c>
      <c r="I63" s="39">
        <v>21101</v>
      </c>
      <c r="J63" s="39" t="s">
        <v>225</v>
      </c>
      <c r="K63" s="40" t="s">
        <v>126</v>
      </c>
      <c r="L63" s="40" t="s">
        <v>135</v>
      </c>
      <c r="M63" s="40" t="s">
        <v>126</v>
      </c>
      <c r="N63" s="40" t="s">
        <v>126</v>
      </c>
      <c r="O63" s="30">
        <f t="shared" si="4"/>
        <v>33.105600000000003</v>
      </c>
      <c r="P63" s="30">
        <f t="shared" si="0"/>
        <v>206.91000000000003</v>
      </c>
      <c r="Q63" s="41">
        <f t="shared" si="7"/>
        <v>240.01560000000003</v>
      </c>
      <c r="R63" s="32">
        <f t="shared" si="3"/>
        <v>19</v>
      </c>
      <c r="S63" s="33">
        <v>10.89</v>
      </c>
      <c r="T63" s="33">
        <f t="shared" si="1"/>
        <v>1.7424000000000002</v>
      </c>
      <c r="U63" s="28" t="s">
        <v>126</v>
      </c>
      <c r="V63" s="28" t="s">
        <v>126</v>
      </c>
      <c r="W63" s="28" t="s">
        <v>126</v>
      </c>
      <c r="X63" s="28" t="s">
        <v>126</v>
      </c>
      <c r="Y63" s="28" t="s">
        <v>126</v>
      </c>
      <c r="Z63" s="28" t="s">
        <v>126</v>
      </c>
      <c r="AA63" s="28" t="s">
        <v>126</v>
      </c>
      <c r="AB63" s="28" t="s">
        <v>126</v>
      </c>
      <c r="AC63" s="28" t="s">
        <v>139</v>
      </c>
      <c r="AD63" s="28" t="s">
        <v>126</v>
      </c>
      <c r="AE63" s="28" t="s">
        <v>126</v>
      </c>
      <c r="AF63" s="28" t="s">
        <v>140</v>
      </c>
      <c r="AG63" s="28" t="s">
        <v>141</v>
      </c>
      <c r="AH63" s="28" t="s">
        <v>4</v>
      </c>
      <c r="AI63" s="28" t="s">
        <v>142</v>
      </c>
      <c r="AJ63" s="28" t="s">
        <v>143</v>
      </c>
      <c r="AK63" s="28" t="s">
        <v>144</v>
      </c>
      <c r="AL63" s="42"/>
      <c r="AM63" s="42" t="s">
        <v>145</v>
      </c>
      <c r="AN63" s="42" t="s">
        <v>146</v>
      </c>
      <c r="AO63" s="42" t="s">
        <v>147</v>
      </c>
      <c r="AP63" s="42" t="s">
        <v>148</v>
      </c>
      <c r="AQ63" s="42" t="s">
        <v>149</v>
      </c>
      <c r="AR63" s="42" t="s">
        <v>150</v>
      </c>
      <c r="AS63" s="42" t="s">
        <v>151</v>
      </c>
      <c r="AT63" s="42" t="s">
        <v>152</v>
      </c>
      <c r="AU63" s="42" t="s">
        <v>153</v>
      </c>
      <c r="AV63" s="28" t="s">
        <v>126</v>
      </c>
      <c r="AW63" s="28" t="s">
        <v>126</v>
      </c>
      <c r="AX63" s="28" t="s">
        <v>126</v>
      </c>
      <c r="AY63" s="28" t="s">
        <v>126</v>
      </c>
      <c r="AZ63" s="28" t="s">
        <v>126</v>
      </c>
      <c r="BA63" s="28" t="s">
        <v>126</v>
      </c>
      <c r="BB63" s="28" t="s">
        <v>126</v>
      </c>
      <c r="BC63" s="28" t="s">
        <v>126</v>
      </c>
      <c r="BD63" s="28" t="s">
        <v>126</v>
      </c>
      <c r="BE63" s="28" t="s">
        <v>126</v>
      </c>
      <c r="BF63" s="34">
        <v>0</v>
      </c>
      <c r="BG63" s="34">
        <v>19</v>
      </c>
      <c r="BH63" s="34">
        <v>0</v>
      </c>
      <c r="BI63" s="34">
        <v>0</v>
      </c>
      <c r="BJ63" s="34">
        <v>0</v>
      </c>
      <c r="BK63" s="34">
        <v>0</v>
      </c>
      <c r="BL63" s="34">
        <v>0</v>
      </c>
      <c r="BM63" s="34">
        <v>0</v>
      </c>
      <c r="BN63" s="34">
        <v>0</v>
      </c>
      <c r="BO63" s="34">
        <v>0</v>
      </c>
      <c r="BP63" s="34">
        <v>0</v>
      </c>
      <c r="BQ63" s="34">
        <v>0</v>
      </c>
      <c r="BR63" s="35">
        <f t="shared" si="6"/>
        <v>19</v>
      </c>
      <c r="BS63" s="28" t="s">
        <v>126</v>
      </c>
      <c r="BT63" s="28" t="s">
        <v>126</v>
      </c>
      <c r="BU63" s="28" t="s">
        <v>126</v>
      </c>
      <c r="BV63" s="28" t="s">
        <v>126</v>
      </c>
      <c r="BW63" s="28" t="s">
        <v>126</v>
      </c>
      <c r="BX63" s="28" t="s">
        <v>126</v>
      </c>
      <c r="BY63" s="28" t="s">
        <v>126</v>
      </c>
      <c r="BZ63" s="28" t="s">
        <v>126</v>
      </c>
      <c r="CA63" s="28" t="s">
        <v>126</v>
      </c>
      <c r="CB63" s="28" t="s">
        <v>127</v>
      </c>
      <c r="CC63" s="36" t="s">
        <v>126</v>
      </c>
      <c r="CD63" s="1" t="s">
        <v>128</v>
      </c>
      <c r="CE63" s="2" t="s">
        <v>129</v>
      </c>
      <c r="CF63" s="2" t="s">
        <v>126</v>
      </c>
      <c r="CG63" s="2" t="s">
        <v>127</v>
      </c>
      <c r="CH63" s="2" t="s">
        <v>126</v>
      </c>
      <c r="CI63" s="2" t="s">
        <v>126</v>
      </c>
    </row>
    <row r="64" spans="1:87" x14ac:dyDescent="0.25">
      <c r="A64" s="3">
        <v>57</v>
      </c>
      <c r="B64" s="66">
        <v>2020</v>
      </c>
      <c r="C64" s="40" t="s">
        <v>126</v>
      </c>
      <c r="D64" s="40" t="s">
        <v>126</v>
      </c>
      <c r="E64" s="40" t="s">
        <v>126</v>
      </c>
      <c r="F64" s="40" t="s">
        <v>4</v>
      </c>
      <c r="G64" s="40"/>
      <c r="H64" s="39" t="s">
        <v>226</v>
      </c>
      <c r="I64" s="39">
        <v>21101</v>
      </c>
      <c r="J64" s="39" t="s">
        <v>227</v>
      </c>
      <c r="K64" s="40" t="s">
        <v>126</v>
      </c>
      <c r="L64" s="40" t="s">
        <v>135</v>
      </c>
      <c r="M64" s="40" t="s">
        <v>126</v>
      </c>
      <c r="N64" s="40" t="s">
        <v>126</v>
      </c>
      <c r="O64" s="30">
        <f t="shared" si="4"/>
        <v>184.12799999999999</v>
      </c>
      <c r="P64" s="30">
        <f t="shared" si="0"/>
        <v>1150.8</v>
      </c>
      <c r="Q64" s="41">
        <f t="shared" si="7"/>
        <v>1334.9279999999999</v>
      </c>
      <c r="R64" s="32">
        <f t="shared" si="3"/>
        <v>60</v>
      </c>
      <c r="S64" s="33">
        <v>19.18</v>
      </c>
      <c r="T64" s="33">
        <f t="shared" si="1"/>
        <v>3.0688</v>
      </c>
      <c r="U64" s="28" t="s">
        <v>126</v>
      </c>
      <c r="V64" s="28" t="s">
        <v>126</v>
      </c>
      <c r="W64" s="28" t="s">
        <v>126</v>
      </c>
      <c r="X64" s="28" t="s">
        <v>126</v>
      </c>
      <c r="Y64" s="28" t="s">
        <v>126</v>
      </c>
      <c r="Z64" s="28" t="s">
        <v>126</v>
      </c>
      <c r="AA64" s="28" t="s">
        <v>126</v>
      </c>
      <c r="AB64" s="28" t="s">
        <v>126</v>
      </c>
      <c r="AC64" s="28" t="s">
        <v>139</v>
      </c>
      <c r="AD64" s="28" t="s">
        <v>126</v>
      </c>
      <c r="AE64" s="28" t="s">
        <v>126</v>
      </c>
      <c r="AF64" s="28" t="s">
        <v>140</v>
      </c>
      <c r="AG64" s="28" t="s">
        <v>141</v>
      </c>
      <c r="AH64" s="28" t="s">
        <v>4</v>
      </c>
      <c r="AI64" s="28" t="s">
        <v>142</v>
      </c>
      <c r="AJ64" s="28" t="s">
        <v>143</v>
      </c>
      <c r="AK64" s="28" t="s">
        <v>144</v>
      </c>
      <c r="AL64" s="42"/>
      <c r="AM64" s="42" t="s">
        <v>145</v>
      </c>
      <c r="AN64" s="42" t="s">
        <v>146</v>
      </c>
      <c r="AO64" s="42" t="s">
        <v>147</v>
      </c>
      <c r="AP64" s="42" t="s">
        <v>148</v>
      </c>
      <c r="AQ64" s="42" t="s">
        <v>149</v>
      </c>
      <c r="AR64" s="42" t="s">
        <v>150</v>
      </c>
      <c r="AS64" s="42" t="s">
        <v>151</v>
      </c>
      <c r="AT64" s="42" t="s">
        <v>152</v>
      </c>
      <c r="AU64" s="42" t="s">
        <v>153</v>
      </c>
      <c r="AV64" s="28" t="s">
        <v>126</v>
      </c>
      <c r="AW64" s="28" t="s">
        <v>126</v>
      </c>
      <c r="AX64" s="28" t="s">
        <v>126</v>
      </c>
      <c r="AY64" s="28" t="s">
        <v>126</v>
      </c>
      <c r="AZ64" s="28" t="s">
        <v>126</v>
      </c>
      <c r="BA64" s="28" t="s">
        <v>126</v>
      </c>
      <c r="BB64" s="28" t="s">
        <v>126</v>
      </c>
      <c r="BC64" s="28" t="s">
        <v>126</v>
      </c>
      <c r="BD64" s="28" t="s">
        <v>126</v>
      </c>
      <c r="BE64" s="28" t="s">
        <v>126</v>
      </c>
      <c r="BF64" s="34">
        <v>0</v>
      </c>
      <c r="BG64" s="34">
        <v>17</v>
      </c>
      <c r="BH64" s="34">
        <v>4</v>
      </c>
      <c r="BI64" s="34">
        <v>4</v>
      </c>
      <c r="BJ64" s="34">
        <v>4</v>
      </c>
      <c r="BK64" s="34">
        <v>6</v>
      </c>
      <c r="BL64" s="34">
        <v>5</v>
      </c>
      <c r="BM64" s="34">
        <v>4</v>
      </c>
      <c r="BN64" s="34">
        <v>4</v>
      </c>
      <c r="BO64" s="34">
        <v>4</v>
      </c>
      <c r="BP64" s="34">
        <v>4</v>
      </c>
      <c r="BQ64" s="34">
        <v>4</v>
      </c>
      <c r="BR64" s="35">
        <f t="shared" si="6"/>
        <v>60</v>
      </c>
      <c r="BS64" s="28" t="s">
        <v>126</v>
      </c>
      <c r="BT64" s="28" t="s">
        <v>126</v>
      </c>
      <c r="BU64" s="28" t="s">
        <v>126</v>
      </c>
      <c r="BV64" s="28" t="s">
        <v>126</v>
      </c>
      <c r="BW64" s="28" t="s">
        <v>126</v>
      </c>
      <c r="BX64" s="28" t="s">
        <v>126</v>
      </c>
      <c r="BY64" s="28" t="s">
        <v>126</v>
      </c>
      <c r="BZ64" s="28" t="s">
        <v>126</v>
      </c>
      <c r="CA64" s="28" t="s">
        <v>126</v>
      </c>
      <c r="CB64" s="28" t="s">
        <v>127</v>
      </c>
      <c r="CC64" s="36" t="s">
        <v>126</v>
      </c>
      <c r="CD64" s="1" t="s">
        <v>128</v>
      </c>
      <c r="CE64" s="2" t="s">
        <v>129</v>
      </c>
      <c r="CF64" s="2" t="s">
        <v>126</v>
      </c>
      <c r="CG64" s="2" t="s">
        <v>127</v>
      </c>
      <c r="CH64" s="2" t="s">
        <v>126</v>
      </c>
      <c r="CI64" s="2" t="s">
        <v>126</v>
      </c>
    </row>
    <row r="65" spans="1:87" x14ac:dyDescent="0.25">
      <c r="A65" s="3">
        <v>58</v>
      </c>
      <c r="B65" s="66">
        <v>2020</v>
      </c>
      <c r="C65" s="40" t="s">
        <v>126</v>
      </c>
      <c r="D65" s="40" t="s">
        <v>126</v>
      </c>
      <c r="E65" s="40" t="s">
        <v>126</v>
      </c>
      <c r="F65" s="40" t="s">
        <v>4</v>
      </c>
      <c r="G65" s="40"/>
      <c r="H65" s="39" t="s">
        <v>228</v>
      </c>
      <c r="I65" s="39">
        <v>21101</v>
      </c>
      <c r="J65" s="39" t="s">
        <v>229</v>
      </c>
      <c r="K65" s="40" t="s">
        <v>126</v>
      </c>
      <c r="L65" s="40" t="s">
        <v>135</v>
      </c>
      <c r="M65" s="40" t="s">
        <v>126</v>
      </c>
      <c r="N65" s="40" t="s">
        <v>126</v>
      </c>
      <c r="O65" s="30">
        <f t="shared" si="4"/>
        <v>48.223999999999997</v>
      </c>
      <c r="P65" s="30">
        <f t="shared" si="0"/>
        <v>301.39999999999998</v>
      </c>
      <c r="Q65" s="41">
        <f t="shared" si="7"/>
        <v>349.62399999999997</v>
      </c>
      <c r="R65" s="32">
        <f t="shared" si="3"/>
        <v>20</v>
      </c>
      <c r="S65" s="33">
        <v>15.07</v>
      </c>
      <c r="T65" s="33">
        <f t="shared" si="1"/>
        <v>2.4112</v>
      </c>
      <c r="U65" s="28" t="s">
        <v>126</v>
      </c>
      <c r="V65" s="28" t="s">
        <v>126</v>
      </c>
      <c r="W65" s="28" t="s">
        <v>126</v>
      </c>
      <c r="X65" s="28" t="s">
        <v>126</v>
      </c>
      <c r="Y65" s="28" t="s">
        <v>126</v>
      </c>
      <c r="Z65" s="28" t="s">
        <v>126</v>
      </c>
      <c r="AA65" s="28" t="s">
        <v>126</v>
      </c>
      <c r="AB65" s="28" t="s">
        <v>126</v>
      </c>
      <c r="AC65" s="28" t="s">
        <v>139</v>
      </c>
      <c r="AD65" s="28" t="s">
        <v>126</v>
      </c>
      <c r="AE65" s="28" t="s">
        <v>126</v>
      </c>
      <c r="AF65" s="28" t="s">
        <v>140</v>
      </c>
      <c r="AG65" s="28" t="s">
        <v>141</v>
      </c>
      <c r="AH65" s="28" t="s">
        <v>4</v>
      </c>
      <c r="AI65" s="28" t="s">
        <v>142</v>
      </c>
      <c r="AJ65" s="28" t="s">
        <v>143</v>
      </c>
      <c r="AK65" s="28" t="s">
        <v>144</v>
      </c>
      <c r="AL65" s="42"/>
      <c r="AM65" s="42" t="s">
        <v>145</v>
      </c>
      <c r="AN65" s="42" t="s">
        <v>146</v>
      </c>
      <c r="AO65" s="42" t="s">
        <v>147</v>
      </c>
      <c r="AP65" s="42" t="s">
        <v>148</v>
      </c>
      <c r="AQ65" s="42" t="s">
        <v>149</v>
      </c>
      <c r="AR65" s="42" t="s">
        <v>150</v>
      </c>
      <c r="AS65" s="42" t="s">
        <v>151</v>
      </c>
      <c r="AT65" s="42" t="s">
        <v>152</v>
      </c>
      <c r="AU65" s="42" t="s">
        <v>153</v>
      </c>
      <c r="AV65" s="28" t="s">
        <v>126</v>
      </c>
      <c r="AW65" s="28" t="s">
        <v>126</v>
      </c>
      <c r="AX65" s="28" t="s">
        <v>126</v>
      </c>
      <c r="AY65" s="28" t="s">
        <v>126</v>
      </c>
      <c r="AZ65" s="28" t="s">
        <v>126</v>
      </c>
      <c r="BA65" s="28" t="s">
        <v>126</v>
      </c>
      <c r="BB65" s="28" t="s">
        <v>126</v>
      </c>
      <c r="BC65" s="28" t="s">
        <v>126</v>
      </c>
      <c r="BD65" s="28" t="s">
        <v>126</v>
      </c>
      <c r="BE65" s="28" t="s">
        <v>126</v>
      </c>
      <c r="BF65" s="34">
        <v>0</v>
      </c>
      <c r="BG65" s="34">
        <v>2</v>
      </c>
      <c r="BH65" s="34">
        <v>2</v>
      </c>
      <c r="BI65" s="34">
        <v>2</v>
      </c>
      <c r="BJ65" s="34">
        <v>2</v>
      </c>
      <c r="BK65" s="34">
        <v>2</v>
      </c>
      <c r="BL65" s="34">
        <v>2</v>
      </c>
      <c r="BM65" s="34">
        <v>2</v>
      </c>
      <c r="BN65" s="34">
        <v>2</v>
      </c>
      <c r="BO65" s="34">
        <v>2</v>
      </c>
      <c r="BP65" s="34">
        <v>0</v>
      </c>
      <c r="BQ65" s="34">
        <v>2</v>
      </c>
      <c r="BR65" s="35">
        <f t="shared" si="6"/>
        <v>20</v>
      </c>
      <c r="BS65" s="28" t="s">
        <v>126</v>
      </c>
      <c r="BT65" s="28" t="s">
        <v>126</v>
      </c>
      <c r="BU65" s="28" t="s">
        <v>126</v>
      </c>
      <c r="BV65" s="28" t="s">
        <v>126</v>
      </c>
      <c r="BW65" s="28" t="s">
        <v>126</v>
      </c>
      <c r="BX65" s="28" t="s">
        <v>126</v>
      </c>
      <c r="BY65" s="28" t="s">
        <v>126</v>
      </c>
      <c r="BZ65" s="28" t="s">
        <v>126</v>
      </c>
      <c r="CA65" s="28" t="s">
        <v>126</v>
      </c>
      <c r="CB65" s="28" t="s">
        <v>127</v>
      </c>
      <c r="CC65" s="36" t="s">
        <v>126</v>
      </c>
      <c r="CD65" s="1" t="s">
        <v>128</v>
      </c>
      <c r="CE65" s="2" t="s">
        <v>129</v>
      </c>
      <c r="CF65" s="2" t="s">
        <v>126</v>
      </c>
      <c r="CG65" s="2" t="s">
        <v>127</v>
      </c>
      <c r="CH65" s="2" t="s">
        <v>126</v>
      </c>
      <c r="CI65" s="2" t="s">
        <v>126</v>
      </c>
    </row>
    <row r="66" spans="1:87" x14ac:dyDescent="0.25">
      <c r="A66" s="3">
        <v>59</v>
      </c>
      <c r="B66" s="66">
        <v>2020</v>
      </c>
      <c r="C66" s="40" t="s">
        <v>126</v>
      </c>
      <c r="D66" s="40" t="s">
        <v>126</v>
      </c>
      <c r="E66" s="40" t="s">
        <v>126</v>
      </c>
      <c r="F66" s="40" t="s">
        <v>4</v>
      </c>
      <c r="G66" s="40"/>
      <c r="H66" s="39" t="s">
        <v>230</v>
      </c>
      <c r="I66" s="39">
        <v>21101</v>
      </c>
      <c r="J66" s="39" t="s">
        <v>231</v>
      </c>
      <c r="K66" s="40" t="s">
        <v>126</v>
      </c>
      <c r="L66" s="40" t="s">
        <v>135</v>
      </c>
      <c r="M66" s="40" t="s">
        <v>126</v>
      </c>
      <c r="N66" s="40" t="s">
        <v>126</v>
      </c>
      <c r="O66" s="30">
        <f t="shared" si="4"/>
        <v>536.79999999999995</v>
      </c>
      <c r="P66" s="30">
        <f t="shared" si="0"/>
        <v>3355</v>
      </c>
      <c r="Q66" s="41">
        <f t="shared" si="7"/>
        <v>3891.8</v>
      </c>
      <c r="R66" s="32">
        <f t="shared" si="3"/>
        <v>250</v>
      </c>
      <c r="S66" s="33">
        <v>13.42</v>
      </c>
      <c r="T66" s="33">
        <f t="shared" si="1"/>
        <v>2.1472000000000002</v>
      </c>
      <c r="U66" s="28" t="s">
        <v>126</v>
      </c>
      <c r="V66" s="28" t="s">
        <v>126</v>
      </c>
      <c r="W66" s="28" t="s">
        <v>126</v>
      </c>
      <c r="X66" s="28" t="s">
        <v>126</v>
      </c>
      <c r="Y66" s="28" t="s">
        <v>126</v>
      </c>
      <c r="Z66" s="28" t="s">
        <v>126</v>
      </c>
      <c r="AA66" s="28" t="s">
        <v>126</v>
      </c>
      <c r="AB66" s="28" t="s">
        <v>126</v>
      </c>
      <c r="AC66" s="28" t="s">
        <v>139</v>
      </c>
      <c r="AD66" s="28" t="s">
        <v>126</v>
      </c>
      <c r="AE66" s="28" t="s">
        <v>126</v>
      </c>
      <c r="AF66" s="28" t="s">
        <v>140</v>
      </c>
      <c r="AG66" s="28" t="s">
        <v>141</v>
      </c>
      <c r="AH66" s="28" t="s">
        <v>4</v>
      </c>
      <c r="AI66" s="28" t="s">
        <v>142</v>
      </c>
      <c r="AJ66" s="28" t="s">
        <v>143</v>
      </c>
      <c r="AK66" s="28" t="s">
        <v>144</v>
      </c>
      <c r="AL66" s="42"/>
      <c r="AM66" s="42" t="s">
        <v>145</v>
      </c>
      <c r="AN66" s="42" t="s">
        <v>146</v>
      </c>
      <c r="AO66" s="42" t="s">
        <v>147</v>
      </c>
      <c r="AP66" s="42" t="s">
        <v>148</v>
      </c>
      <c r="AQ66" s="42" t="s">
        <v>149</v>
      </c>
      <c r="AR66" s="42" t="s">
        <v>150</v>
      </c>
      <c r="AS66" s="42" t="s">
        <v>151</v>
      </c>
      <c r="AT66" s="42" t="s">
        <v>152</v>
      </c>
      <c r="AU66" s="42" t="s">
        <v>153</v>
      </c>
      <c r="AV66" s="28" t="s">
        <v>126</v>
      </c>
      <c r="AW66" s="28" t="s">
        <v>126</v>
      </c>
      <c r="AX66" s="28" t="s">
        <v>126</v>
      </c>
      <c r="AY66" s="28" t="s">
        <v>126</v>
      </c>
      <c r="AZ66" s="28" t="s">
        <v>126</v>
      </c>
      <c r="BA66" s="28" t="s">
        <v>126</v>
      </c>
      <c r="BB66" s="28" t="s">
        <v>126</v>
      </c>
      <c r="BC66" s="28" t="s">
        <v>126</v>
      </c>
      <c r="BD66" s="28" t="s">
        <v>126</v>
      </c>
      <c r="BE66" s="28" t="s">
        <v>126</v>
      </c>
      <c r="BF66" s="34">
        <v>0</v>
      </c>
      <c r="BG66" s="34">
        <v>89</v>
      </c>
      <c r="BH66" s="34">
        <v>16</v>
      </c>
      <c r="BI66" s="34">
        <v>19</v>
      </c>
      <c r="BJ66" s="34">
        <v>11</v>
      </c>
      <c r="BK66" s="34">
        <v>27</v>
      </c>
      <c r="BL66" s="34">
        <v>50</v>
      </c>
      <c r="BM66" s="34">
        <v>12</v>
      </c>
      <c r="BN66" s="34">
        <v>10</v>
      </c>
      <c r="BO66" s="34">
        <v>0</v>
      </c>
      <c r="BP66" s="34">
        <v>7</v>
      </c>
      <c r="BQ66" s="34">
        <v>9</v>
      </c>
      <c r="BR66" s="35">
        <f t="shared" si="6"/>
        <v>250</v>
      </c>
      <c r="BS66" s="28" t="s">
        <v>126</v>
      </c>
      <c r="BT66" s="28" t="s">
        <v>126</v>
      </c>
      <c r="BU66" s="28" t="s">
        <v>126</v>
      </c>
      <c r="BV66" s="28" t="s">
        <v>126</v>
      </c>
      <c r="BW66" s="28" t="s">
        <v>126</v>
      </c>
      <c r="BX66" s="28" t="s">
        <v>126</v>
      </c>
      <c r="BY66" s="28" t="s">
        <v>126</v>
      </c>
      <c r="BZ66" s="28" t="s">
        <v>126</v>
      </c>
      <c r="CA66" s="28" t="s">
        <v>126</v>
      </c>
      <c r="CB66" s="28" t="s">
        <v>127</v>
      </c>
      <c r="CC66" s="36" t="s">
        <v>126</v>
      </c>
      <c r="CD66" s="1" t="s">
        <v>128</v>
      </c>
      <c r="CE66" s="2" t="s">
        <v>129</v>
      </c>
      <c r="CF66" s="2" t="s">
        <v>126</v>
      </c>
      <c r="CG66" s="2" t="s">
        <v>127</v>
      </c>
      <c r="CH66" s="2" t="s">
        <v>126</v>
      </c>
      <c r="CI66" s="2" t="s">
        <v>126</v>
      </c>
    </row>
    <row r="67" spans="1:87" x14ac:dyDescent="0.25">
      <c r="A67" s="3">
        <v>60</v>
      </c>
      <c r="B67" s="66">
        <v>2020</v>
      </c>
      <c r="C67" s="40" t="s">
        <v>126</v>
      </c>
      <c r="D67" s="40" t="s">
        <v>126</v>
      </c>
      <c r="E67" s="40" t="s">
        <v>126</v>
      </c>
      <c r="F67" s="40" t="s">
        <v>4</v>
      </c>
      <c r="G67" s="40"/>
      <c r="H67" s="39" t="s">
        <v>232</v>
      </c>
      <c r="I67" s="39">
        <v>21101</v>
      </c>
      <c r="J67" s="39" t="s">
        <v>233</v>
      </c>
      <c r="K67" s="40" t="s">
        <v>126</v>
      </c>
      <c r="L67" s="40" t="s">
        <v>135</v>
      </c>
      <c r="M67" s="40" t="s">
        <v>126</v>
      </c>
      <c r="N67" s="40" t="s">
        <v>126</v>
      </c>
      <c r="O67" s="30">
        <f t="shared" si="4"/>
        <v>700.74880000000007</v>
      </c>
      <c r="P67" s="30">
        <f t="shared" si="0"/>
        <v>4379.68</v>
      </c>
      <c r="Q67" s="41">
        <f t="shared" si="7"/>
        <v>5080.4288000000006</v>
      </c>
      <c r="R67" s="32">
        <f t="shared" si="3"/>
        <v>124</v>
      </c>
      <c r="S67" s="33">
        <v>35.32</v>
      </c>
      <c r="T67" s="33">
        <f t="shared" si="1"/>
        <v>5.6512000000000002</v>
      </c>
      <c r="U67" s="28" t="s">
        <v>126</v>
      </c>
      <c r="V67" s="28" t="s">
        <v>126</v>
      </c>
      <c r="W67" s="28" t="s">
        <v>126</v>
      </c>
      <c r="X67" s="28" t="s">
        <v>126</v>
      </c>
      <c r="Y67" s="28" t="s">
        <v>126</v>
      </c>
      <c r="Z67" s="28" t="s">
        <v>126</v>
      </c>
      <c r="AA67" s="28" t="s">
        <v>126</v>
      </c>
      <c r="AB67" s="28" t="s">
        <v>126</v>
      </c>
      <c r="AC67" s="28" t="s">
        <v>139</v>
      </c>
      <c r="AD67" s="28" t="s">
        <v>126</v>
      </c>
      <c r="AE67" s="28" t="s">
        <v>126</v>
      </c>
      <c r="AF67" s="28" t="s">
        <v>140</v>
      </c>
      <c r="AG67" s="28" t="s">
        <v>141</v>
      </c>
      <c r="AH67" s="28" t="s">
        <v>4</v>
      </c>
      <c r="AI67" s="28" t="s">
        <v>142</v>
      </c>
      <c r="AJ67" s="28" t="s">
        <v>143</v>
      </c>
      <c r="AK67" s="28" t="s">
        <v>144</v>
      </c>
      <c r="AL67" s="42"/>
      <c r="AM67" s="42" t="s">
        <v>145</v>
      </c>
      <c r="AN67" s="42" t="s">
        <v>146</v>
      </c>
      <c r="AO67" s="42" t="s">
        <v>147</v>
      </c>
      <c r="AP67" s="42" t="s">
        <v>148</v>
      </c>
      <c r="AQ67" s="42" t="s">
        <v>149</v>
      </c>
      <c r="AR67" s="42" t="s">
        <v>150</v>
      </c>
      <c r="AS67" s="42" t="s">
        <v>151</v>
      </c>
      <c r="AT67" s="42" t="s">
        <v>152</v>
      </c>
      <c r="AU67" s="42" t="s">
        <v>153</v>
      </c>
      <c r="AV67" s="28" t="s">
        <v>126</v>
      </c>
      <c r="AW67" s="28" t="s">
        <v>126</v>
      </c>
      <c r="AX67" s="28" t="s">
        <v>126</v>
      </c>
      <c r="AY67" s="28" t="s">
        <v>126</v>
      </c>
      <c r="AZ67" s="28" t="s">
        <v>126</v>
      </c>
      <c r="BA67" s="28" t="s">
        <v>126</v>
      </c>
      <c r="BB67" s="28" t="s">
        <v>126</v>
      </c>
      <c r="BC67" s="28" t="s">
        <v>126</v>
      </c>
      <c r="BD67" s="28" t="s">
        <v>126</v>
      </c>
      <c r="BE67" s="28" t="s">
        <v>126</v>
      </c>
      <c r="BF67" s="34">
        <v>0</v>
      </c>
      <c r="BG67" s="34">
        <v>16</v>
      </c>
      <c r="BH67" s="34">
        <v>16</v>
      </c>
      <c r="BI67" s="34">
        <v>10</v>
      </c>
      <c r="BJ67" s="34">
        <v>10</v>
      </c>
      <c r="BK67" s="34">
        <v>12</v>
      </c>
      <c r="BL67" s="34">
        <v>10</v>
      </c>
      <c r="BM67" s="34">
        <v>10</v>
      </c>
      <c r="BN67" s="34">
        <v>10</v>
      </c>
      <c r="BO67" s="34">
        <v>10</v>
      </c>
      <c r="BP67" s="34">
        <v>10</v>
      </c>
      <c r="BQ67" s="34">
        <v>10</v>
      </c>
      <c r="BR67" s="35">
        <f t="shared" si="6"/>
        <v>124</v>
      </c>
      <c r="BS67" s="28" t="s">
        <v>126</v>
      </c>
      <c r="BT67" s="28" t="s">
        <v>126</v>
      </c>
      <c r="BU67" s="28" t="s">
        <v>126</v>
      </c>
      <c r="BV67" s="28" t="s">
        <v>126</v>
      </c>
      <c r="BW67" s="28" t="s">
        <v>126</v>
      </c>
      <c r="BX67" s="28" t="s">
        <v>126</v>
      </c>
      <c r="BY67" s="28" t="s">
        <v>126</v>
      </c>
      <c r="BZ67" s="28" t="s">
        <v>126</v>
      </c>
      <c r="CA67" s="28" t="s">
        <v>126</v>
      </c>
      <c r="CB67" s="28" t="s">
        <v>127</v>
      </c>
      <c r="CC67" s="36"/>
      <c r="CD67" s="1" t="s">
        <v>128</v>
      </c>
      <c r="CE67" s="2" t="s">
        <v>129</v>
      </c>
      <c r="CF67" s="2" t="s">
        <v>126</v>
      </c>
      <c r="CG67" s="2" t="s">
        <v>127</v>
      </c>
      <c r="CH67" s="2" t="s">
        <v>126</v>
      </c>
      <c r="CI67" s="2" t="s">
        <v>126</v>
      </c>
    </row>
    <row r="68" spans="1:87" x14ac:dyDescent="0.25">
      <c r="A68" s="3">
        <v>61</v>
      </c>
      <c r="B68" s="66">
        <v>2020</v>
      </c>
      <c r="C68" s="40" t="s">
        <v>126</v>
      </c>
      <c r="D68" s="40" t="s">
        <v>126</v>
      </c>
      <c r="E68" s="40" t="s">
        <v>126</v>
      </c>
      <c r="F68" s="40" t="s">
        <v>4</v>
      </c>
      <c r="G68" s="40"/>
      <c r="H68" s="39" t="s">
        <v>234</v>
      </c>
      <c r="I68" s="39">
        <v>21101</v>
      </c>
      <c r="J68" s="39" t="s">
        <v>235</v>
      </c>
      <c r="K68" s="40" t="s">
        <v>126</v>
      </c>
      <c r="L68" s="40" t="s">
        <v>155</v>
      </c>
      <c r="M68" s="40" t="s">
        <v>126</v>
      </c>
      <c r="N68" s="40" t="s">
        <v>126</v>
      </c>
      <c r="O68" s="30">
        <f t="shared" si="4"/>
        <v>93.350399999999993</v>
      </c>
      <c r="P68" s="30">
        <f t="shared" si="0"/>
        <v>583.43999999999994</v>
      </c>
      <c r="Q68" s="41">
        <f t="shared" si="7"/>
        <v>676.79039999999998</v>
      </c>
      <c r="R68" s="32">
        <f t="shared" si="3"/>
        <v>22</v>
      </c>
      <c r="S68" s="33">
        <v>26.52</v>
      </c>
      <c r="T68" s="33">
        <f t="shared" si="1"/>
        <v>4.2431999999999999</v>
      </c>
      <c r="U68" s="28" t="s">
        <v>126</v>
      </c>
      <c r="V68" s="28" t="s">
        <v>126</v>
      </c>
      <c r="W68" s="28" t="s">
        <v>126</v>
      </c>
      <c r="X68" s="28" t="s">
        <v>126</v>
      </c>
      <c r="Y68" s="28" t="s">
        <v>126</v>
      </c>
      <c r="Z68" s="28" t="s">
        <v>126</v>
      </c>
      <c r="AA68" s="28" t="s">
        <v>126</v>
      </c>
      <c r="AB68" s="28" t="s">
        <v>126</v>
      </c>
      <c r="AC68" s="28" t="s">
        <v>139</v>
      </c>
      <c r="AD68" s="28" t="s">
        <v>126</v>
      </c>
      <c r="AE68" s="28" t="s">
        <v>126</v>
      </c>
      <c r="AF68" s="28" t="s">
        <v>140</v>
      </c>
      <c r="AG68" s="28" t="s">
        <v>141</v>
      </c>
      <c r="AH68" s="28" t="s">
        <v>4</v>
      </c>
      <c r="AI68" s="28" t="s">
        <v>142</v>
      </c>
      <c r="AJ68" s="28" t="s">
        <v>143</v>
      </c>
      <c r="AK68" s="28" t="s">
        <v>144</v>
      </c>
      <c r="AL68" s="42"/>
      <c r="AM68" s="42" t="s">
        <v>145</v>
      </c>
      <c r="AN68" s="42" t="s">
        <v>146</v>
      </c>
      <c r="AO68" s="42" t="s">
        <v>147</v>
      </c>
      <c r="AP68" s="42" t="s">
        <v>148</v>
      </c>
      <c r="AQ68" s="42" t="s">
        <v>149</v>
      </c>
      <c r="AR68" s="42" t="s">
        <v>150</v>
      </c>
      <c r="AS68" s="42" t="s">
        <v>151</v>
      </c>
      <c r="AT68" s="42" t="s">
        <v>152</v>
      </c>
      <c r="AU68" s="42" t="s">
        <v>153</v>
      </c>
      <c r="AV68" s="28" t="s">
        <v>126</v>
      </c>
      <c r="AW68" s="28" t="s">
        <v>126</v>
      </c>
      <c r="AX68" s="28" t="s">
        <v>126</v>
      </c>
      <c r="AY68" s="28" t="s">
        <v>126</v>
      </c>
      <c r="AZ68" s="28" t="s">
        <v>126</v>
      </c>
      <c r="BA68" s="28" t="s">
        <v>126</v>
      </c>
      <c r="BB68" s="28" t="s">
        <v>126</v>
      </c>
      <c r="BC68" s="28" t="s">
        <v>126</v>
      </c>
      <c r="BD68" s="28" t="s">
        <v>126</v>
      </c>
      <c r="BE68" s="28" t="s">
        <v>126</v>
      </c>
      <c r="BF68" s="34">
        <v>0</v>
      </c>
      <c r="BG68" s="34">
        <v>2</v>
      </c>
      <c r="BH68" s="34">
        <v>2</v>
      </c>
      <c r="BI68" s="34">
        <v>2</v>
      </c>
      <c r="BJ68" s="34">
        <v>2</v>
      </c>
      <c r="BK68" s="34">
        <v>2</v>
      </c>
      <c r="BL68" s="34">
        <v>2</v>
      </c>
      <c r="BM68" s="34">
        <v>2</v>
      </c>
      <c r="BN68" s="34">
        <v>2</v>
      </c>
      <c r="BO68" s="34">
        <v>2</v>
      </c>
      <c r="BP68" s="34">
        <v>2</v>
      </c>
      <c r="BQ68" s="34">
        <v>2</v>
      </c>
      <c r="BR68" s="35">
        <f t="shared" si="6"/>
        <v>22</v>
      </c>
      <c r="BS68" s="28" t="s">
        <v>126</v>
      </c>
      <c r="BT68" s="28" t="s">
        <v>126</v>
      </c>
      <c r="BU68" s="28" t="s">
        <v>126</v>
      </c>
      <c r="BV68" s="28" t="s">
        <v>126</v>
      </c>
      <c r="BW68" s="28" t="s">
        <v>126</v>
      </c>
      <c r="BX68" s="28" t="s">
        <v>126</v>
      </c>
      <c r="BY68" s="28" t="s">
        <v>126</v>
      </c>
      <c r="BZ68" s="28" t="s">
        <v>126</v>
      </c>
      <c r="CA68" s="28" t="s">
        <v>126</v>
      </c>
      <c r="CB68" s="28" t="s">
        <v>127</v>
      </c>
      <c r="CC68" s="36" t="s">
        <v>126</v>
      </c>
      <c r="CD68" s="1" t="s">
        <v>128</v>
      </c>
      <c r="CE68" s="2" t="s">
        <v>129</v>
      </c>
      <c r="CF68" s="2" t="s">
        <v>126</v>
      </c>
      <c r="CG68" s="2" t="s">
        <v>127</v>
      </c>
      <c r="CH68" s="2" t="s">
        <v>126</v>
      </c>
      <c r="CI68" s="2" t="s">
        <v>126</v>
      </c>
    </row>
    <row r="69" spans="1:87" x14ac:dyDescent="0.25">
      <c r="A69" s="3">
        <v>62</v>
      </c>
      <c r="B69" s="66">
        <v>2020</v>
      </c>
      <c r="C69" s="40" t="s">
        <v>126</v>
      </c>
      <c r="D69" s="40" t="s">
        <v>126</v>
      </c>
      <c r="E69" s="40" t="s">
        <v>126</v>
      </c>
      <c r="F69" s="40" t="s">
        <v>4</v>
      </c>
      <c r="G69" s="40"/>
      <c r="H69" s="39" t="s">
        <v>236</v>
      </c>
      <c r="I69" s="39">
        <v>21101</v>
      </c>
      <c r="J69" s="39" t="s">
        <v>237</v>
      </c>
      <c r="K69" s="40" t="s">
        <v>126</v>
      </c>
      <c r="L69" s="40" t="s">
        <v>137</v>
      </c>
      <c r="M69" s="40" t="s">
        <v>126</v>
      </c>
      <c r="N69" s="40" t="s">
        <v>126</v>
      </c>
      <c r="O69" s="30">
        <f t="shared" si="4"/>
        <v>833.76</v>
      </c>
      <c r="P69" s="30">
        <f t="shared" si="0"/>
        <v>5211</v>
      </c>
      <c r="Q69" s="41">
        <f t="shared" si="7"/>
        <v>6044.76</v>
      </c>
      <c r="R69" s="32">
        <f t="shared" si="3"/>
        <v>225</v>
      </c>
      <c r="S69" s="33">
        <v>23.16</v>
      </c>
      <c r="T69" s="33">
        <f t="shared" si="1"/>
        <v>3.7056</v>
      </c>
      <c r="U69" s="28" t="s">
        <v>126</v>
      </c>
      <c r="V69" s="28" t="s">
        <v>126</v>
      </c>
      <c r="W69" s="28" t="s">
        <v>126</v>
      </c>
      <c r="X69" s="28" t="s">
        <v>126</v>
      </c>
      <c r="Y69" s="28" t="s">
        <v>126</v>
      </c>
      <c r="Z69" s="28" t="s">
        <v>126</v>
      </c>
      <c r="AA69" s="28" t="s">
        <v>126</v>
      </c>
      <c r="AB69" s="28" t="s">
        <v>126</v>
      </c>
      <c r="AC69" s="28" t="s">
        <v>139</v>
      </c>
      <c r="AD69" s="28" t="s">
        <v>126</v>
      </c>
      <c r="AE69" s="28" t="s">
        <v>126</v>
      </c>
      <c r="AF69" s="28" t="s">
        <v>140</v>
      </c>
      <c r="AG69" s="28" t="s">
        <v>141</v>
      </c>
      <c r="AH69" s="28" t="s">
        <v>4</v>
      </c>
      <c r="AI69" s="28" t="s">
        <v>142</v>
      </c>
      <c r="AJ69" s="28" t="s">
        <v>143</v>
      </c>
      <c r="AK69" s="28" t="s">
        <v>144</v>
      </c>
      <c r="AL69" s="42"/>
      <c r="AM69" s="42" t="s">
        <v>145</v>
      </c>
      <c r="AN69" s="42" t="s">
        <v>146</v>
      </c>
      <c r="AO69" s="42" t="s">
        <v>147</v>
      </c>
      <c r="AP69" s="42" t="s">
        <v>148</v>
      </c>
      <c r="AQ69" s="42" t="s">
        <v>149</v>
      </c>
      <c r="AR69" s="42" t="s">
        <v>150</v>
      </c>
      <c r="AS69" s="42" t="s">
        <v>151</v>
      </c>
      <c r="AT69" s="42" t="s">
        <v>152</v>
      </c>
      <c r="AU69" s="42" t="s">
        <v>153</v>
      </c>
      <c r="AV69" s="28" t="s">
        <v>126</v>
      </c>
      <c r="AW69" s="28" t="s">
        <v>126</v>
      </c>
      <c r="AX69" s="28" t="s">
        <v>126</v>
      </c>
      <c r="AY69" s="28" t="s">
        <v>126</v>
      </c>
      <c r="AZ69" s="28" t="s">
        <v>126</v>
      </c>
      <c r="BA69" s="28" t="s">
        <v>126</v>
      </c>
      <c r="BB69" s="28" t="s">
        <v>126</v>
      </c>
      <c r="BC69" s="28" t="s">
        <v>126</v>
      </c>
      <c r="BD69" s="28" t="s">
        <v>126</v>
      </c>
      <c r="BE69" s="28" t="s">
        <v>126</v>
      </c>
      <c r="BF69" s="34">
        <v>0</v>
      </c>
      <c r="BG69" s="34">
        <v>25</v>
      </c>
      <c r="BH69" s="34">
        <v>20</v>
      </c>
      <c r="BI69" s="34">
        <v>24</v>
      </c>
      <c r="BJ69" s="34">
        <v>20</v>
      </c>
      <c r="BK69" s="34">
        <v>20</v>
      </c>
      <c r="BL69" s="34">
        <v>20</v>
      </c>
      <c r="BM69" s="34">
        <v>24</v>
      </c>
      <c r="BN69" s="34">
        <v>16</v>
      </c>
      <c r="BO69" s="34">
        <v>20</v>
      </c>
      <c r="BP69" s="34">
        <v>16</v>
      </c>
      <c r="BQ69" s="34">
        <v>20</v>
      </c>
      <c r="BR69" s="35">
        <f t="shared" si="6"/>
        <v>225</v>
      </c>
      <c r="BS69" s="28" t="s">
        <v>126</v>
      </c>
      <c r="BT69" s="28" t="s">
        <v>126</v>
      </c>
      <c r="BU69" s="28" t="s">
        <v>126</v>
      </c>
      <c r="BV69" s="28" t="s">
        <v>126</v>
      </c>
      <c r="BW69" s="28" t="s">
        <v>126</v>
      </c>
      <c r="BX69" s="28" t="s">
        <v>126</v>
      </c>
      <c r="BY69" s="28" t="s">
        <v>126</v>
      </c>
      <c r="BZ69" s="28" t="s">
        <v>126</v>
      </c>
      <c r="CA69" s="28" t="s">
        <v>126</v>
      </c>
      <c r="CB69" s="28" t="s">
        <v>127</v>
      </c>
      <c r="CC69" s="36" t="s">
        <v>126</v>
      </c>
      <c r="CD69" s="1" t="s">
        <v>128</v>
      </c>
      <c r="CE69" s="2" t="s">
        <v>129</v>
      </c>
      <c r="CF69" s="2" t="s">
        <v>126</v>
      </c>
      <c r="CG69" s="2" t="s">
        <v>127</v>
      </c>
      <c r="CH69" s="2" t="s">
        <v>126</v>
      </c>
      <c r="CI69" s="2" t="s">
        <v>126</v>
      </c>
    </row>
    <row r="70" spans="1:87" x14ac:dyDescent="0.25">
      <c r="A70" s="3">
        <v>63</v>
      </c>
      <c r="B70" s="66">
        <v>2020</v>
      </c>
      <c r="C70" s="40" t="s">
        <v>126</v>
      </c>
      <c r="D70" s="40" t="s">
        <v>126</v>
      </c>
      <c r="E70" s="40" t="s">
        <v>126</v>
      </c>
      <c r="F70" s="40" t="s">
        <v>4</v>
      </c>
      <c r="G70" s="40"/>
      <c r="H70" s="39" t="s">
        <v>238</v>
      </c>
      <c r="I70" s="39">
        <v>21101</v>
      </c>
      <c r="J70" s="39" t="s">
        <v>239</v>
      </c>
      <c r="K70" s="40" t="s">
        <v>126</v>
      </c>
      <c r="L70" s="40" t="s">
        <v>155</v>
      </c>
      <c r="M70" s="40" t="s">
        <v>126</v>
      </c>
      <c r="N70" s="40" t="s">
        <v>126</v>
      </c>
      <c r="O70" s="30">
        <f t="shared" si="4"/>
        <v>5504.8319999999994</v>
      </c>
      <c r="P70" s="30">
        <f t="shared" ref="P70:P131" si="8">(R70*S70)</f>
        <v>34405.199999999997</v>
      </c>
      <c r="Q70" s="41">
        <f t="shared" ref="Q70" si="9">+O70+P70</f>
        <v>39910.031999999999</v>
      </c>
      <c r="R70" s="32">
        <f t="shared" si="3"/>
        <v>360</v>
      </c>
      <c r="S70" s="33">
        <v>95.57</v>
      </c>
      <c r="T70" s="33">
        <f t="shared" ref="T70:T131" si="10">S70*0.16</f>
        <v>15.2912</v>
      </c>
      <c r="U70" s="28" t="s">
        <v>126</v>
      </c>
      <c r="V70" s="28" t="s">
        <v>126</v>
      </c>
      <c r="W70" s="28" t="s">
        <v>126</v>
      </c>
      <c r="X70" s="28" t="s">
        <v>126</v>
      </c>
      <c r="Y70" s="28" t="s">
        <v>126</v>
      </c>
      <c r="Z70" s="28" t="s">
        <v>126</v>
      </c>
      <c r="AA70" s="28" t="s">
        <v>126</v>
      </c>
      <c r="AB70" s="28" t="s">
        <v>126</v>
      </c>
      <c r="AC70" s="28" t="s">
        <v>139</v>
      </c>
      <c r="AD70" s="28" t="s">
        <v>126</v>
      </c>
      <c r="AE70" s="28" t="s">
        <v>126</v>
      </c>
      <c r="AF70" s="28" t="s">
        <v>140</v>
      </c>
      <c r="AG70" s="28" t="s">
        <v>141</v>
      </c>
      <c r="AH70" s="28" t="s">
        <v>4</v>
      </c>
      <c r="AI70" s="28" t="s">
        <v>142</v>
      </c>
      <c r="AJ70" s="28" t="s">
        <v>143</v>
      </c>
      <c r="AK70" s="28" t="s">
        <v>144</v>
      </c>
      <c r="AL70" s="42"/>
      <c r="AM70" s="42" t="s">
        <v>145</v>
      </c>
      <c r="AN70" s="42" t="s">
        <v>146</v>
      </c>
      <c r="AO70" s="42" t="s">
        <v>147</v>
      </c>
      <c r="AP70" s="42" t="s">
        <v>148</v>
      </c>
      <c r="AQ70" s="42" t="s">
        <v>149</v>
      </c>
      <c r="AR70" s="42" t="s">
        <v>150</v>
      </c>
      <c r="AS70" s="42" t="s">
        <v>151</v>
      </c>
      <c r="AT70" s="42" t="s">
        <v>152</v>
      </c>
      <c r="AU70" s="42" t="s">
        <v>153</v>
      </c>
      <c r="AV70" s="28" t="s">
        <v>126</v>
      </c>
      <c r="AW70" s="28" t="s">
        <v>126</v>
      </c>
      <c r="AX70" s="28" t="s">
        <v>126</v>
      </c>
      <c r="AY70" s="28" t="s">
        <v>126</v>
      </c>
      <c r="AZ70" s="28" t="s">
        <v>126</v>
      </c>
      <c r="BA70" s="28" t="s">
        <v>126</v>
      </c>
      <c r="BB70" s="28" t="s">
        <v>126</v>
      </c>
      <c r="BC70" s="28" t="s">
        <v>126</v>
      </c>
      <c r="BD70" s="28" t="s">
        <v>126</v>
      </c>
      <c r="BE70" s="28" t="s">
        <v>126</v>
      </c>
      <c r="BF70" s="34">
        <v>0</v>
      </c>
      <c r="BG70" s="34">
        <v>40</v>
      </c>
      <c r="BH70" s="34">
        <v>30</v>
      </c>
      <c r="BI70" s="34">
        <v>30</v>
      </c>
      <c r="BJ70" s="34">
        <v>30</v>
      </c>
      <c r="BK70" s="34">
        <v>30</v>
      </c>
      <c r="BL70" s="34">
        <v>30</v>
      </c>
      <c r="BM70" s="34">
        <v>30</v>
      </c>
      <c r="BN70" s="34">
        <v>30</v>
      </c>
      <c r="BO70" s="34">
        <v>40</v>
      </c>
      <c r="BP70" s="34">
        <v>40</v>
      </c>
      <c r="BQ70" s="34">
        <v>30</v>
      </c>
      <c r="BR70" s="35">
        <f t="shared" si="6"/>
        <v>360</v>
      </c>
      <c r="BS70" s="28" t="s">
        <v>126</v>
      </c>
      <c r="BT70" s="28" t="s">
        <v>126</v>
      </c>
      <c r="BU70" s="28" t="s">
        <v>126</v>
      </c>
      <c r="BV70" s="28" t="s">
        <v>126</v>
      </c>
      <c r="BW70" s="28" t="s">
        <v>126</v>
      </c>
      <c r="BX70" s="28" t="s">
        <v>126</v>
      </c>
      <c r="BY70" s="28" t="s">
        <v>126</v>
      </c>
      <c r="BZ70" s="28" t="s">
        <v>126</v>
      </c>
      <c r="CA70" s="28" t="s">
        <v>126</v>
      </c>
      <c r="CB70" s="28" t="s">
        <v>127</v>
      </c>
      <c r="CC70" s="36" t="s">
        <v>126</v>
      </c>
      <c r="CD70" s="1" t="s">
        <v>128</v>
      </c>
      <c r="CE70" s="2" t="s">
        <v>129</v>
      </c>
      <c r="CF70" s="2" t="s">
        <v>126</v>
      </c>
      <c r="CG70" s="2" t="s">
        <v>127</v>
      </c>
      <c r="CH70" s="2" t="s">
        <v>126</v>
      </c>
      <c r="CI70" s="2" t="s">
        <v>126</v>
      </c>
    </row>
    <row r="71" spans="1:87" x14ac:dyDescent="0.25">
      <c r="A71" s="3">
        <v>64</v>
      </c>
      <c r="B71" s="66">
        <v>2020</v>
      </c>
      <c r="C71" s="40" t="s">
        <v>126</v>
      </c>
      <c r="D71" s="40" t="s">
        <v>126</v>
      </c>
      <c r="E71" s="40" t="s">
        <v>126</v>
      </c>
      <c r="F71" s="40" t="s">
        <v>4</v>
      </c>
      <c r="G71" s="40"/>
      <c r="H71" s="39" t="s">
        <v>240</v>
      </c>
      <c r="I71" s="39">
        <v>21101</v>
      </c>
      <c r="J71" s="39" t="s">
        <v>241</v>
      </c>
      <c r="K71" s="40" t="s">
        <v>126</v>
      </c>
      <c r="L71" s="40" t="s">
        <v>137</v>
      </c>
      <c r="M71" s="40" t="s">
        <v>126</v>
      </c>
      <c r="N71" s="40" t="s">
        <v>126</v>
      </c>
      <c r="O71" s="30">
        <f t="shared" si="4"/>
        <v>444.67199999999997</v>
      </c>
      <c r="P71" s="30">
        <f t="shared" si="8"/>
        <v>2779.2</v>
      </c>
      <c r="Q71" s="41">
        <f>+O71+P71</f>
        <v>3223.8719999999998</v>
      </c>
      <c r="R71" s="32">
        <f t="shared" si="3"/>
        <v>120</v>
      </c>
      <c r="S71" s="33">
        <v>23.16</v>
      </c>
      <c r="T71" s="33">
        <f t="shared" si="10"/>
        <v>3.7056</v>
      </c>
      <c r="U71" s="28" t="s">
        <v>126</v>
      </c>
      <c r="V71" s="28" t="s">
        <v>126</v>
      </c>
      <c r="W71" s="28" t="s">
        <v>126</v>
      </c>
      <c r="X71" s="28" t="s">
        <v>126</v>
      </c>
      <c r="Y71" s="28" t="s">
        <v>126</v>
      </c>
      <c r="Z71" s="28" t="s">
        <v>126</v>
      </c>
      <c r="AA71" s="28" t="s">
        <v>126</v>
      </c>
      <c r="AB71" s="28" t="s">
        <v>126</v>
      </c>
      <c r="AC71" s="28" t="s">
        <v>139</v>
      </c>
      <c r="AD71" s="28" t="s">
        <v>126</v>
      </c>
      <c r="AE71" s="28" t="s">
        <v>126</v>
      </c>
      <c r="AF71" s="28" t="s">
        <v>140</v>
      </c>
      <c r="AG71" s="28" t="s">
        <v>141</v>
      </c>
      <c r="AH71" s="28" t="s">
        <v>4</v>
      </c>
      <c r="AI71" s="28" t="s">
        <v>142</v>
      </c>
      <c r="AJ71" s="28" t="s">
        <v>143</v>
      </c>
      <c r="AK71" s="28" t="s">
        <v>144</v>
      </c>
      <c r="AL71" s="42"/>
      <c r="AM71" s="42" t="s">
        <v>145</v>
      </c>
      <c r="AN71" s="42" t="s">
        <v>146</v>
      </c>
      <c r="AO71" s="42" t="s">
        <v>147</v>
      </c>
      <c r="AP71" s="42" t="s">
        <v>148</v>
      </c>
      <c r="AQ71" s="42" t="s">
        <v>149</v>
      </c>
      <c r="AR71" s="42" t="s">
        <v>150</v>
      </c>
      <c r="AS71" s="42" t="s">
        <v>151</v>
      </c>
      <c r="AT71" s="42" t="s">
        <v>152</v>
      </c>
      <c r="AU71" s="42" t="s">
        <v>153</v>
      </c>
      <c r="AV71" s="28" t="s">
        <v>126</v>
      </c>
      <c r="AW71" s="28" t="s">
        <v>126</v>
      </c>
      <c r="AX71" s="28" t="s">
        <v>126</v>
      </c>
      <c r="AY71" s="28" t="s">
        <v>126</v>
      </c>
      <c r="AZ71" s="28" t="s">
        <v>126</v>
      </c>
      <c r="BA71" s="28" t="s">
        <v>126</v>
      </c>
      <c r="BB71" s="28" t="s">
        <v>126</v>
      </c>
      <c r="BC71" s="28" t="s">
        <v>126</v>
      </c>
      <c r="BD71" s="28" t="s">
        <v>126</v>
      </c>
      <c r="BE71" s="28" t="s">
        <v>126</v>
      </c>
      <c r="BF71" s="34">
        <v>0</v>
      </c>
      <c r="BG71" s="43">
        <v>12</v>
      </c>
      <c r="BH71" s="43">
        <v>12</v>
      </c>
      <c r="BI71" s="43">
        <v>12</v>
      </c>
      <c r="BJ71" s="43">
        <v>12</v>
      </c>
      <c r="BK71" s="43">
        <v>12</v>
      </c>
      <c r="BL71" s="43">
        <v>12</v>
      </c>
      <c r="BM71" s="43">
        <v>12</v>
      </c>
      <c r="BN71" s="43">
        <v>12</v>
      </c>
      <c r="BO71" s="43">
        <v>12</v>
      </c>
      <c r="BP71" s="43">
        <v>12</v>
      </c>
      <c r="BQ71" s="43">
        <v>0</v>
      </c>
      <c r="BR71" s="35">
        <f t="shared" si="6"/>
        <v>120</v>
      </c>
      <c r="BS71" s="28" t="s">
        <v>126</v>
      </c>
      <c r="BT71" s="28" t="s">
        <v>126</v>
      </c>
      <c r="BU71" s="28" t="s">
        <v>126</v>
      </c>
      <c r="BV71" s="28" t="s">
        <v>126</v>
      </c>
      <c r="BW71" s="28" t="s">
        <v>126</v>
      </c>
      <c r="BX71" s="28" t="s">
        <v>126</v>
      </c>
      <c r="BY71" s="28" t="s">
        <v>126</v>
      </c>
      <c r="BZ71" s="28" t="s">
        <v>126</v>
      </c>
      <c r="CA71" s="28" t="s">
        <v>126</v>
      </c>
      <c r="CB71" s="28" t="s">
        <v>127</v>
      </c>
      <c r="CC71" s="36" t="s">
        <v>126</v>
      </c>
      <c r="CD71" s="1" t="s">
        <v>128</v>
      </c>
      <c r="CE71" s="2" t="s">
        <v>129</v>
      </c>
      <c r="CF71" s="2" t="s">
        <v>126</v>
      </c>
      <c r="CG71" s="2" t="s">
        <v>127</v>
      </c>
      <c r="CH71" s="2" t="s">
        <v>126</v>
      </c>
      <c r="CI71" s="2" t="s">
        <v>126</v>
      </c>
    </row>
    <row r="72" spans="1:87" x14ac:dyDescent="0.25">
      <c r="A72" s="3">
        <v>65</v>
      </c>
      <c r="B72" s="66">
        <v>2020</v>
      </c>
      <c r="C72" s="40" t="s">
        <v>126</v>
      </c>
      <c r="D72" s="40" t="s">
        <v>126</v>
      </c>
      <c r="E72" s="40" t="s">
        <v>126</v>
      </c>
      <c r="F72" s="40" t="s">
        <v>4</v>
      </c>
      <c r="G72" s="40"/>
      <c r="H72" s="39" t="s">
        <v>242</v>
      </c>
      <c r="I72" s="39">
        <v>21101</v>
      </c>
      <c r="J72" s="39" t="s">
        <v>243</v>
      </c>
      <c r="K72" s="40" t="s">
        <v>126</v>
      </c>
      <c r="L72" s="40" t="s">
        <v>137</v>
      </c>
      <c r="M72" s="40" t="s">
        <v>126</v>
      </c>
      <c r="N72" s="40" t="s">
        <v>126</v>
      </c>
      <c r="O72" s="30">
        <f t="shared" si="4"/>
        <v>1069.76</v>
      </c>
      <c r="P72" s="30">
        <f t="shared" si="8"/>
        <v>6686</v>
      </c>
      <c r="Q72" s="41">
        <f>+O72+P72</f>
        <v>7755.76</v>
      </c>
      <c r="R72" s="32">
        <f t="shared" si="3"/>
        <v>200</v>
      </c>
      <c r="S72" s="33">
        <v>33.43</v>
      </c>
      <c r="T72" s="33">
        <f t="shared" si="10"/>
        <v>5.3487999999999998</v>
      </c>
      <c r="U72" s="28" t="s">
        <v>126</v>
      </c>
      <c r="V72" s="28" t="s">
        <v>126</v>
      </c>
      <c r="W72" s="28" t="s">
        <v>126</v>
      </c>
      <c r="X72" s="28" t="s">
        <v>126</v>
      </c>
      <c r="Y72" s="28" t="s">
        <v>126</v>
      </c>
      <c r="Z72" s="28" t="s">
        <v>126</v>
      </c>
      <c r="AA72" s="28" t="s">
        <v>126</v>
      </c>
      <c r="AB72" s="28" t="s">
        <v>126</v>
      </c>
      <c r="AC72" s="28" t="s">
        <v>139</v>
      </c>
      <c r="AD72" s="28" t="s">
        <v>126</v>
      </c>
      <c r="AE72" s="28" t="s">
        <v>126</v>
      </c>
      <c r="AF72" s="28" t="s">
        <v>140</v>
      </c>
      <c r="AG72" s="28" t="s">
        <v>141</v>
      </c>
      <c r="AH72" s="28" t="s">
        <v>4</v>
      </c>
      <c r="AI72" s="28" t="s">
        <v>142</v>
      </c>
      <c r="AJ72" s="28" t="s">
        <v>143</v>
      </c>
      <c r="AK72" s="28" t="s">
        <v>144</v>
      </c>
      <c r="AL72" s="42"/>
      <c r="AM72" s="42" t="s">
        <v>145</v>
      </c>
      <c r="AN72" s="42" t="s">
        <v>146</v>
      </c>
      <c r="AO72" s="42" t="s">
        <v>147</v>
      </c>
      <c r="AP72" s="42" t="s">
        <v>148</v>
      </c>
      <c r="AQ72" s="42" t="s">
        <v>149</v>
      </c>
      <c r="AR72" s="42" t="s">
        <v>150</v>
      </c>
      <c r="AS72" s="42" t="s">
        <v>151</v>
      </c>
      <c r="AT72" s="42" t="s">
        <v>152</v>
      </c>
      <c r="AU72" s="42" t="s">
        <v>153</v>
      </c>
      <c r="AV72" s="28" t="s">
        <v>126</v>
      </c>
      <c r="AW72" s="28" t="s">
        <v>126</v>
      </c>
      <c r="AX72" s="28" t="s">
        <v>126</v>
      </c>
      <c r="AY72" s="28" t="s">
        <v>126</v>
      </c>
      <c r="AZ72" s="28" t="s">
        <v>126</v>
      </c>
      <c r="BA72" s="28" t="s">
        <v>126</v>
      </c>
      <c r="BB72" s="28" t="s">
        <v>126</v>
      </c>
      <c r="BC72" s="28" t="s">
        <v>126</v>
      </c>
      <c r="BD72" s="28" t="s">
        <v>126</v>
      </c>
      <c r="BE72" s="28" t="s">
        <v>126</v>
      </c>
      <c r="BF72" s="34">
        <v>0</v>
      </c>
      <c r="BG72" s="34">
        <v>44</v>
      </c>
      <c r="BH72" s="34">
        <v>22</v>
      </c>
      <c r="BI72" s="34">
        <v>22</v>
      </c>
      <c r="BJ72" s="34">
        <v>20</v>
      </c>
      <c r="BK72" s="34">
        <v>22</v>
      </c>
      <c r="BL72" s="34">
        <v>10</v>
      </c>
      <c r="BM72" s="34">
        <v>15</v>
      </c>
      <c r="BN72" s="34">
        <v>15</v>
      </c>
      <c r="BO72" s="34">
        <v>10</v>
      </c>
      <c r="BP72" s="34">
        <v>10</v>
      </c>
      <c r="BQ72" s="34">
        <v>10</v>
      </c>
      <c r="BR72" s="35">
        <f t="shared" si="6"/>
        <v>200</v>
      </c>
      <c r="BS72" s="28" t="s">
        <v>126</v>
      </c>
      <c r="BT72" s="28" t="s">
        <v>126</v>
      </c>
      <c r="BU72" s="28" t="s">
        <v>126</v>
      </c>
      <c r="BV72" s="28" t="s">
        <v>126</v>
      </c>
      <c r="BW72" s="28" t="s">
        <v>126</v>
      </c>
      <c r="BX72" s="28" t="s">
        <v>126</v>
      </c>
      <c r="BY72" s="28" t="s">
        <v>126</v>
      </c>
      <c r="BZ72" s="28" t="s">
        <v>126</v>
      </c>
      <c r="CA72" s="28" t="s">
        <v>126</v>
      </c>
      <c r="CB72" s="28" t="s">
        <v>127</v>
      </c>
      <c r="CC72" s="36" t="s">
        <v>126</v>
      </c>
      <c r="CD72" s="1" t="s">
        <v>128</v>
      </c>
      <c r="CE72" s="2" t="s">
        <v>129</v>
      </c>
      <c r="CF72" s="2" t="s">
        <v>126</v>
      </c>
      <c r="CG72" s="2" t="s">
        <v>127</v>
      </c>
      <c r="CH72" s="2" t="s">
        <v>126</v>
      </c>
      <c r="CI72" s="2" t="s">
        <v>126</v>
      </c>
    </row>
    <row r="73" spans="1:87" x14ac:dyDescent="0.25">
      <c r="A73" s="3">
        <v>66</v>
      </c>
      <c r="B73" s="66">
        <v>2020</v>
      </c>
      <c r="C73" s="40" t="s">
        <v>126</v>
      </c>
      <c r="D73" s="40" t="s">
        <v>126</v>
      </c>
      <c r="E73" s="40" t="s">
        <v>126</v>
      </c>
      <c r="F73" s="40" t="s">
        <v>4</v>
      </c>
      <c r="G73" s="40"/>
      <c r="H73" s="39" t="s">
        <v>244</v>
      </c>
      <c r="I73" s="39">
        <v>21101</v>
      </c>
      <c r="J73" s="39" t="s">
        <v>245</v>
      </c>
      <c r="K73" s="40" t="s">
        <v>126</v>
      </c>
      <c r="L73" s="40" t="s">
        <v>137</v>
      </c>
      <c r="M73" s="40" t="s">
        <v>126</v>
      </c>
      <c r="N73" s="40" t="s">
        <v>126</v>
      </c>
      <c r="O73" s="30">
        <f t="shared" si="4"/>
        <v>117.8496</v>
      </c>
      <c r="P73" s="30">
        <f t="shared" si="8"/>
        <v>736.56</v>
      </c>
      <c r="Q73" s="41">
        <f>+O73+P73</f>
        <v>854.40959999999995</v>
      </c>
      <c r="R73" s="32">
        <f t="shared" ref="R73:R131" si="11">SUM(BF73:BQ73)</f>
        <v>22</v>
      </c>
      <c r="S73" s="33">
        <v>33.479999999999997</v>
      </c>
      <c r="T73" s="33">
        <f t="shared" si="10"/>
        <v>5.3567999999999998</v>
      </c>
      <c r="U73" s="28" t="s">
        <v>126</v>
      </c>
      <c r="V73" s="28" t="s">
        <v>126</v>
      </c>
      <c r="W73" s="28" t="s">
        <v>126</v>
      </c>
      <c r="X73" s="28" t="s">
        <v>126</v>
      </c>
      <c r="Y73" s="28" t="s">
        <v>126</v>
      </c>
      <c r="Z73" s="28" t="s">
        <v>126</v>
      </c>
      <c r="AA73" s="28" t="s">
        <v>126</v>
      </c>
      <c r="AB73" s="28" t="s">
        <v>126</v>
      </c>
      <c r="AC73" s="28" t="s">
        <v>139</v>
      </c>
      <c r="AD73" s="28" t="s">
        <v>126</v>
      </c>
      <c r="AE73" s="28" t="s">
        <v>126</v>
      </c>
      <c r="AF73" s="28" t="s">
        <v>140</v>
      </c>
      <c r="AG73" s="28" t="s">
        <v>141</v>
      </c>
      <c r="AH73" s="28" t="s">
        <v>4</v>
      </c>
      <c r="AI73" s="28" t="s">
        <v>142</v>
      </c>
      <c r="AJ73" s="28" t="s">
        <v>143</v>
      </c>
      <c r="AK73" s="28" t="s">
        <v>144</v>
      </c>
      <c r="AL73" s="42"/>
      <c r="AM73" s="42" t="s">
        <v>145</v>
      </c>
      <c r="AN73" s="42" t="s">
        <v>146</v>
      </c>
      <c r="AO73" s="42" t="s">
        <v>147</v>
      </c>
      <c r="AP73" s="42" t="s">
        <v>148</v>
      </c>
      <c r="AQ73" s="42" t="s">
        <v>149</v>
      </c>
      <c r="AR73" s="42" t="s">
        <v>150</v>
      </c>
      <c r="AS73" s="42" t="s">
        <v>151</v>
      </c>
      <c r="AT73" s="42" t="s">
        <v>152</v>
      </c>
      <c r="AU73" s="42" t="s">
        <v>153</v>
      </c>
      <c r="AV73" s="28" t="s">
        <v>126</v>
      </c>
      <c r="AW73" s="28" t="s">
        <v>126</v>
      </c>
      <c r="AX73" s="28" t="s">
        <v>126</v>
      </c>
      <c r="AY73" s="28" t="s">
        <v>126</v>
      </c>
      <c r="AZ73" s="28" t="s">
        <v>126</v>
      </c>
      <c r="BA73" s="28" t="s">
        <v>126</v>
      </c>
      <c r="BB73" s="28" t="s">
        <v>126</v>
      </c>
      <c r="BC73" s="28" t="s">
        <v>126</v>
      </c>
      <c r="BD73" s="28" t="s">
        <v>126</v>
      </c>
      <c r="BE73" s="28" t="s">
        <v>126</v>
      </c>
      <c r="BF73" s="34">
        <v>0</v>
      </c>
      <c r="BG73" s="43">
        <f>2</f>
        <v>2</v>
      </c>
      <c r="BH73" s="43">
        <f>2</f>
        <v>2</v>
      </c>
      <c r="BI73" s="43">
        <f>2</f>
        <v>2</v>
      </c>
      <c r="BJ73" s="43">
        <f>2</f>
        <v>2</v>
      </c>
      <c r="BK73" s="43">
        <f>2</f>
        <v>2</v>
      </c>
      <c r="BL73" s="43">
        <f>2</f>
        <v>2</v>
      </c>
      <c r="BM73" s="43">
        <f>2</f>
        <v>2</v>
      </c>
      <c r="BN73" s="43">
        <f>2</f>
        <v>2</v>
      </c>
      <c r="BO73" s="43">
        <f>2</f>
        <v>2</v>
      </c>
      <c r="BP73" s="43">
        <f>2</f>
        <v>2</v>
      </c>
      <c r="BQ73" s="43">
        <f>2</f>
        <v>2</v>
      </c>
      <c r="BR73" s="35">
        <f t="shared" si="6"/>
        <v>22</v>
      </c>
      <c r="BS73" s="28" t="s">
        <v>126</v>
      </c>
      <c r="BT73" s="28" t="s">
        <v>126</v>
      </c>
      <c r="BU73" s="28" t="s">
        <v>126</v>
      </c>
      <c r="BV73" s="28" t="s">
        <v>126</v>
      </c>
      <c r="BW73" s="28" t="s">
        <v>126</v>
      </c>
      <c r="BX73" s="28" t="s">
        <v>126</v>
      </c>
      <c r="BY73" s="28" t="s">
        <v>126</v>
      </c>
      <c r="BZ73" s="28" t="s">
        <v>126</v>
      </c>
      <c r="CA73" s="28" t="s">
        <v>126</v>
      </c>
      <c r="CB73" s="28" t="s">
        <v>127</v>
      </c>
      <c r="CC73" s="36" t="s">
        <v>126</v>
      </c>
      <c r="CD73" s="1" t="s">
        <v>128</v>
      </c>
      <c r="CE73" s="2" t="s">
        <v>129</v>
      </c>
      <c r="CF73" s="2" t="s">
        <v>126</v>
      </c>
      <c r="CG73" s="2" t="s">
        <v>127</v>
      </c>
      <c r="CH73" s="2" t="s">
        <v>126</v>
      </c>
      <c r="CI73" s="2" t="s">
        <v>126</v>
      </c>
    </row>
    <row r="74" spans="1:87" x14ac:dyDescent="0.25">
      <c r="A74" s="3">
        <v>67</v>
      </c>
      <c r="B74" s="66">
        <v>2020</v>
      </c>
      <c r="C74" s="40" t="s">
        <v>126</v>
      </c>
      <c r="D74" s="40" t="s">
        <v>126</v>
      </c>
      <c r="E74" s="40" t="s">
        <v>126</v>
      </c>
      <c r="F74" s="40" t="s">
        <v>175</v>
      </c>
      <c r="G74" s="40"/>
      <c r="H74" s="39" t="s">
        <v>246</v>
      </c>
      <c r="I74" s="39">
        <v>21101</v>
      </c>
      <c r="J74" s="39" t="s">
        <v>247</v>
      </c>
      <c r="K74" s="40" t="s">
        <v>126</v>
      </c>
      <c r="L74" s="40" t="s">
        <v>137</v>
      </c>
      <c r="M74" s="40" t="s">
        <v>126</v>
      </c>
      <c r="N74" s="40" t="s">
        <v>126</v>
      </c>
      <c r="O74" s="30">
        <f t="shared" ref="O74:O135" si="12">P74*0.16</f>
        <v>66.239999999999995</v>
      </c>
      <c r="P74" s="30">
        <f t="shared" si="8"/>
        <v>414</v>
      </c>
      <c r="Q74" s="41">
        <f>+O74+P74</f>
        <v>480.24</v>
      </c>
      <c r="R74" s="32">
        <f t="shared" si="11"/>
        <v>60</v>
      </c>
      <c r="S74" s="33">
        <v>6.9</v>
      </c>
      <c r="T74" s="33">
        <f t="shared" si="10"/>
        <v>1.1040000000000001</v>
      </c>
      <c r="U74" s="28" t="s">
        <v>126</v>
      </c>
      <c r="V74" s="28" t="s">
        <v>126</v>
      </c>
      <c r="W74" s="28" t="s">
        <v>126</v>
      </c>
      <c r="X74" s="28" t="s">
        <v>126</v>
      </c>
      <c r="Y74" s="28" t="s">
        <v>126</v>
      </c>
      <c r="Z74" s="28" t="s">
        <v>126</v>
      </c>
      <c r="AA74" s="28" t="s">
        <v>126</v>
      </c>
      <c r="AB74" s="28" t="s">
        <v>126</v>
      </c>
      <c r="AC74" s="28" t="s">
        <v>139</v>
      </c>
      <c r="AD74" s="28" t="s">
        <v>126</v>
      </c>
      <c r="AE74" s="28" t="s">
        <v>126</v>
      </c>
      <c r="AF74" s="28" t="s">
        <v>140</v>
      </c>
      <c r="AG74" s="28" t="s">
        <v>141</v>
      </c>
      <c r="AH74" s="28" t="s">
        <v>4</v>
      </c>
      <c r="AI74" s="28" t="s">
        <v>142</v>
      </c>
      <c r="AJ74" s="28" t="s">
        <v>143</v>
      </c>
      <c r="AK74" s="28" t="s">
        <v>144</v>
      </c>
      <c r="AL74" s="42"/>
      <c r="AM74" s="42" t="s">
        <v>145</v>
      </c>
      <c r="AN74" s="42" t="s">
        <v>146</v>
      </c>
      <c r="AO74" s="42" t="s">
        <v>147</v>
      </c>
      <c r="AP74" s="42" t="s">
        <v>148</v>
      </c>
      <c r="AQ74" s="42" t="s">
        <v>149</v>
      </c>
      <c r="AR74" s="42" t="s">
        <v>150</v>
      </c>
      <c r="AS74" s="42" t="s">
        <v>151</v>
      </c>
      <c r="AT74" s="42" t="s">
        <v>152</v>
      </c>
      <c r="AU74" s="42" t="s">
        <v>153</v>
      </c>
      <c r="AV74" s="28" t="s">
        <v>126</v>
      </c>
      <c r="AW74" s="28" t="s">
        <v>126</v>
      </c>
      <c r="AX74" s="28" t="s">
        <v>126</v>
      </c>
      <c r="AY74" s="28" t="s">
        <v>126</v>
      </c>
      <c r="AZ74" s="28" t="s">
        <v>126</v>
      </c>
      <c r="BA74" s="28" t="s">
        <v>126</v>
      </c>
      <c r="BB74" s="28" t="s">
        <v>126</v>
      </c>
      <c r="BC74" s="28" t="s">
        <v>126</v>
      </c>
      <c r="BD74" s="28" t="s">
        <v>126</v>
      </c>
      <c r="BE74" s="28" t="s">
        <v>126</v>
      </c>
      <c r="BF74" s="34">
        <v>0</v>
      </c>
      <c r="BG74" s="34">
        <v>10</v>
      </c>
      <c r="BH74" s="34">
        <v>5</v>
      </c>
      <c r="BI74" s="34">
        <v>5</v>
      </c>
      <c r="BJ74" s="34">
        <v>5</v>
      </c>
      <c r="BK74" s="34">
        <v>5</v>
      </c>
      <c r="BL74" s="34">
        <v>5</v>
      </c>
      <c r="BM74" s="34">
        <v>5</v>
      </c>
      <c r="BN74" s="34">
        <v>5</v>
      </c>
      <c r="BO74" s="34">
        <v>5</v>
      </c>
      <c r="BP74" s="34">
        <v>5</v>
      </c>
      <c r="BQ74" s="34">
        <v>5</v>
      </c>
      <c r="BR74" s="35">
        <f t="shared" si="6"/>
        <v>60</v>
      </c>
      <c r="BS74" s="28" t="s">
        <v>126</v>
      </c>
      <c r="BT74" s="28" t="s">
        <v>126</v>
      </c>
      <c r="BU74" s="28" t="s">
        <v>126</v>
      </c>
      <c r="BV74" s="28" t="s">
        <v>126</v>
      </c>
      <c r="BW74" s="28" t="s">
        <v>126</v>
      </c>
      <c r="BX74" s="28" t="s">
        <v>126</v>
      </c>
      <c r="BY74" s="28" t="s">
        <v>126</v>
      </c>
      <c r="BZ74" s="28" t="s">
        <v>126</v>
      </c>
      <c r="CA74" s="28" t="s">
        <v>126</v>
      </c>
      <c r="CB74" s="28" t="s">
        <v>127</v>
      </c>
      <c r="CC74" s="36" t="s">
        <v>126</v>
      </c>
      <c r="CD74" s="1" t="s">
        <v>128</v>
      </c>
      <c r="CE74" s="2" t="s">
        <v>129</v>
      </c>
      <c r="CF74" s="2" t="s">
        <v>126</v>
      </c>
      <c r="CG74" s="2" t="s">
        <v>127</v>
      </c>
      <c r="CH74" s="2" t="s">
        <v>126</v>
      </c>
      <c r="CI74" s="2" t="s">
        <v>126</v>
      </c>
    </row>
    <row r="75" spans="1:87" x14ac:dyDescent="0.25">
      <c r="A75" s="3">
        <v>68</v>
      </c>
      <c r="B75" s="66">
        <v>2020</v>
      </c>
      <c r="C75" s="40" t="s">
        <v>126</v>
      </c>
      <c r="D75" s="40" t="s">
        <v>126</v>
      </c>
      <c r="E75" s="40" t="s">
        <v>126</v>
      </c>
      <c r="F75" s="40" t="s">
        <v>175</v>
      </c>
      <c r="G75" s="40"/>
      <c r="H75" s="39" t="s">
        <v>248</v>
      </c>
      <c r="I75" s="39">
        <v>21101</v>
      </c>
      <c r="J75" s="39" t="s">
        <v>249</v>
      </c>
      <c r="K75" s="40" t="s">
        <v>126</v>
      </c>
      <c r="L75" s="40" t="s">
        <v>171</v>
      </c>
      <c r="M75" s="40" t="s">
        <v>126</v>
      </c>
      <c r="N75" s="40" t="s">
        <v>126</v>
      </c>
      <c r="O75" s="30">
        <f t="shared" si="12"/>
        <v>408.83039999999994</v>
      </c>
      <c r="P75" s="30">
        <f t="shared" si="8"/>
        <v>2555.1899999999996</v>
      </c>
      <c r="Q75" s="41">
        <f t="shared" ref="Q75:Q135" si="13">+O75+P75</f>
        <v>2964.0203999999994</v>
      </c>
      <c r="R75" s="32">
        <f t="shared" si="11"/>
        <v>261</v>
      </c>
      <c r="S75" s="33">
        <v>9.7899999999999991</v>
      </c>
      <c r="T75" s="33">
        <f t="shared" si="10"/>
        <v>1.5663999999999998</v>
      </c>
      <c r="U75" s="28" t="s">
        <v>126</v>
      </c>
      <c r="V75" s="28" t="s">
        <v>126</v>
      </c>
      <c r="W75" s="28" t="s">
        <v>126</v>
      </c>
      <c r="X75" s="28" t="s">
        <v>126</v>
      </c>
      <c r="Y75" s="28" t="s">
        <v>126</v>
      </c>
      <c r="Z75" s="28" t="s">
        <v>126</v>
      </c>
      <c r="AA75" s="28" t="s">
        <v>126</v>
      </c>
      <c r="AB75" s="28" t="s">
        <v>126</v>
      </c>
      <c r="AC75" s="28" t="s">
        <v>139</v>
      </c>
      <c r="AD75" s="28" t="s">
        <v>126</v>
      </c>
      <c r="AE75" s="28" t="s">
        <v>126</v>
      </c>
      <c r="AF75" s="28" t="s">
        <v>140</v>
      </c>
      <c r="AG75" s="28" t="s">
        <v>141</v>
      </c>
      <c r="AH75" s="28" t="s">
        <v>4</v>
      </c>
      <c r="AI75" s="28" t="s">
        <v>142</v>
      </c>
      <c r="AJ75" s="28" t="s">
        <v>143</v>
      </c>
      <c r="AK75" s="28" t="s">
        <v>144</v>
      </c>
      <c r="AL75" s="42"/>
      <c r="AM75" s="42" t="s">
        <v>145</v>
      </c>
      <c r="AN75" s="42" t="s">
        <v>146</v>
      </c>
      <c r="AO75" s="42" t="s">
        <v>147</v>
      </c>
      <c r="AP75" s="42" t="s">
        <v>148</v>
      </c>
      <c r="AQ75" s="42" t="s">
        <v>149</v>
      </c>
      <c r="AR75" s="42" t="s">
        <v>150</v>
      </c>
      <c r="AS75" s="42" t="s">
        <v>151</v>
      </c>
      <c r="AT75" s="42" t="s">
        <v>152</v>
      </c>
      <c r="AU75" s="42" t="s">
        <v>153</v>
      </c>
      <c r="AV75" s="28" t="s">
        <v>126</v>
      </c>
      <c r="AW75" s="28" t="s">
        <v>126</v>
      </c>
      <c r="AX75" s="28" t="s">
        <v>126</v>
      </c>
      <c r="AY75" s="28" t="s">
        <v>126</v>
      </c>
      <c r="AZ75" s="28" t="s">
        <v>126</v>
      </c>
      <c r="BA75" s="28" t="s">
        <v>126</v>
      </c>
      <c r="BB75" s="28" t="s">
        <v>126</v>
      </c>
      <c r="BC75" s="28" t="s">
        <v>126</v>
      </c>
      <c r="BD75" s="28" t="s">
        <v>126</v>
      </c>
      <c r="BE75" s="28" t="s">
        <v>126</v>
      </c>
      <c r="BF75" s="34">
        <v>0</v>
      </c>
      <c r="BG75" s="34">
        <v>27</v>
      </c>
      <c r="BH75" s="34">
        <v>27</v>
      </c>
      <c r="BI75" s="34">
        <v>27</v>
      </c>
      <c r="BJ75" s="34">
        <v>27</v>
      </c>
      <c r="BK75" s="34">
        <v>27</v>
      </c>
      <c r="BL75" s="34">
        <v>21</v>
      </c>
      <c r="BM75" s="34">
        <v>21</v>
      </c>
      <c r="BN75" s="34">
        <v>21</v>
      </c>
      <c r="BO75" s="34">
        <v>21</v>
      </c>
      <c r="BP75" s="34">
        <v>21</v>
      </c>
      <c r="BQ75" s="34">
        <v>21</v>
      </c>
      <c r="BR75" s="35">
        <f t="shared" si="6"/>
        <v>261</v>
      </c>
      <c r="BS75" s="28" t="s">
        <v>126</v>
      </c>
      <c r="BT75" s="28" t="s">
        <v>126</v>
      </c>
      <c r="BU75" s="28" t="s">
        <v>126</v>
      </c>
      <c r="BV75" s="28" t="s">
        <v>126</v>
      </c>
      <c r="BW75" s="28" t="s">
        <v>126</v>
      </c>
      <c r="BX75" s="28" t="s">
        <v>126</v>
      </c>
      <c r="BY75" s="28" t="s">
        <v>126</v>
      </c>
      <c r="BZ75" s="28" t="s">
        <v>126</v>
      </c>
      <c r="CA75" s="28" t="s">
        <v>126</v>
      </c>
      <c r="CB75" s="28" t="s">
        <v>127</v>
      </c>
      <c r="CC75" s="36" t="s">
        <v>126</v>
      </c>
      <c r="CD75" s="1" t="s">
        <v>128</v>
      </c>
      <c r="CE75" s="2" t="s">
        <v>129</v>
      </c>
      <c r="CF75" s="2" t="s">
        <v>126</v>
      </c>
      <c r="CG75" s="2" t="s">
        <v>127</v>
      </c>
      <c r="CH75" s="2" t="s">
        <v>126</v>
      </c>
      <c r="CI75" s="2" t="s">
        <v>126</v>
      </c>
    </row>
    <row r="76" spans="1:87" x14ac:dyDescent="0.25">
      <c r="A76" s="3">
        <v>69</v>
      </c>
      <c r="B76" s="66">
        <v>2020</v>
      </c>
      <c r="C76" s="40" t="s">
        <v>126</v>
      </c>
      <c r="D76" s="40" t="s">
        <v>126</v>
      </c>
      <c r="E76" s="40" t="s">
        <v>126</v>
      </c>
      <c r="F76" s="40" t="s">
        <v>175</v>
      </c>
      <c r="G76" s="40"/>
      <c r="H76" s="39">
        <v>211010608</v>
      </c>
      <c r="I76" s="39">
        <v>21101</v>
      </c>
      <c r="J76" s="39" t="s">
        <v>250</v>
      </c>
      <c r="K76" s="40" t="s">
        <v>126</v>
      </c>
      <c r="L76" s="40" t="s">
        <v>171</v>
      </c>
      <c r="M76" s="40" t="s">
        <v>126</v>
      </c>
      <c r="N76" s="40" t="s">
        <v>126</v>
      </c>
      <c r="O76" s="30">
        <f t="shared" si="12"/>
        <v>1008.5376</v>
      </c>
      <c r="P76" s="30">
        <f t="shared" si="8"/>
        <v>6303.36</v>
      </c>
      <c r="Q76" s="41">
        <f t="shared" si="13"/>
        <v>7311.8975999999993</v>
      </c>
      <c r="R76" s="32">
        <f t="shared" si="11"/>
        <v>192</v>
      </c>
      <c r="S76" s="33">
        <v>32.83</v>
      </c>
      <c r="T76" s="33">
        <f t="shared" si="10"/>
        <v>5.2527999999999997</v>
      </c>
      <c r="U76" s="28" t="s">
        <v>126</v>
      </c>
      <c r="V76" s="28" t="s">
        <v>126</v>
      </c>
      <c r="W76" s="28" t="s">
        <v>126</v>
      </c>
      <c r="X76" s="28" t="s">
        <v>126</v>
      </c>
      <c r="Y76" s="28" t="s">
        <v>126</v>
      </c>
      <c r="Z76" s="28" t="s">
        <v>126</v>
      </c>
      <c r="AA76" s="28" t="s">
        <v>126</v>
      </c>
      <c r="AB76" s="28" t="s">
        <v>126</v>
      </c>
      <c r="AC76" s="28" t="s">
        <v>139</v>
      </c>
      <c r="AD76" s="28" t="s">
        <v>126</v>
      </c>
      <c r="AE76" s="28" t="s">
        <v>126</v>
      </c>
      <c r="AF76" s="28" t="s">
        <v>140</v>
      </c>
      <c r="AG76" s="28" t="s">
        <v>141</v>
      </c>
      <c r="AH76" s="28" t="s">
        <v>4</v>
      </c>
      <c r="AI76" s="28" t="s">
        <v>142</v>
      </c>
      <c r="AJ76" s="28" t="s">
        <v>143</v>
      </c>
      <c r="AK76" s="28" t="s">
        <v>144</v>
      </c>
      <c r="AL76" s="42"/>
      <c r="AM76" s="42" t="s">
        <v>145</v>
      </c>
      <c r="AN76" s="42" t="s">
        <v>146</v>
      </c>
      <c r="AO76" s="42" t="s">
        <v>147</v>
      </c>
      <c r="AP76" s="42" t="s">
        <v>148</v>
      </c>
      <c r="AQ76" s="42" t="s">
        <v>149</v>
      </c>
      <c r="AR76" s="42" t="s">
        <v>150</v>
      </c>
      <c r="AS76" s="42" t="s">
        <v>151</v>
      </c>
      <c r="AT76" s="42" t="s">
        <v>152</v>
      </c>
      <c r="AU76" s="42" t="s">
        <v>153</v>
      </c>
      <c r="AV76" s="28" t="s">
        <v>126</v>
      </c>
      <c r="AW76" s="28" t="s">
        <v>126</v>
      </c>
      <c r="AX76" s="28" t="s">
        <v>126</v>
      </c>
      <c r="AY76" s="28" t="s">
        <v>126</v>
      </c>
      <c r="AZ76" s="28" t="s">
        <v>126</v>
      </c>
      <c r="BA76" s="28" t="s">
        <v>126</v>
      </c>
      <c r="BB76" s="28" t="s">
        <v>126</v>
      </c>
      <c r="BC76" s="28" t="s">
        <v>126</v>
      </c>
      <c r="BD76" s="28" t="s">
        <v>126</v>
      </c>
      <c r="BE76" s="28" t="s">
        <v>126</v>
      </c>
      <c r="BF76" s="34">
        <v>0</v>
      </c>
      <c r="BG76" s="34">
        <v>20</v>
      </c>
      <c r="BH76" s="34">
        <v>17</v>
      </c>
      <c r="BI76" s="34">
        <v>17</v>
      </c>
      <c r="BJ76" s="34">
        <v>17</v>
      </c>
      <c r="BK76" s="34">
        <v>18</v>
      </c>
      <c r="BL76" s="34">
        <v>17</v>
      </c>
      <c r="BM76" s="34">
        <v>17</v>
      </c>
      <c r="BN76" s="34">
        <v>18</v>
      </c>
      <c r="BO76" s="34">
        <v>17</v>
      </c>
      <c r="BP76" s="34">
        <v>17</v>
      </c>
      <c r="BQ76" s="34">
        <v>17</v>
      </c>
      <c r="BR76" s="35">
        <f t="shared" si="6"/>
        <v>192</v>
      </c>
      <c r="BS76" s="28" t="s">
        <v>126</v>
      </c>
      <c r="BT76" s="28" t="s">
        <v>126</v>
      </c>
      <c r="BU76" s="28" t="s">
        <v>126</v>
      </c>
      <c r="BV76" s="28" t="s">
        <v>126</v>
      </c>
      <c r="BW76" s="28" t="s">
        <v>126</v>
      </c>
      <c r="BX76" s="28" t="s">
        <v>126</v>
      </c>
      <c r="BY76" s="28" t="s">
        <v>126</v>
      </c>
      <c r="BZ76" s="28" t="s">
        <v>126</v>
      </c>
      <c r="CA76" s="28" t="s">
        <v>126</v>
      </c>
      <c r="CB76" s="28" t="s">
        <v>127</v>
      </c>
      <c r="CC76" s="36" t="s">
        <v>126</v>
      </c>
      <c r="CD76" s="1" t="s">
        <v>128</v>
      </c>
      <c r="CE76" s="2" t="s">
        <v>129</v>
      </c>
      <c r="CF76" s="2" t="s">
        <v>126</v>
      </c>
      <c r="CG76" s="2" t="s">
        <v>127</v>
      </c>
      <c r="CH76" s="2" t="s">
        <v>126</v>
      </c>
      <c r="CI76" s="2" t="s">
        <v>126</v>
      </c>
    </row>
    <row r="77" spans="1:87" x14ac:dyDescent="0.25">
      <c r="A77" s="3">
        <v>70</v>
      </c>
      <c r="B77" s="66">
        <v>2020</v>
      </c>
      <c r="C77" s="40" t="s">
        <v>126</v>
      </c>
      <c r="D77" s="40" t="s">
        <v>126</v>
      </c>
      <c r="E77" s="40" t="s">
        <v>126</v>
      </c>
      <c r="F77" s="40" t="s">
        <v>4</v>
      </c>
      <c r="G77" s="40"/>
      <c r="H77" s="39" t="s">
        <v>251</v>
      </c>
      <c r="I77" s="39">
        <v>21101</v>
      </c>
      <c r="J77" s="39" t="s">
        <v>252</v>
      </c>
      <c r="K77" s="40" t="s">
        <v>126</v>
      </c>
      <c r="L77" s="40" t="s">
        <v>135</v>
      </c>
      <c r="M77" s="40" t="s">
        <v>126</v>
      </c>
      <c r="N77" s="40" t="s">
        <v>126</v>
      </c>
      <c r="O77" s="30">
        <f t="shared" si="12"/>
        <v>3564.8064000000004</v>
      </c>
      <c r="P77" s="30">
        <f t="shared" si="8"/>
        <v>22280.04</v>
      </c>
      <c r="Q77" s="41">
        <f t="shared" si="13"/>
        <v>25844.846400000002</v>
      </c>
      <c r="R77" s="32">
        <f t="shared" si="11"/>
        <v>311</v>
      </c>
      <c r="S77" s="33">
        <v>71.64</v>
      </c>
      <c r="T77" s="33">
        <f t="shared" si="10"/>
        <v>11.462400000000001</v>
      </c>
      <c r="U77" s="28" t="s">
        <v>126</v>
      </c>
      <c r="V77" s="28" t="s">
        <v>126</v>
      </c>
      <c r="W77" s="28" t="s">
        <v>126</v>
      </c>
      <c r="X77" s="28" t="s">
        <v>126</v>
      </c>
      <c r="Y77" s="28" t="s">
        <v>126</v>
      </c>
      <c r="Z77" s="28" t="s">
        <v>126</v>
      </c>
      <c r="AA77" s="28" t="s">
        <v>126</v>
      </c>
      <c r="AB77" s="28" t="s">
        <v>126</v>
      </c>
      <c r="AC77" s="28" t="s">
        <v>139</v>
      </c>
      <c r="AD77" s="28" t="s">
        <v>126</v>
      </c>
      <c r="AE77" s="28" t="s">
        <v>126</v>
      </c>
      <c r="AF77" s="28" t="s">
        <v>140</v>
      </c>
      <c r="AG77" s="28" t="s">
        <v>141</v>
      </c>
      <c r="AH77" s="28" t="s">
        <v>4</v>
      </c>
      <c r="AI77" s="28" t="s">
        <v>142</v>
      </c>
      <c r="AJ77" s="28" t="s">
        <v>143</v>
      </c>
      <c r="AK77" s="28" t="s">
        <v>144</v>
      </c>
      <c r="AL77" s="42"/>
      <c r="AM77" s="42" t="s">
        <v>145</v>
      </c>
      <c r="AN77" s="42" t="s">
        <v>146</v>
      </c>
      <c r="AO77" s="42" t="s">
        <v>147</v>
      </c>
      <c r="AP77" s="42" t="s">
        <v>148</v>
      </c>
      <c r="AQ77" s="42" t="s">
        <v>149</v>
      </c>
      <c r="AR77" s="42" t="s">
        <v>150</v>
      </c>
      <c r="AS77" s="42" t="s">
        <v>151</v>
      </c>
      <c r="AT77" s="42" t="s">
        <v>152</v>
      </c>
      <c r="AU77" s="42" t="s">
        <v>153</v>
      </c>
      <c r="AV77" s="28" t="s">
        <v>126</v>
      </c>
      <c r="AW77" s="28" t="s">
        <v>126</v>
      </c>
      <c r="AX77" s="28" t="s">
        <v>126</v>
      </c>
      <c r="AY77" s="28" t="s">
        <v>126</v>
      </c>
      <c r="AZ77" s="28" t="s">
        <v>126</v>
      </c>
      <c r="BA77" s="28" t="s">
        <v>126</v>
      </c>
      <c r="BB77" s="28" t="s">
        <v>126</v>
      </c>
      <c r="BC77" s="28" t="s">
        <v>126</v>
      </c>
      <c r="BD77" s="28" t="s">
        <v>126</v>
      </c>
      <c r="BE77" s="28" t="s">
        <v>126</v>
      </c>
      <c r="BF77" s="34">
        <v>0</v>
      </c>
      <c r="BG77" s="34">
        <v>33</v>
      </c>
      <c r="BH77" s="34">
        <v>35</v>
      </c>
      <c r="BI77" s="34">
        <v>33</v>
      </c>
      <c r="BJ77" s="34">
        <v>26</v>
      </c>
      <c r="BK77" s="34">
        <v>30</v>
      </c>
      <c r="BL77" s="34">
        <v>24</v>
      </c>
      <c r="BM77" s="34">
        <v>26</v>
      </c>
      <c r="BN77" s="34">
        <v>28</v>
      </c>
      <c r="BO77" s="34">
        <v>26</v>
      </c>
      <c r="BP77" s="34">
        <v>26</v>
      </c>
      <c r="BQ77" s="34">
        <v>24</v>
      </c>
      <c r="BR77" s="35">
        <f t="shared" si="6"/>
        <v>311</v>
      </c>
      <c r="BS77" s="28" t="s">
        <v>126</v>
      </c>
      <c r="BT77" s="28" t="s">
        <v>126</v>
      </c>
      <c r="BU77" s="28" t="s">
        <v>126</v>
      </c>
      <c r="BV77" s="28" t="s">
        <v>126</v>
      </c>
      <c r="BW77" s="28" t="s">
        <v>126</v>
      </c>
      <c r="BX77" s="28" t="s">
        <v>126</v>
      </c>
      <c r="BY77" s="28" t="s">
        <v>126</v>
      </c>
      <c r="BZ77" s="28" t="s">
        <v>126</v>
      </c>
      <c r="CA77" s="28" t="s">
        <v>126</v>
      </c>
      <c r="CB77" s="28" t="s">
        <v>127</v>
      </c>
      <c r="CC77" s="36" t="s">
        <v>126</v>
      </c>
      <c r="CD77" s="1" t="s">
        <v>128</v>
      </c>
      <c r="CE77" s="2" t="s">
        <v>129</v>
      </c>
      <c r="CF77" s="2" t="s">
        <v>126</v>
      </c>
      <c r="CG77" s="2" t="s">
        <v>127</v>
      </c>
      <c r="CH77" s="2" t="s">
        <v>126</v>
      </c>
      <c r="CI77" s="2" t="s">
        <v>126</v>
      </c>
    </row>
    <row r="78" spans="1:87" x14ac:dyDescent="0.25">
      <c r="A78" s="3">
        <v>71</v>
      </c>
      <c r="B78" s="66">
        <v>2020</v>
      </c>
      <c r="C78" s="40" t="s">
        <v>126</v>
      </c>
      <c r="D78" s="40" t="s">
        <v>126</v>
      </c>
      <c r="E78" s="40" t="s">
        <v>126</v>
      </c>
      <c r="F78" s="40" t="s">
        <v>4</v>
      </c>
      <c r="G78" s="40"/>
      <c r="H78" s="39" t="s">
        <v>253</v>
      </c>
      <c r="I78" s="39">
        <v>21101</v>
      </c>
      <c r="J78" s="39" t="s">
        <v>254</v>
      </c>
      <c r="K78" s="40" t="s">
        <v>126</v>
      </c>
      <c r="L78" s="40" t="s">
        <v>135</v>
      </c>
      <c r="M78" s="40" t="s">
        <v>126</v>
      </c>
      <c r="N78" s="40" t="s">
        <v>126</v>
      </c>
      <c r="O78" s="30">
        <f t="shared" si="12"/>
        <v>1321.3951999999999</v>
      </c>
      <c r="P78" s="30">
        <f t="shared" si="8"/>
        <v>8258.7199999999993</v>
      </c>
      <c r="Q78" s="41">
        <f t="shared" si="13"/>
        <v>9580.1152000000002</v>
      </c>
      <c r="R78" s="32">
        <f t="shared" si="11"/>
        <v>284</v>
      </c>
      <c r="S78" s="33">
        <v>29.08</v>
      </c>
      <c r="T78" s="33">
        <f t="shared" si="10"/>
        <v>4.6528</v>
      </c>
      <c r="U78" s="28" t="s">
        <v>126</v>
      </c>
      <c r="V78" s="28" t="s">
        <v>126</v>
      </c>
      <c r="W78" s="28" t="s">
        <v>126</v>
      </c>
      <c r="X78" s="28" t="s">
        <v>126</v>
      </c>
      <c r="Y78" s="28" t="s">
        <v>126</v>
      </c>
      <c r="Z78" s="28" t="s">
        <v>126</v>
      </c>
      <c r="AA78" s="28" t="s">
        <v>126</v>
      </c>
      <c r="AB78" s="28" t="s">
        <v>126</v>
      </c>
      <c r="AC78" s="28" t="s">
        <v>139</v>
      </c>
      <c r="AD78" s="28" t="s">
        <v>126</v>
      </c>
      <c r="AE78" s="28" t="s">
        <v>126</v>
      </c>
      <c r="AF78" s="28" t="s">
        <v>140</v>
      </c>
      <c r="AG78" s="28" t="s">
        <v>141</v>
      </c>
      <c r="AH78" s="28" t="s">
        <v>4</v>
      </c>
      <c r="AI78" s="28" t="s">
        <v>142</v>
      </c>
      <c r="AJ78" s="28" t="s">
        <v>143</v>
      </c>
      <c r="AK78" s="28" t="s">
        <v>144</v>
      </c>
      <c r="AL78" s="42"/>
      <c r="AM78" s="42" t="s">
        <v>145</v>
      </c>
      <c r="AN78" s="42" t="s">
        <v>146</v>
      </c>
      <c r="AO78" s="42" t="s">
        <v>147</v>
      </c>
      <c r="AP78" s="42" t="s">
        <v>148</v>
      </c>
      <c r="AQ78" s="42" t="s">
        <v>149</v>
      </c>
      <c r="AR78" s="42" t="s">
        <v>150</v>
      </c>
      <c r="AS78" s="42" t="s">
        <v>151</v>
      </c>
      <c r="AT78" s="42" t="s">
        <v>152</v>
      </c>
      <c r="AU78" s="42" t="s">
        <v>153</v>
      </c>
      <c r="AV78" s="28" t="s">
        <v>126</v>
      </c>
      <c r="AW78" s="28" t="s">
        <v>126</v>
      </c>
      <c r="AX78" s="28" t="s">
        <v>126</v>
      </c>
      <c r="AY78" s="28" t="s">
        <v>126</v>
      </c>
      <c r="AZ78" s="28" t="s">
        <v>126</v>
      </c>
      <c r="BA78" s="28" t="s">
        <v>126</v>
      </c>
      <c r="BB78" s="28" t="s">
        <v>126</v>
      </c>
      <c r="BC78" s="28" t="s">
        <v>126</v>
      </c>
      <c r="BD78" s="28" t="s">
        <v>126</v>
      </c>
      <c r="BE78" s="28" t="s">
        <v>126</v>
      </c>
      <c r="BF78" s="34">
        <v>0</v>
      </c>
      <c r="BG78" s="34">
        <v>28</v>
      </c>
      <c r="BH78" s="34">
        <v>34</v>
      </c>
      <c r="BI78" s="34">
        <v>31</v>
      </c>
      <c r="BJ78" s="34">
        <v>26</v>
      </c>
      <c r="BK78" s="34">
        <v>27</v>
      </c>
      <c r="BL78" s="34">
        <v>24</v>
      </c>
      <c r="BM78" s="34">
        <v>23</v>
      </c>
      <c r="BN78" s="34">
        <v>21</v>
      </c>
      <c r="BO78" s="34">
        <v>26</v>
      </c>
      <c r="BP78" s="34">
        <v>21</v>
      </c>
      <c r="BQ78" s="34">
        <v>23</v>
      </c>
      <c r="BR78" s="35">
        <f t="shared" si="6"/>
        <v>284</v>
      </c>
      <c r="BS78" s="28" t="s">
        <v>126</v>
      </c>
      <c r="BT78" s="28" t="s">
        <v>126</v>
      </c>
      <c r="BU78" s="28" t="s">
        <v>126</v>
      </c>
      <c r="BV78" s="28" t="s">
        <v>126</v>
      </c>
      <c r="BW78" s="28" t="s">
        <v>126</v>
      </c>
      <c r="BX78" s="28" t="s">
        <v>126</v>
      </c>
      <c r="BY78" s="28" t="s">
        <v>126</v>
      </c>
      <c r="BZ78" s="28" t="s">
        <v>126</v>
      </c>
      <c r="CA78" s="28" t="s">
        <v>126</v>
      </c>
      <c r="CB78" s="28" t="s">
        <v>127</v>
      </c>
      <c r="CC78" s="36" t="s">
        <v>126</v>
      </c>
      <c r="CD78" s="1" t="s">
        <v>128</v>
      </c>
      <c r="CE78" s="2" t="s">
        <v>129</v>
      </c>
      <c r="CF78" s="2" t="s">
        <v>126</v>
      </c>
      <c r="CG78" s="2" t="s">
        <v>127</v>
      </c>
      <c r="CH78" s="2" t="s">
        <v>126</v>
      </c>
      <c r="CI78" s="2" t="s">
        <v>126</v>
      </c>
    </row>
    <row r="79" spans="1:87" x14ac:dyDescent="0.25">
      <c r="A79" s="3">
        <v>72</v>
      </c>
      <c r="B79" s="66">
        <v>2020</v>
      </c>
      <c r="C79" s="40" t="s">
        <v>126</v>
      </c>
      <c r="D79" s="40" t="s">
        <v>126</v>
      </c>
      <c r="E79" s="40" t="s">
        <v>126</v>
      </c>
      <c r="F79" s="40" t="s">
        <v>4</v>
      </c>
      <c r="G79" s="40"/>
      <c r="H79" s="39" t="s">
        <v>255</v>
      </c>
      <c r="I79" s="39">
        <v>21101</v>
      </c>
      <c r="J79" s="39" t="s">
        <v>256</v>
      </c>
      <c r="K79" s="40" t="s">
        <v>126</v>
      </c>
      <c r="L79" s="40" t="s">
        <v>135</v>
      </c>
      <c r="M79" s="40" t="s">
        <v>126</v>
      </c>
      <c r="N79" s="40" t="s">
        <v>126</v>
      </c>
      <c r="O79" s="30">
        <f t="shared" si="12"/>
        <v>402.72640000000001</v>
      </c>
      <c r="P79" s="30">
        <f t="shared" si="8"/>
        <v>2517.04</v>
      </c>
      <c r="Q79" s="41">
        <f t="shared" si="13"/>
        <v>2919.7664</v>
      </c>
      <c r="R79" s="32">
        <f t="shared" si="11"/>
        <v>73</v>
      </c>
      <c r="S79" s="33">
        <v>34.479999999999997</v>
      </c>
      <c r="T79" s="33">
        <f t="shared" si="10"/>
        <v>5.5167999999999999</v>
      </c>
      <c r="U79" s="28" t="s">
        <v>126</v>
      </c>
      <c r="V79" s="28" t="s">
        <v>126</v>
      </c>
      <c r="W79" s="28" t="s">
        <v>126</v>
      </c>
      <c r="X79" s="28" t="s">
        <v>126</v>
      </c>
      <c r="Y79" s="28" t="s">
        <v>126</v>
      </c>
      <c r="Z79" s="28" t="s">
        <v>126</v>
      </c>
      <c r="AA79" s="28" t="s">
        <v>126</v>
      </c>
      <c r="AB79" s="28" t="s">
        <v>126</v>
      </c>
      <c r="AC79" s="28" t="s">
        <v>139</v>
      </c>
      <c r="AD79" s="28" t="s">
        <v>126</v>
      </c>
      <c r="AE79" s="28" t="s">
        <v>126</v>
      </c>
      <c r="AF79" s="28" t="s">
        <v>140</v>
      </c>
      <c r="AG79" s="28" t="s">
        <v>141</v>
      </c>
      <c r="AH79" s="28" t="s">
        <v>4</v>
      </c>
      <c r="AI79" s="28" t="s">
        <v>142</v>
      </c>
      <c r="AJ79" s="28" t="s">
        <v>143</v>
      </c>
      <c r="AK79" s="28" t="s">
        <v>144</v>
      </c>
      <c r="AL79" s="42"/>
      <c r="AM79" s="42" t="s">
        <v>145</v>
      </c>
      <c r="AN79" s="42" t="s">
        <v>146</v>
      </c>
      <c r="AO79" s="42" t="s">
        <v>147</v>
      </c>
      <c r="AP79" s="42" t="s">
        <v>148</v>
      </c>
      <c r="AQ79" s="42" t="s">
        <v>149</v>
      </c>
      <c r="AR79" s="42" t="s">
        <v>150</v>
      </c>
      <c r="AS79" s="42" t="s">
        <v>151</v>
      </c>
      <c r="AT79" s="42" t="s">
        <v>152</v>
      </c>
      <c r="AU79" s="42" t="s">
        <v>153</v>
      </c>
      <c r="AV79" s="28" t="s">
        <v>126</v>
      </c>
      <c r="AW79" s="28" t="s">
        <v>126</v>
      </c>
      <c r="AX79" s="28" t="s">
        <v>126</v>
      </c>
      <c r="AY79" s="28" t="s">
        <v>126</v>
      </c>
      <c r="AZ79" s="28" t="s">
        <v>126</v>
      </c>
      <c r="BA79" s="28" t="s">
        <v>126</v>
      </c>
      <c r="BB79" s="28" t="s">
        <v>126</v>
      </c>
      <c r="BC79" s="28" t="s">
        <v>126</v>
      </c>
      <c r="BD79" s="28" t="s">
        <v>126</v>
      </c>
      <c r="BE79" s="28" t="s">
        <v>126</v>
      </c>
      <c r="BF79" s="34">
        <v>0</v>
      </c>
      <c r="BG79" s="43">
        <v>14</v>
      </c>
      <c r="BH79" s="43">
        <v>6</v>
      </c>
      <c r="BI79" s="43">
        <v>7</v>
      </c>
      <c r="BJ79" s="43">
        <v>4</v>
      </c>
      <c r="BK79" s="43">
        <v>9</v>
      </c>
      <c r="BL79" s="43">
        <v>4</v>
      </c>
      <c r="BM79" s="43">
        <v>7</v>
      </c>
      <c r="BN79" s="43">
        <v>2</v>
      </c>
      <c r="BO79" s="43">
        <v>7</v>
      </c>
      <c r="BP79" s="43">
        <v>4</v>
      </c>
      <c r="BQ79" s="43">
        <v>9</v>
      </c>
      <c r="BR79" s="35">
        <f t="shared" si="6"/>
        <v>73</v>
      </c>
      <c r="BS79" s="28" t="s">
        <v>126</v>
      </c>
      <c r="BT79" s="28" t="s">
        <v>126</v>
      </c>
      <c r="BU79" s="28" t="s">
        <v>126</v>
      </c>
      <c r="BV79" s="28" t="s">
        <v>126</v>
      </c>
      <c r="BW79" s="28" t="s">
        <v>126</v>
      </c>
      <c r="BX79" s="28" t="s">
        <v>126</v>
      </c>
      <c r="BY79" s="28" t="s">
        <v>126</v>
      </c>
      <c r="BZ79" s="28" t="s">
        <v>126</v>
      </c>
      <c r="CA79" s="28" t="s">
        <v>126</v>
      </c>
      <c r="CB79" s="28" t="s">
        <v>127</v>
      </c>
      <c r="CC79" s="36" t="s">
        <v>126</v>
      </c>
      <c r="CD79" s="1" t="s">
        <v>128</v>
      </c>
      <c r="CE79" s="2" t="s">
        <v>129</v>
      </c>
      <c r="CF79" s="2" t="s">
        <v>126</v>
      </c>
      <c r="CG79" s="2" t="s">
        <v>127</v>
      </c>
      <c r="CH79" s="2" t="s">
        <v>126</v>
      </c>
      <c r="CI79" s="2" t="s">
        <v>126</v>
      </c>
    </row>
    <row r="80" spans="1:87" x14ac:dyDescent="0.25">
      <c r="A80" s="3">
        <v>73</v>
      </c>
      <c r="B80" s="66">
        <v>2020</v>
      </c>
      <c r="C80" s="40" t="s">
        <v>126</v>
      </c>
      <c r="D80" s="40" t="s">
        <v>126</v>
      </c>
      <c r="E80" s="40" t="s">
        <v>126</v>
      </c>
      <c r="F80" s="40" t="s">
        <v>4</v>
      </c>
      <c r="G80" s="40"/>
      <c r="H80" s="39" t="s">
        <v>257</v>
      </c>
      <c r="I80" s="39">
        <v>21101</v>
      </c>
      <c r="J80" s="39" t="s">
        <v>258</v>
      </c>
      <c r="K80" s="40" t="s">
        <v>126</v>
      </c>
      <c r="L80" s="40" t="s">
        <v>135</v>
      </c>
      <c r="M80" s="40" t="s">
        <v>126</v>
      </c>
      <c r="N80" s="40" t="s">
        <v>126</v>
      </c>
      <c r="O80" s="30">
        <f t="shared" si="12"/>
        <v>190.72</v>
      </c>
      <c r="P80" s="30">
        <f t="shared" si="8"/>
        <v>1192</v>
      </c>
      <c r="Q80" s="41">
        <f t="shared" si="13"/>
        <v>1382.72</v>
      </c>
      <c r="R80" s="32">
        <f t="shared" si="11"/>
        <v>200</v>
      </c>
      <c r="S80" s="33">
        <v>5.96</v>
      </c>
      <c r="T80" s="33">
        <f t="shared" si="10"/>
        <v>0.9536</v>
      </c>
      <c r="U80" s="28" t="s">
        <v>126</v>
      </c>
      <c r="V80" s="28" t="s">
        <v>126</v>
      </c>
      <c r="W80" s="28" t="s">
        <v>126</v>
      </c>
      <c r="X80" s="28" t="s">
        <v>126</v>
      </c>
      <c r="Y80" s="28" t="s">
        <v>126</v>
      </c>
      <c r="Z80" s="28" t="s">
        <v>126</v>
      </c>
      <c r="AA80" s="28" t="s">
        <v>126</v>
      </c>
      <c r="AB80" s="28" t="s">
        <v>126</v>
      </c>
      <c r="AC80" s="28" t="s">
        <v>139</v>
      </c>
      <c r="AD80" s="28" t="s">
        <v>126</v>
      </c>
      <c r="AE80" s="28" t="s">
        <v>126</v>
      </c>
      <c r="AF80" s="28" t="s">
        <v>140</v>
      </c>
      <c r="AG80" s="28" t="s">
        <v>141</v>
      </c>
      <c r="AH80" s="28" t="s">
        <v>4</v>
      </c>
      <c r="AI80" s="28" t="s">
        <v>142</v>
      </c>
      <c r="AJ80" s="28" t="s">
        <v>143</v>
      </c>
      <c r="AK80" s="28" t="s">
        <v>144</v>
      </c>
      <c r="AL80" s="42"/>
      <c r="AM80" s="42" t="s">
        <v>145</v>
      </c>
      <c r="AN80" s="42" t="s">
        <v>146</v>
      </c>
      <c r="AO80" s="42" t="s">
        <v>147</v>
      </c>
      <c r="AP80" s="42" t="s">
        <v>148</v>
      </c>
      <c r="AQ80" s="42" t="s">
        <v>149</v>
      </c>
      <c r="AR80" s="42" t="s">
        <v>150</v>
      </c>
      <c r="AS80" s="42" t="s">
        <v>151</v>
      </c>
      <c r="AT80" s="42" t="s">
        <v>152</v>
      </c>
      <c r="AU80" s="42" t="s">
        <v>153</v>
      </c>
      <c r="AV80" s="28" t="s">
        <v>126</v>
      </c>
      <c r="AW80" s="28" t="s">
        <v>126</v>
      </c>
      <c r="AX80" s="28" t="s">
        <v>126</v>
      </c>
      <c r="AY80" s="28" t="s">
        <v>126</v>
      </c>
      <c r="AZ80" s="28" t="s">
        <v>126</v>
      </c>
      <c r="BA80" s="28" t="s">
        <v>126</v>
      </c>
      <c r="BB80" s="28" t="s">
        <v>126</v>
      </c>
      <c r="BC80" s="28" t="s">
        <v>126</v>
      </c>
      <c r="BD80" s="28" t="s">
        <v>126</v>
      </c>
      <c r="BE80" s="28" t="s">
        <v>126</v>
      </c>
      <c r="BF80" s="34">
        <v>0</v>
      </c>
      <c r="BG80" s="34">
        <v>20</v>
      </c>
      <c r="BH80" s="34">
        <v>20</v>
      </c>
      <c r="BI80" s="34">
        <v>20</v>
      </c>
      <c r="BJ80" s="34">
        <v>20</v>
      </c>
      <c r="BK80" s="34">
        <v>20</v>
      </c>
      <c r="BL80" s="34">
        <v>20</v>
      </c>
      <c r="BM80" s="34">
        <v>20</v>
      </c>
      <c r="BN80" s="34">
        <v>20</v>
      </c>
      <c r="BO80" s="34">
        <v>20</v>
      </c>
      <c r="BP80" s="34">
        <v>20</v>
      </c>
      <c r="BQ80" s="34">
        <v>0</v>
      </c>
      <c r="BR80" s="35">
        <f t="shared" si="6"/>
        <v>200</v>
      </c>
      <c r="BS80" s="28" t="s">
        <v>126</v>
      </c>
      <c r="BT80" s="28" t="s">
        <v>126</v>
      </c>
      <c r="BU80" s="28" t="s">
        <v>126</v>
      </c>
      <c r="BV80" s="28" t="s">
        <v>126</v>
      </c>
      <c r="BW80" s="28" t="s">
        <v>126</v>
      </c>
      <c r="BX80" s="28" t="s">
        <v>126</v>
      </c>
      <c r="BY80" s="28" t="s">
        <v>126</v>
      </c>
      <c r="BZ80" s="28" t="s">
        <v>126</v>
      </c>
      <c r="CA80" s="28" t="s">
        <v>126</v>
      </c>
      <c r="CB80" s="28" t="s">
        <v>127</v>
      </c>
      <c r="CC80" s="36" t="s">
        <v>126</v>
      </c>
      <c r="CD80" s="1" t="s">
        <v>128</v>
      </c>
      <c r="CE80" s="2" t="s">
        <v>129</v>
      </c>
      <c r="CF80" s="2" t="s">
        <v>126</v>
      </c>
      <c r="CG80" s="2" t="s">
        <v>127</v>
      </c>
      <c r="CH80" s="2" t="s">
        <v>126</v>
      </c>
      <c r="CI80" s="2" t="s">
        <v>126</v>
      </c>
    </row>
    <row r="81" spans="1:87" x14ac:dyDescent="0.25">
      <c r="A81" s="3">
        <v>74</v>
      </c>
      <c r="B81" s="66">
        <v>2020</v>
      </c>
      <c r="C81" s="40" t="s">
        <v>126</v>
      </c>
      <c r="D81" s="40" t="s">
        <v>126</v>
      </c>
      <c r="E81" s="40" t="s">
        <v>126</v>
      </c>
      <c r="F81" s="40" t="s">
        <v>4</v>
      </c>
      <c r="G81" s="40"/>
      <c r="H81" s="39" t="s">
        <v>259</v>
      </c>
      <c r="I81" s="39">
        <v>21101</v>
      </c>
      <c r="J81" s="39" t="s">
        <v>260</v>
      </c>
      <c r="K81" s="40" t="s">
        <v>126</v>
      </c>
      <c r="L81" s="40" t="s">
        <v>135</v>
      </c>
      <c r="M81" s="40" t="s">
        <v>126</v>
      </c>
      <c r="N81" s="40" t="s">
        <v>126</v>
      </c>
      <c r="O81" s="30">
        <f t="shared" si="12"/>
        <v>149.72800000000001</v>
      </c>
      <c r="P81" s="30">
        <f t="shared" si="8"/>
        <v>935.8</v>
      </c>
      <c r="Q81" s="41">
        <f t="shared" si="13"/>
        <v>1085.528</v>
      </c>
      <c r="R81" s="32">
        <f t="shared" si="11"/>
        <v>20</v>
      </c>
      <c r="S81" s="33">
        <v>46.79</v>
      </c>
      <c r="T81" s="33">
        <f t="shared" si="10"/>
        <v>7.4863999999999997</v>
      </c>
      <c r="U81" s="28" t="s">
        <v>126</v>
      </c>
      <c r="V81" s="28" t="s">
        <v>126</v>
      </c>
      <c r="W81" s="28" t="s">
        <v>126</v>
      </c>
      <c r="X81" s="28" t="s">
        <v>126</v>
      </c>
      <c r="Y81" s="28" t="s">
        <v>126</v>
      </c>
      <c r="Z81" s="28" t="s">
        <v>126</v>
      </c>
      <c r="AA81" s="28" t="s">
        <v>126</v>
      </c>
      <c r="AB81" s="28" t="s">
        <v>126</v>
      </c>
      <c r="AC81" s="28" t="s">
        <v>139</v>
      </c>
      <c r="AD81" s="28" t="s">
        <v>126</v>
      </c>
      <c r="AE81" s="28" t="s">
        <v>126</v>
      </c>
      <c r="AF81" s="28" t="s">
        <v>140</v>
      </c>
      <c r="AG81" s="28" t="s">
        <v>141</v>
      </c>
      <c r="AH81" s="28" t="s">
        <v>4</v>
      </c>
      <c r="AI81" s="28" t="s">
        <v>142</v>
      </c>
      <c r="AJ81" s="28" t="s">
        <v>143</v>
      </c>
      <c r="AK81" s="28" t="s">
        <v>144</v>
      </c>
      <c r="AL81" s="42"/>
      <c r="AM81" s="42" t="s">
        <v>145</v>
      </c>
      <c r="AN81" s="42" t="s">
        <v>146</v>
      </c>
      <c r="AO81" s="42" t="s">
        <v>147</v>
      </c>
      <c r="AP81" s="42" t="s">
        <v>148</v>
      </c>
      <c r="AQ81" s="42" t="s">
        <v>149</v>
      </c>
      <c r="AR81" s="42" t="s">
        <v>150</v>
      </c>
      <c r="AS81" s="42" t="s">
        <v>151</v>
      </c>
      <c r="AT81" s="42" t="s">
        <v>152</v>
      </c>
      <c r="AU81" s="42" t="s">
        <v>153</v>
      </c>
      <c r="AV81" s="28" t="s">
        <v>126</v>
      </c>
      <c r="AW81" s="28" t="s">
        <v>126</v>
      </c>
      <c r="AX81" s="28" t="s">
        <v>126</v>
      </c>
      <c r="AY81" s="28" t="s">
        <v>126</v>
      </c>
      <c r="AZ81" s="28" t="s">
        <v>126</v>
      </c>
      <c r="BA81" s="28" t="s">
        <v>126</v>
      </c>
      <c r="BB81" s="28" t="s">
        <v>126</v>
      </c>
      <c r="BC81" s="28" t="s">
        <v>126</v>
      </c>
      <c r="BD81" s="28" t="s">
        <v>126</v>
      </c>
      <c r="BE81" s="28" t="s">
        <v>126</v>
      </c>
      <c r="BF81" s="34">
        <v>0</v>
      </c>
      <c r="BG81" s="34">
        <v>2</v>
      </c>
      <c r="BH81" s="34">
        <v>2</v>
      </c>
      <c r="BI81" s="34">
        <v>2</v>
      </c>
      <c r="BJ81" s="34">
        <v>2</v>
      </c>
      <c r="BK81" s="34">
        <v>2</v>
      </c>
      <c r="BL81" s="34">
        <v>2</v>
      </c>
      <c r="BM81" s="34">
        <v>2</v>
      </c>
      <c r="BN81" s="34">
        <v>2</v>
      </c>
      <c r="BO81" s="34">
        <v>2</v>
      </c>
      <c r="BP81" s="34">
        <v>2</v>
      </c>
      <c r="BQ81" s="34">
        <v>0</v>
      </c>
      <c r="BR81" s="35">
        <f t="shared" si="6"/>
        <v>20</v>
      </c>
      <c r="BS81" s="28" t="s">
        <v>126</v>
      </c>
      <c r="BT81" s="28" t="s">
        <v>126</v>
      </c>
      <c r="BU81" s="28" t="s">
        <v>126</v>
      </c>
      <c r="BV81" s="28" t="s">
        <v>126</v>
      </c>
      <c r="BW81" s="28" t="s">
        <v>126</v>
      </c>
      <c r="BX81" s="28" t="s">
        <v>126</v>
      </c>
      <c r="BY81" s="28" t="s">
        <v>126</v>
      </c>
      <c r="BZ81" s="28" t="s">
        <v>126</v>
      </c>
      <c r="CA81" s="28" t="s">
        <v>126</v>
      </c>
      <c r="CB81" s="28" t="s">
        <v>127</v>
      </c>
      <c r="CC81" s="36" t="s">
        <v>126</v>
      </c>
      <c r="CD81" s="1" t="s">
        <v>128</v>
      </c>
      <c r="CE81" s="2" t="s">
        <v>129</v>
      </c>
      <c r="CF81" s="2" t="s">
        <v>126</v>
      </c>
      <c r="CG81" s="2" t="s">
        <v>127</v>
      </c>
      <c r="CH81" s="2" t="s">
        <v>126</v>
      </c>
      <c r="CI81" s="2" t="s">
        <v>126</v>
      </c>
    </row>
    <row r="82" spans="1:87" x14ac:dyDescent="0.25">
      <c r="A82" s="3">
        <v>75</v>
      </c>
      <c r="B82" s="66">
        <v>2020</v>
      </c>
      <c r="C82" s="40" t="s">
        <v>126</v>
      </c>
      <c r="D82" s="40" t="s">
        <v>126</v>
      </c>
      <c r="E82" s="40" t="s">
        <v>126</v>
      </c>
      <c r="F82" s="40" t="s">
        <v>4</v>
      </c>
      <c r="G82" s="40"/>
      <c r="H82" s="39" t="s">
        <v>261</v>
      </c>
      <c r="I82" s="39">
        <v>21101</v>
      </c>
      <c r="J82" s="39" t="s">
        <v>262</v>
      </c>
      <c r="K82" s="40" t="s">
        <v>126</v>
      </c>
      <c r="L82" s="40" t="s">
        <v>135</v>
      </c>
      <c r="M82" s="40" t="s">
        <v>126</v>
      </c>
      <c r="N82" s="40" t="s">
        <v>126</v>
      </c>
      <c r="O82" s="30">
        <f t="shared" si="12"/>
        <v>200.16</v>
      </c>
      <c r="P82" s="30">
        <f t="shared" si="8"/>
        <v>1251</v>
      </c>
      <c r="Q82" s="41">
        <f t="shared" si="13"/>
        <v>1451.16</v>
      </c>
      <c r="R82" s="32">
        <f t="shared" si="11"/>
        <v>5</v>
      </c>
      <c r="S82" s="33">
        <v>250.2</v>
      </c>
      <c r="T82" s="33">
        <f t="shared" si="10"/>
        <v>40.031999999999996</v>
      </c>
      <c r="U82" s="28" t="s">
        <v>126</v>
      </c>
      <c r="V82" s="28" t="s">
        <v>126</v>
      </c>
      <c r="W82" s="28" t="s">
        <v>126</v>
      </c>
      <c r="X82" s="28" t="s">
        <v>126</v>
      </c>
      <c r="Y82" s="28" t="s">
        <v>126</v>
      </c>
      <c r="Z82" s="28" t="s">
        <v>126</v>
      </c>
      <c r="AA82" s="28" t="s">
        <v>126</v>
      </c>
      <c r="AB82" s="28" t="s">
        <v>126</v>
      </c>
      <c r="AC82" s="28" t="s">
        <v>139</v>
      </c>
      <c r="AD82" s="28" t="s">
        <v>126</v>
      </c>
      <c r="AE82" s="28" t="s">
        <v>126</v>
      </c>
      <c r="AF82" s="28" t="s">
        <v>140</v>
      </c>
      <c r="AG82" s="28" t="s">
        <v>141</v>
      </c>
      <c r="AH82" s="28" t="s">
        <v>4</v>
      </c>
      <c r="AI82" s="28" t="s">
        <v>142</v>
      </c>
      <c r="AJ82" s="28" t="s">
        <v>143</v>
      </c>
      <c r="AK82" s="28" t="s">
        <v>144</v>
      </c>
      <c r="AL82" s="42"/>
      <c r="AM82" s="42" t="s">
        <v>145</v>
      </c>
      <c r="AN82" s="42" t="s">
        <v>146</v>
      </c>
      <c r="AO82" s="42" t="s">
        <v>147</v>
      </c>
      <c r="AP82" s="42" t="s">
        <v>148</v>
      </c>
      <c r="AQ82" s="42" t="s">
        <v>149</v>
      </c>
      <c r="AR82" s="42" t="s">
        <v>150</v>
      </c>
      <c r="AS82" s="42" t="s">
        <v>151</v>
      </c>
      <c r="AT82" s="42" t="s">
        <v>152</v>
      </c>
      <c r="AU82" s="42" t="s">
        <v>153</v>
      </c>
      <c r="AV82" s="28" t="s">
        <v>126</v>
      </c>
      <c r="AW82" s="28" t="s">
        <v>126</v>
      </c>
      <c r="AX82" s="28" t="s">
        <v>126</v>
      </c>
      <c r="AY82" s="28" t="s">
        <v>126</v>
      </c>
      <c r="AZ82" s="28" t="s">
        <v>126</v>
      </c>
      <c r="BA82" s="28" t="s">
        <v>126</v>
      </c>
      <c r="BB82" s="28" t="s">
        <v>126</v>
      </c>
      <c r="BC82" s="28" t="s">
        <v>126</v>
      </c>
      <c r="BD82" s="28" t="s">
        <v>126</v>
      </c>
      <c r="BE82" s="28" t="s">
        <v>126</v>
      </c>
      <c r="BF82" s="34">
        <v>0</v>
      </c>
      <c r="BG82" s="34">
        <v>3</v>
      </c>
      <c r="BH82" s="34">
        <v>0</v>
      </c>
      <c r="BI82" s="34">
        <v>0</v>
      </c>
      <c r="BJ82" s="34">
        <v>0</v>
      </c>
      <c r="BK82" s="34">
        <v>0</v>
      </c>
      <c r="BL82" s="34">
        <v>1</v>
      </c>
      <c r="BM82" s="34">
        <v>0</v>
      </c>
      <c r="BN82" s="34">
        <v>0</v>
      </c>
      <c r="BO82" s="34">
        <v>1</v>
      </c>
      <c r="BP82" s="34">
        <v>0</v>
      </c>
      <c r="BQ82" s="34">
        <v>0</v>
      </c>
      <c r="BR82" s="35">
        <f t="shared" si="6"/>
        <v>5</v>
      </c>
      <c r="BS82" s="28" t="s">
        <v>126</v>
      </c>
      <c r="BT82" s="28" t="s">
        <v>126</v>
      </c>
      <c r="BU82" s="28" t="s">
        <v>126</v>
      </c>
      <c r="BV82" s="28" t="s">
        <v>126</v>
      </c>
      <c r="BW82" s="28" t="s">
        <v>126</v>
      </c>
      <c r="BX82" s="28" t="s">
        <v>126</v>
      </c>
      <c r="BY82" s="28" t="s">
        <v>126</v>
      </c>
      <c r="BZ82" s="28" t="s">
        <v>126</v>
      </c>
      <c r="CA82" s="28" t="s">
        <v>126</v>
      </c>
      <c r="CB82" s="28" t="s">
        <v>127</v>
      </c>
      <c r="CC82" s="36" t="s">
        <v>126</v>
      </c>
      <c r="CD82" s="1" t="s">
        <v>128</v>
      </c>
      <c r="CE82" s="2" t="s">
        <v>129</v>
      </c>
      <c r="CF82" s="2" t="s">
        <v>126</v>
      </c>
      <c r="CG82" s="2" t="s">
        <v>127</v>
      </c>
      <c r="CH82" s="2" t="s">
        <v>126</v>
      </c>
      <c r="CI82" s="2" t="s">
        <v>126</v>
      </c>
    </row>
    <row r="83" spans="1:87" x14ac:dyDescent="0.25">
      <c r="A83" s="3">
        <v>76</v>
      </c>
      <c r="B83" s="66">
        <v>2020</v>
      </c>
      <c r="C83" s="40" t="s">
        <v>126</v>
      </c>
      <c r="D83" s="40" t="s">
        <v>126</v>
      </c>
      <c r="E83" s="40" t="s">
        <v>126</v>
      </c>
      <c r="F83" s="40" t="s">
        <v>4</v>
      </c>
      <c r="G83" s="40"/>
      <c r="H83" s="39" t="s">
        <v>263</v>
      </c>
      <c r="I83" s="39">
        <v>21101</v>
      </c>
      <c r="J83" s="39" t="s">
        <v>264</v>
      </c>
      <c r="K83" s="40" t="s">
        <v>126</v>
      </c>
      <c r="L83" s="40" t="s">
        <v>215</v>
      </c>
      <c r="M83" s="40" t="s">
        <v>126</v>
      </c>
      <c r="N83" s="40" t="s">
        <v>126</v>
      </c>
      <c r="O83" s="30">
        <f t="shared" si="12"/>
        <v>480</v>
      </c>
      <c r="P83" s="30">
        <f t="shared" si="8"/>
        <v>3000</v>
      </c>
      <c r="Q83" s="41">
        <f t="shared" si="13"/>
        <v>3480</v>
      </c>
      <c r="R83" s="32">
        <f t="shared" si="11"/>
        <v>2</v>
      </c>
      <c r="S83" s="33">
        <f>1.5*1000</f>
        <v>1500</v>
      </c>
      <c r="T83" s="33">
        <f t="shared" si="10"/>
        <v>240</v>
      </c>
      <c r="U83" s="28" t="s">
        <v>126</v>
      </c>
      <c r="V83" s="28" t="s">
        <v>126</v>
      </c>
      <c r="W83" s="28" t="s">
        <v>126</v>
      </c>
      <c r="X83" s="28" t="s">
        <v>126</v>
      </c>
      <c r="Y83" s="28" t="s">
        <v>126</v>
      </c>
      <c r="Z83" s="28" t="s">
        <v>126</v>
      </c>
      <c r="AA83" s="28" t="s">
        <v>126</v>
      </c>
      <c r="AB83" s="28" t="s">
        <v>126</v>
      </c>
      <c r="AC83" s="28" t="s">
        <v>139</v>
      </c>
      <c r="AD83" s="28" t="s">
        <v>126</v>
      </c>
      <c r="AE83" s="28" t="s">
        <v>126</v>
      </c>
      <c r="AF83" s="28" t="s">
        <v>140</v>
      </c>
      <c r="AG83" s="28" t="s">
        <v>141</v>
      </c>
      <c r="AH83" s="28" t="s">
        <v>4</v>
      </c>
      <c r="AI83" s="28" t="s">
        <v>142</v>
      </c>
      <c r="AJ83" s="28" t="s">
        <v>143</v>
      </c>
      <c r="AK83" s="28" t="s">
        <v>144</v>
      </c>
      <c r="AL83" s="42"/>
      <c r="AM83" s="42" t="s">
        <v>145</v>
      </c>
      <c r="AN83" s="42" t="s">
        <v>146</v>
      </c>
      <c r="AO83" s="42" t="s">
        <v>147</v>
      </c>
      <c r="AP83" s="42" t="s">
        <v>148</v>
      </c>
      <c r="AQ83" s="42" t="s">
        <v>149</v>
      </c>
      <c r="AR83" s="42" t="s">
        <v>150</v>
      </c>
      <c r="AS83" s="42" t="s">
        <v>151</v>
      </c>
      <c r="AT83" s="42" t="s">
        <v>152</v>
      </c>
      <c r="AU83" s="42" t="s">
        <v>153</v>
      </c>
      <c r="AV83" s="28" t="s">
        <v>126</v>
      </c>
      <c r="AW83" s="28" t="s">
        <v>126</v>
      </c>
      <c r="AX83" s="28" t="s">
        <v>126</v>
      </c>
      <c r="AY83" s="28" t="s">
        <v>126</v>
      </c>
      <c r="AZ83" s="28" t="s">
        <v>126</v>
      </c>
      <c r="BA83" s="28" t="s">
        <v>126</v>
      </c>
      <c r="BB83" s="28" t="s">
        <v>126</v>
      </c>
      <c r="BC83" s="28" t="s">
        <v>126</v>
      </c>
      <c r="BD83" s="28" t="s">
        <v>126</v>
      </c>
      <c r="BE83" s="28" t="s">
        <v>126</v>
      </c>
      <c r="BF83" s="34">
        <v>0</v>
      </c>
      <c r="BG83" s="34">
        <v>1</v>
      </c>
      <c r="BH83" s="34">
        <v>0</v>
      </c>
      <c r="BI83" s="34">
        <v>1</v>
      </c>
      <c r="BJ83" s="34">
        <v>0</v>
      </c>
      <c r="BK83" s="34">
        <v>0</v>
      </c>
      <c r="BL83" s="34">
        <v>0</v>
      </c>
      <c r="BM83" s="34">
        <v>0</v>
      </c>
      <c r="BN83" s="34">
        <v>0</v>
      </c>
      <c r="BO83" s="34">
        <v>0</v>
      </c>
      <c r="BP83" s="34">
        <v>0</v>
      </c>
      <c r="BQ83" s="34">
        <v>0</v>
      </c>
      <c r="BR83" s="35">
        <f t="shared" si="6"/>
        <v>2</v>
      </c>
      <c r="BS83" s="28" t="s">
        <v>126</v>
      </c>
      <c r="BT83" s="28" t="s">
        <v>126</v>
      </c>
      <c r="BU83" s="28" t="s">
        <v>126</v>
      </c>
      <c r="BV83" s="28" t="s">
        <v>126</v>
      </c>
      <c r="BW83" s="28" t="s">
        <v>126</v>
      </c>
      <c r="BX83" s="28" t="s">
        <v>126</v>
      </c>
      <c r="BY83" s="28" t="s">
        <v>126</v>
      </c>
      <c r="BZ83" s="28" t="s">
        <v>126</v>
      </c>
      <c r="CA83" s="28" t="s">
        <v>126</v>
      </c>
      <c r="CB83" s="28" t="s">
        <v>127</v>
      </c>
      <c r="CC83" s="36" t="s">
        <v>126</v>
      </c>
      <c r="CD83" s="1" t="s">
        <v>128</v>
      </c>
      <c r="CE83" s="2" t="s">
        <v>129</v>
      </c>
      <c r="CF83" s="2" t="s">
        <v>126</v>
      </c>
      <c r="CG83" s="2" t="s">
        <v>127</v>
      </c>
      <c r="CH83" s="2" t="s">
        <v>126</v>
      </c>
      <c r="CI83" s="2" t="s">
        <v>126</v>
      </c>
    </row>
    <row r="84" spans="1:87" x14ac:dyDescent="0.25">
      <c r="A84" s="3">
        <v>77</v>
      </c>
      <c r="B84" s="66">
        <v>2020</v>
      </c>
      <c r="C84" s="40" t="s">
        <v>126</v>
      </c>
      <c r="D84" s="40" t="s">
        <v>126</v>
      </c>
      <c r="E84" s="40" t="s">
        <v>126</v>
      </c>
      <c r="F84" s="40" t="s">
        <v>4</v>
      </c>
      <c r="G84" s="40"/>
      <c r="H84" s="39" t="s">
        <v>265</v>
      </c>
      <c r="I84" s="39">
        <v>21101</v>
      </c>
      <c r="J84" s="39" t="s">
        <v>266</v>
      </c>
      <c r="K84" s="40" t="s">
        <v>126</v>
      </c>
      <c r="L84" s="40" t="s">
        <v>215</v>
      </c>
      <c r="M84" s="40" t="s">
        <v>126</v>
      </c>
      <c r="N84" s="40" t="s">
        <v>126</v>
      </c>
      <c r="O84" s="30">
        <f t="shared" si="12"/>
        <v>617.6</v>
      </c>
      <c r="P84" s="30">
        <f t="shared" si="8"/>
        <v>3860</v>
      </c>
      <c r="Q84" s="41">
        <f t="shared" si="13"/>
        <v>4477.6000000000004</v>
      </c>
      <c r="R84" s="32">
        <f t="shared" si="11"/>
        <v>2</v>
      </c>
      <c r="S84" s="33">
        <f>1.93*1000</f>
        <v>1930</v>
      </c>
      <c r="T84" s="33">
        <f t="shared" si="10"/>
        <v>308.8</v>
      </c>
      <c r="U84" s="28" t="s">
        <v>126</v>
      </c>
      <c r="V84" s="28" t="s">
        <v>126</v>
      </c>
      <c r="W84" s="28" t="s">
        <v>126</v>
      </c>
      <c r="X84" s="28" t="s">
        <v>126</v>
      </c>
      <c r="Y84" s="28" t="s">
        <v>126</v>
      </c>
      <c r="Z84" s="28" t="s">
        <v>126</v>
      </c>
      <c r="AA84" s="28" t="s">
        <v>126</v>
      </c>
      <c r="AB84" s="28" t="s">
        <v>126</v>
      </c>
      <c r="AC84" s="28" t="s">
        <v>139</v>
      </c>
      <c r="AD84" s="28" t="s">
        <v>126</v>
      </c>
      <c r="AE84" s="28" t="s">
        <v>126</v>
      </c>
      <c r="AF84" s="28" t="s">
        <v>140</v>
      </c>
      <c r="AG84" s="28" t="s">
        <v>141</v>
      </c>
      <c r="AH84" s="28" t="s">
        <v>4</v>
      </c>
      <c r="AI84" s="28" t="s">
        <v>142</v>
      </c>
      <c r="AJ84" s="28" t="s">
        <v>143</v>
      </c>
      <c r="AK84" s="28" t="s">
        <v>144</v>
      </c>
      <c r="AL84" s="42"/>
      <c r="AM84" s="42" t="s">
        <v>145</v>
      </c>
      <c r="AN84" s="42" t="s">
        <v>146</v>
      </c>
      <c r="AO84" s="42" t="s">
        <v>147</v>
      </c>
      <c r="AP84" s="42" t="s">
        <v>148</v>
      </c>
      <c r="AQ84" s="42" t="s">
        <v>149</v>
      </c>
      <c r="AR84" s="42" t="s">
        <v>150</v>
      </c>
      <c r="AS84" s="42" t="s">
        <v>151</v>
      </c>
      <c r="AT84" s="42" t="s">
        <v>152</v>
      </c>
      <c r="AU84" s="42" t="s">
        <v>153</v>
      </c>
      <c r="AV84" s="28" t="s">
        <v>126</v>
      </c>
      <c r="AW84" s="28" t="s">
        <v>126</v>
      </c>
      <c r="AX84" s="28" t="s">
        <v>126</v>
      </c>
      <c r="AY84" s="28" t="s">
        <v>126</v>
      </c>
      <c r="AZ84" s="28" t="s">
        <v>126</v>
      </c>
      <c r="BA84" s="28" t="s">
        <v>126</v>
      </c>
      <c r="BB84" s="28" t="s">
        <v>126</v>
      </c>
      <c r="BC84" s="28" t="s">
        <v>126</v>
      </c>
      <c r="BD84" s="28" t="s">
        <v>126</v>
      </c>
      <c r="BE84" s="28" t="s">
        <v>126</v>
      </c>
      <c r="BF84" s="34">
        <v>0</v>
      </c>
      <c r="BG84" s="34">
        <v>1</v>
      </c>
      <c r="BH84" s="34">
        <v>1</v>
      </c>
      <c r="BI84" s="34">
        <v>0</v>
      </c>
      <c r="BJ84" s="34">
        <v>0</v>
      </c>
      <c r="BK84" s="34">
        <v>0</v>
      </c>
      <c r="BL84" s="34">
        <v>0</v>
      </c>
      <c r="BM84" s="34">
        <v>0</v>
      </c>
      <c r="BN84" s="34">
        <v>0</v>
      </c>
      <c r="BO84" s="34">
        <v>0</v>
      </c>
      <c r="BP84" s="34">
        <v>0</v>
      </c>
      <c r="BQ84" s="34">
        <v>0</v>
      </c>
      <c r="BR84" s="35">
        <f t="shared" si="6"/>
        <v>2</v>
      </c>
      <c r="BS84" s="28" t="s">
        <v>126</v>
      </c>
      <c r="BT84" s="28" t="s">
        <v>126</v>
      </c>
      <c r="BU84" s="28" t="s">
        <v>126</v>
      </c>
      <c r="BV84" s="28" t="s">
        <v>126</v>
      </c>
      <c r="BW84" s="28" t="s">
        <v>126</v>
      </c>
      <c r="BX84" s="28" t="s">
        <v>126</v>
      </c>
      <c r="BY84" s="28" t="s">
        <v>126</v>
      </c>
      <c r="BZ84" s="28" t="s">
        <v>126</v>
      </c>
      <c r="CA84" s="28" t="s">
        <v>126</v>
      </c>
      <c r="CB84" s="28" t="s">
        <v>127</v>
      </c>
      <c r="CC84" s="36" t="s">
        <v>126</v>
      </c>
      <c r="CD84" s="1" t="s">
        <v>128</v>
      </c>
      <c r="CE84" s="2" t="s">
        <v>129</v>
      </c>
      <c r="CF84" s="2" t="s">
        <v>126</v>
      </c>
      <c r="CG84" s="2" t="s">
        <v>127</v>
      </c>
      <c r="CH84" s="2" t="s">
        <v>126</v>
      </c>
      <c r="CI84" s="2" t="s">
        <v>126</v>
      </c>
    </row>
    <row r="85" spans="1:87" x14ac:dyDescent="0.25">
      <c r="A85" s="3">
        <v>78</v>
      </c>
      <c r="B85" s="66">
        <v>2020</v>
      </c>
      <c r="C85" s="40" t="s">
        <v>126</v>
      </c>
      <c r="D85" s="40" t="s">
        <v>126</v>
      </c>
      <c r="E85" s="40" t="s">
        <v>126</v>
      </c>
      <c r="F85" s="40" t="s">
        <v>4</v>
      </c>
      <c r="G85" s="40"/>
      <c r="H85" s="39" t="s">
        <v>267</v>
      </c>
      <c r="I85" s="39">
        <v>21101</v>
      </c>
      <c r="J85" s="39" t="s">
        <v>268</v>
      </c>
      <c r="K85" s="40" t="s">
        <v>126</v>
      </c>
      <c r="L85" s="40" t="s">
        <v>215</v>
      </c>
      <c r="M85" s="40" t="s">
        <v>126</v>
      </c>
      <c r="N85" s="40" t="s">
        <v>126</v>
      </c>
      <c r="O85" s="30">
        <f t="shared" si="12"/>
        <v>372.8</v>
      </c>
      <c r="P85" s="30">
        <f t="shared" si="8"/>
        <v>2330</v>
      </c>
      <c r="Q85" s="41">
        <f t="shared" si="13"/>
        <v>2702.8</v>
      </c>
      <c r="R85" s="32">
        <f t="shared" si="11"/>
        <v>1</v>
      </c>
      <c r="S85" s="33">
        <f>2.33*1000</f>
        <v>2330</v>
      </c>
      <c r="T85" s="33">
        <f t="shared" si="10"/>
        <v>372.8</v>
      </c>
      <c r="U85" s="28" t="s">
        <v>126</v>
      </c>
      <c r="V85" s="28" t="s">
        <v>126</v>
      </c>
      <c r="W85" s="28" t="s">
        <v>126</v>
      </c>
      <c r="X85" s="28" t="s">
        <v>126</v>
      </c>
      <c r="Y85" s="28" t="s">
        <v>126</v>
      </c>
      <c r="Z85" s="28" t="s">
        <v>126</v>
      </c>
      <c r="AA85" s="28" t="s">
        <v>126</v>
      </c>
      <c r="AB85" s="28" t="s">
        <v>126</v>
      </c>
      <c r="AC85" s="28" t="s">
        <v>139</v>
      </c>
      <c r="AD85" s="28" t="s">
        <v>126</v>
      </c>
      <c r="AE85" s="28" t="s">
        <v>126</v>
      </c>
      <c r="AF85" s="28" t="s">
        <v>140</v>
      </c>
      <c r="AG85" s="28" t="s">
        <v>141</v>
      </c>
      <c r="AH85" s="28" t="s">
        <v>4</v>
      </c>
      <c r="AI85" s="28" t="s">
        <v>142</v>
      </c>
      <c r="AJ85" s="28" t="s">
        <v>143</v>
      </c>
      <c r="AK85" s="28" t="s">
        <v>144</v>
      </c>
      <c r="AL85" s="42"/>
      <c r="AM85" s="42" t="s">
        <v>145</v>
      </c>
      <c r="AN85" s="42" t="s">
        <v>146</v>
      </c>
      <c r="AO85" s="42" t="s">
        <v>147</v>
      </c>
      <c r="AP85" s="42" t="s">
        <v>148</v>
      </c>
      <c r="AQ85" s="42" t="s">
        <v>149</v>
      </c>
      <c r="AR85" s="42" t="s">
        <v>150</v>
      </c>
      <c r="AS85" s="42" t="s">
        <v>151</v>
      </c>
      <c r="AT85" s="42" t="s">
        <v>152</v>
      </c>
      <c r="AU85" s="42" t="s">
        <v>153</v>
      </c>
      <c r="AV85" s="28" t="s">
        <v>126</v>
      </c>
      <c r="AW85" s="28" t="s">
        <v>126</v>
      </c>
      <c r="AX85" s="28" t="s">
        <v>126</v>
      </c>
      <c r="AY85" s="28" t="s">
        <v>126</v>
      </c>
      <c r="AZ85" s="28" t="s">
        <v>126</v>
      </c>
      <c r="BA85" s="28" t="s">
        <v>126</v>
      </c>
      <c r="BB85" s="28" t="s">
        <v>126</v>
      </c>
      <c r="BC85" s="28" t="s">
        <v>126</v>
      </c>
      <c r="BD85" s="28" t="s">
        <v>126</v>
      </c>
      <c r="BE85" s="28" t="s">
        <v>126</v>
      </c>
      <c r="BF85" s="34">
        <v>0</v>
      </c>
      <c r="BG85" s="34">
        <v>1</v>
      </c>
      <c r="BH85" s="34">
        <v>0</v>
      </c>
      <c r="BI85" s="34">
        <v>0</v>
      </c>
      <c r="BJ85" s="34">
        <v>0</v>
      </c>
      <c r="BK85" s="34">
        <v>0</v>
      </c>
      <c r="BL85" s="34">
        <v>0</v>
      </c>
      <c r="BM85" s="34">
        <v>0</v>
      </c>
      <c r="BN85" s="34">
        <v>0</v>
      </c>
      <c r="BO85" s="34">
        <v>0</v>
      </c>
      <c r="BP85" s="34">
        <v>0</v>
      </c>
      <c r="BQ85" s="34">
        <v>0</v>
      </c>
      <c r="BR85" s="35">
        <f t="shared" si="6"/>
        <v>1</v>
      </c>
      <c r="BS85" s="28" t="s">
        <v>126</v>
      </c>
      <c r="BT85" s="28" t="s">
        <v>126</v>
      </c>
      <c r="BU85" s="28" t="s">
        <v>126</v>
      </c>
      <c r="BV85" s="28" t="s">
        <v>126</v>
      </c>
      <c r="BW85" s="28" t="s">
        <v>126</v>
      </c>
      <c r="BX85" s="28" t="s">
        <v>126</v>
      </c>
      <c r="BY85" s="28" t="s">
        <v>126</v>
      </c>
      <c r="BZ85" s="28" t="s">
        <v>126</v>
      </c>
      <c r="CA85" s="28" t="s">
        <v>126</v>
      </c>
      <c r="CB85" s="28" t="s">
        <v>127</v>
      </c>
      <c r="CC85" s="36" t="s">
        <v>126</v>
      </c>
      <c r="CD85" s="1" t="s">
        <v>128</v>
      </c>
      <c r="CE85" s="2" t="s">
        <v>129</v>
      </c>
      <c r="CF85" s="2" t="s">
        <v>126</v>
      </c>
      <c r="CG85" s="2" t="s">
        <v>127</v>
      </c>
      <c r="CH85" s="2" t="s">
        <v>126</v>
      </c>
      <c r="CI85" s="2" t="s">
        <v>126</v>
      </c>
    </row>
    <row r="86" spans="1:87" x14ac:dyDescent="0.25">
      <c r="A86" s="3">
        <v>79</v>
      </c>
      <c r="B86" s="66">
        <v>2020</v>
      </c>
      <c r="C86" s="40" t="s">
        <v>126</v>
      </c>
      <c r="D86" s="40" t="s">
        <v>126</v>
      </c>
      <c r="E86" s="40" t="s">
        <v>126</v>
      </c>
      <c r="F86" s="40" t="s">
        <v>175</v>
      </c>
      <c r="G86" s="40"/>
      <c r="H86" s="39" t="s">
        <v>269</v>
      </c>
      <c r="I86" s="39">
        <v>21101</v>
      </c>
      <c r="J86" s="39" t="s">
        <v>270</v>
      </c>
      <c r="K86" s="40" t="s">
        <v>126</v>
      </c>
      <c r="L86" s="40" t="s">
        <v>171</v>
      </c>
      <c r="M86" s="40" t="s">
        <v>126</v>
      </c>
      <c r="N86" s="40" t="s">
        <v>126</v>
      </c>
      <c r="O86" s="30">
        <f t="shared" si="12"/>
        <v>1370.336</v>
      </c>
      <c r="P86" s="30">
        <f t="shared" si="8"/>
        <v>8564.6</v>
      </c>
      <c r="Q86" s="63">
        <f t="shared" si="13"/>
        <v>9934.9359999999997</v>
      </c>
      <c r="R86" s="32">
        <f t="shared" si="11"/>
        <v>748</v>
      </c>
      <c r="S86" s="33">
        <v>11.45</v>
      </c>
      <c r="T86" s="33">
        <f t="shared" si="10"/>
        <v>1.8319999999999999</v>
      </c>
      <c r="U86" s="28" t="s">
        <v>126</v>
      </c>
      <c r="V86" s="28" t="s">
        <v>126</v>
      </c>
      <c r="W86" s="28" t="s">
        <v>126</v>
      </c>
      <c r="X86" s="28" t="s">
        <v>126</v>
      </c>
      <c r="Y86" s="28" t="s">
        <v>126</v>
      </c>
      <c r="Z86" s="28" t="s">
        <v>126</v>
      </c>
      <c r="AA86" s="28" t="s">
        <v>126</v>
      </c>
      <c r="AB86" s="28" t="s">
        <v>126</v>
      </c>
      <c r="AC86" s="28" t="s">
        <v>139</v>
      </c>
      <c r="AD86" s="28" t="s">
        <v>126</v>
      </c>
      <c r="AE86" s="28" t="s">
        <v>126</v>
      </c>
      <c r="AF86" s="28" t="s">
        <v>140</v>
      </c>
      <c r="AG86" s="28" t="s">
        <v>141</v>
      </c>
      <c r="AH86" s="28" t="s">
        <v>4</v>
      </c>
      <c r="AI86" s="28" t="s">
        <v>142</v>
      </c>
      <c r="AJ86" s="28" t="s">
        <v>143</v>
      </c>
      <c r="AK86" s="28" t="s">
        <v>144</v>
      </c>
      <c r="AL86" s="42"/>
      <c r="AM86" s="42" t="s">
        <v>145</v>
      </c>
      <c r="AN86" s="42" t="s">
        <v>146</v>
      </c>
      <c r="AO86" s="42" t="s">
        <v>147</v>
      </c>
      <c r="AP86" s="42" t="s">
        <v>148</v>
      </c>
      <c r="AQ86" s="42" t="s">
        <v>149</v>
      </c>
      <c r="AR86" s="42" t="s">
        <v>150</v>
      </c>
      <c r="AS86" s="42" t="s">
        <v>151</v>
      </c>
      <c r="AT86" s="42" t="s">
        <v>152</v>
      </c>
      <c r="AU86" s="42" t="s">
        <v>153</v>
      </c>
      <c r="AV86" s="28" t="s">
        <v>126</v>
      </c>
      <c r="AW86" s="28" t="s">
        <v>126</v>
      </c>
      <c r="AX86" s="28" t="s">
        <v>126</v>
      </c>
      <c r="AY86" s="28" t="s">
        <v>126</v>
      </c>
      <c r="AZ86" s="28" t="s">
        <v>126</v>
      </c>
      <c r="BA86" s="28" t="s">
        <v>126</v>
      </c>
      <c r="BB86" s="28" t="s">
        <v>126</v>
      </c>
      <c r="BC86" s="28" t="s">
        <v>126</v>
      </c>
      <c r="BD86" s="28" t="s">
        <v>126</v>
      </c>
      <c r="BE86" s="28" t="s">
        <v>126</v>
      </c>
      <c r="BF86" s="34">
        <v>0</v>
      </c>
      <c r="BG86" s="34">
        <v>68</v>
      </c>
      <c r="BH86" s="34">
        <v>68</v>
      </c>
      <c r="BI86" s="34">
        <v>68</v>
      </c>
      <c r="BJ86" s="34">
        <v>68</v>
      </c>
      <c r="BK86" s="34">
        <v>68</v>
      </c>
      <c r="BL86" s="34">
        <v>68</v>
      </c>
      <c r="BM86" s="34">
        <v>68</v>
      </c>
      <c r="BN86" s="34">
        <v>68</v>
      </c>
      <c r="BO86" s="34">
        <v>68</v>
      </c>
      <c r="BP86" s="34">
        <v>68</v>
      </c>
      <c r="BQ86" s="34">
        <v>68</v>
      </c>
      <c r="BR86" s="35">
        <f t="shared" si="6"/>
        <v>748</v>
      </c>
      <c r="BS86" s="28" t="s">
        <v>126</v>
      </c>
      <c r="BT86" s="28" t="s">
        <v>126</v>
      </c>
      <c r="BU86" s="28" t="s">
        <v>126</v>
      </c>
      <c r="BV86" s="28" t="s">
        <v>126</v>
      </c>
      <c r="BW86" s="28" t="s">
        <v>126</v>
      </c>
      <c r="BX86" s="28" t="s">
        <v>126</v>
      </c>
      <c r="BY86" s="28" t="s">
        <v>126</v>
      </c>
      <c r="BZ86" s="28" t="s">
        <v>126</v>
      </c>
      <c r="CA86" s="28" t="s">
        <v>126</v>
      </c>
      <c r="CB86" s="28" t="s">
        <v>127</v>
      </c>
      <c r="CC86" s="36" t="s">
        <v>126</v>
      </c>
      <c r="CD86" s="1" t="s">
        <v>128</v>
      </c>
      <c r="CE86" s="2" t="s">
        <v>129</v>
      </c>
      <c r="CF86" s="2" t="s">
        <v>126</v>
      </c>
      <c r="CG86" s="2" t="s">
        <v>127</v>
      </c>
      <c r="CH86" s="2" t="s">
        <v>126</v>
      </c>
      <c r="CI86" s="2" t="s">
        <v>126</v>
      </c>
    </row>
    <row r="87" spans="1:87" x14ac:dyDescent="0.25">
      <c r="A87" s="3">
        <v>80</v>
      </c>
      <c r="B87" s="66">
        <v>2020</v>
      </c>
      <c r="C87" s="40" t="s">
        <v>126</v>
      </c>
      <c r="D87" s="40" t="s">
        <v>126</v>
      </c>
      <c r="E87" s="40" t="s">
        <v>126</v>
      </c>
      <c r="F87" s="40" t="s">
        <v>175</v>
      </c>
      <c r="G87" s="40"/>
      <c r="H87" s="39" t="s">
        <v>271</v>
      </c>
      <c r="I87" s="39">
        <v>21101</v>
      </c>
      <c r="J87" s="39" t="s">
        <v>272</v>
      </c>
      <c r="K87" s="40" t="s">
        <v>126</v>
      </c>
      <c r="L87" s="40" t="s">
        <v>171</v>
      </c>
      <c r="M87" s="40" t="s">
        <v>126</v>
      </c>
      <c r="N87" s="40" t="s">
        <v>126</v>
      </c>
      <c r="O87" s="30">
        <f t="shared" si="12"/>
        <v>302.01600000000002</v>
      </c>
      <c r="P87" s="30">
        <f t="shared" si="8"/>
        <v>1887.6</v>
      </c>
      <c r="Q87" s="63">
        <f t="shared" si="13"/>
        <v>2189.616</v>
      </c>
      <c r="R87" s="32">
        <f t="shared" si="11"/>
        <v>220</v>
      </c>
      <c r="S87" s="33">
        <v>8.58</v>
      </c>
      <c r="T87" s="33">
        <f t="shared" si="10"/>
        <v>1.3728</v>
      </c>
      <c r="U87" s="28" t="s">
        <v>126</v>
      </c>
      <c r="V87" s="28" t="s">
        <v>126</v>
      </c>
      <c r="W87" s="28" t="s">
        <v>126</v>
      </c>
      <c r="X87" s="28" t="s">
        <v>126</v>
      </c>
      <c r="Y87" s="28" t="s">
        <v>126</v>
      </c>
      <c r="Z87" s="28" t="s">
        <v>126</v>
      </c>
      <c r="AA87" s="28" t="s">
        <v>126</v>
      </c>
      <c r="AB87" s="28" t="s">
        <v>126</v>
      </c>
      <c r="AC87" s="28" t="s">
        <v>139</v>
      </c>
      <c r="AD87" s="28" t="s">
        <v>126</v>
      </c>
      <c r="AE87" s="28" t="s">
        <v>126</v>
      </c>
      <c r="AF87" s="28" t="s">
        <v>140</v>
      </c>
      <c r="AG87" s="28" t="s">
        <v>141</v>
      </c>
      <c r="AH87" s="28" t="s">
        <v>4</v>
      </c>
      <c r="AI87" s="28" t="s">
        <v>142</v>
      </c>
      <c r="AJ87" s="28" t="s">
        <v>143</v>
      </c>
      <c r="AK87" s="28" t="s">
        <v>144</v>
      </c>
      <c r="AL87" s="42"/>
      <c r="AM87" s="42" t="s">
        <v>145</v>
      </c>
      <c r="AN87" s="42" t="s">
        <v>146</v>
      </c>
      <c r="AO87" s="42" t="s">
        <v>147</v>
      </c>
      <c r="AP87" s="42" t="s">
        <v>148</v>
      </c>
      <c r="AQ87" s="42" t="s">
        <v>149</v>
      </c>
      <c r="AR87" s="42" t="s">
        <v>150</v>
      </c>
      <c r="AS87" s="42" t="s">
        <v>151</v>
      </c>
      <c r="AT87" s="42" t="s">
        <v>152</v>
      </c>
      <c r="AU87" s="42" t="s">
        <v>153</v>
      </c>
      <c r="AV87" s="28" t="s">
        <v>126</v>
      </c>
      <c r="AW87" s="28" t="s">
        <v>126</v>
      </c>
      <c r="AX87" s="28" t="s">
        <v>126</v>
      </c>
      <c r="AY87" s="28" t="s">
        <v>126</v>
      </c>
      <c r="AZ87" s="28" t="s">
        <v>126</v>
      </c>
      <c r="BA87" s="28" t="s">
        <v>126</v>
      </c>
      <c r="BB87" s="28" t="s">
        <v>126</v>
      </c>
      <c r="BC87" s="28" t="s">
        <v>126</v>
      </c>
      <c r="BD87" s="28" t="s">
        <v>126</v>
      </c>
      <c r="BE87" s="28" t="s">
        <v>126</v>
      </c>
      <c r="BF87" s="34">
        <v>0</v>
      </c>
      <c r="BG87" s="34">
        <v>20</v>
      </c>
      <c r="BH87" s="34">
        <v>20</v>
      </c>
      <c r="BI87" s="34">
        <v>20</v>
      </c>
      <c r="BJ87" s="34">
        <v>20</v>
      </c>
      <c r="BK87" s="34">
        <v>20</v>
      </c>
      <c r="BL87" s="34">
        <v>20</v>
      </c>
      <c r="BM87" s="34">
        <v>20</v>
      </c>
      <c r="BN87" s="34">
        <v>20</v>
      </c>
      <c r="BO87" s="34">
        <v>20</v>
      </c>
      <c r="BP87" s="34">
        <v>20</v>
      </c>
      <c r="BQ87" s="34">
        <v>20</v>
      </c>
      <c r="BR87" s="35">
        <f t="shared" si="6"/>
        <v>220</v>
      </c>
      <c r="BS87" s="28" t="s">
        <v>126</v>
      </c>
      <c r="BT87" s="28" t="s">
        <v>126</v>
      </c>
      <c r="BU87" s="28" t="s">
        <v>126</v>
      </c>
      <c r="BV87" s="28" t="s">
        <v>126</v>
      </c>
      <c r="BW87" s="28" t="s">
        <v>126</v>
      </c>
      <c r="BX87" s="28" t="s">
        <v>126</v>
      </c>
      <c r="BY87" s="28" t="s">
        <v>126</v>
      </c>
      <c r="BZ87" s="28" t="s">
        <v>126</v>
      </c>
      <c r="CA87" s="28" t="s">
        <v>126</v>
      </c>
      <c r="CB87" s="28" t="s">
        <v>127</v>
      </c>
      <c r="CC87" s="36" t="s">
        <v>126</v>
      </c>
      <c r="CD87" s="1" t="s">
        <v>128</v>
      </c>
      <c r="CE87" s="2" t="s">
        <v>129</v>
      </c>
      <c r="CF87" s="2" t="s">
        <v>126</v>
      </c>
      <c r="CG87" s="2" t="s">
        <v>127</v>
      </c>
      <c r="CH87" s="2" t="s">
        <v>126</v>
      </c>
      <c r="CI87" s="2" t="s">
        <v>126</v>
      </c>
    </row>
    <row r="88" spans="1:87" x14ac:dyDescent="0.25">
      <c r="A88" s="3">
        <v>81</v>
      </c>
      <c r="B88" s="66">
        <v>2020</v>
      </c>
      <c r="C88" s="40" t="s">
        <v>126</v>
      </c>
      <c r="D88" s="40" t="s">
        <v>126</v>
      </c>
      <c r="E88" s="40" t="s">
        <v>126</v>
      </c>
      <c r="F88" s="40" t="s">
        <v>175</v>
      </c>
      <c r="G88" s="40"/>
      <c r="H88" s="39" t="s">
        <v>273</v>
      </c>
      <c r="I88" s="39">
        <v>21101</v>
      </c>
      <c r="J88" s="39" t="s">
        <v>274</v>
      </c>
      <c r="K88" s="40" t="s">
        <v>126</v>
      </c>
      <c r="L88" s="40" t="s">
        <v>171</v>
      </c>
      <c r="M88" s="40" t="s">
        <v>126</v>
      </c>
      <c r="N88" s="40" t="s">
        <v>126</v>
      </c>
      <c r="O88" s="30">
        <f t="shared" si="12"/>
        <v>767.47680000000014</v>
      </c>
      <c r="P88" s="30">
        <f t="shared" si="8"/>
        <v>4796.7300000000005</v>
      </c>
      <c r="Q88" s="63">
        <f t="shared" si="13"/>
        <v>5564.2068000000008</v>
      </c>
      <c r="R88" s="32">
        <f t="shared" si="11"/>
        <v>223</v>
      </c>
      <c r="S88" s="33">
        <v>21.51</v>
      </c>
      <c r="T88" s="33">
        <f t="shared" si="10"/>
        <v>3.4416000000000002</v>
      </c>
      <c r="U88" s="28" t="s">
        <v>126</v>
      </c>
      <c r="V88" s="28" t="s">
        <v>126</v>
      </c>
      <c r="W88" s="28" t="s">
        <v>126</v>
      </c>
      <c r="X88" s="28" t="s">
        <v>126</v>
      </c>
      <c r="Y88" s="28" t="s">
        <v>126</v>
      </c>
      <c r="Z88" s="28" t="s">
        <v>126</v>
      </c>
      <c r="AA88" s="28" t="s">
        <v>126</v>
      </c>
      <c r="AB88" s="28" t="s">
        <v>126</v>
      </c>
      <c r="AC88" s="28" t="s">
        <v>139</v>
      </c>
      <c r="AD88" s="28" t="s">
        <v>126</v>
      </c>
      <c r="AE88" s="28" t="s">
        <v>126</v>
      </c>
      <c r="AF88" s="28" t="s">
        <v>140</v>
      </c>
      <c r="AG88" s="28" t="s">
        <v>141</v>
      </c>
      <c r="AH88" s="28" t="s">
        <v>4</v>
      </c>
      <c r="AI88" s="28" t="s">
        <v>142</v>
      </c>
      <c r="AJ88" s="28" t="s">
        <v>143</v>
      </c>
      <c r="AK88" s="28" t="s">
        <v>144</v>
      </c>
      <c r="AL88" s="42"/>
      <c r="AM88" s="42" t="s">
        <v>145</v>
      </c>
      <c r="AN88" s="42" t="s">
        <v>146</v>
      </c>
      <c r="AO88" s="42" t="s">
        <v>147</v>
      </c>
      <c r="AP88" s="42" t="s">
        <v>148</v>
      </c>
      <c r="AQ88" s="42" t="s">
        <v>149</v>
      </c>
      <c r="AR88" s="42" t="s">
        <v>150</v>
      </c>
      <c r="AS88" s="42" t="s">
        <v>151</v>
      </c>
      <c r="AT88" s="42" t="s">
        <v>152</v>
      </c>
      <c r="AU88" s="42" t="s">
        <v>153</v>
      </c>
      <c r="AV88" s="28" t="s">
        <v>126</v>
      </c>
      <c r="AW88" s="28" t="s">
        <v>126</v>
      </c>
      <c r="AX88" s="28" t="s">
        <v>126</v>
      </c>
      <c r="AY88" s="28" t="s">
        <v>126</v>
      </c>
      <c r="AZ88" s="28" t="s">
        <v>126</v>
      </c>
      <c r="BA88" s="28" t="s">
        <v>126</v>
      </c>
      <c r="BB88" s="28" t="s">
        <v>126</v>
      </c>
      <c r="BC88" s="28" t="s">
        <v>126</v>
      </c>
      <c r="BD88" s="28" t="s">
        <v>126</v>
      </c>
      <c r="BE88" s="28" t="s">
        <v>126</v>
      </c>
      <c r="BF88" s="34">
        <v>0</v>
      </c>
      <c r="BG88" s="34">
        <v>22</v>
      </c>
      <c r="BH88" s="34">
        <v>21</v>
      </c>
      <c r="BI88" s="34">
        <v>20</v>
      </c>
      <c r="BJ88" s="34">
        <v>20</v>
      </c>
      <c r="BK88" s="34">
        <v>20</v>
      </c>
      <c r="BL88" s="34">
        <v>20</v>
      </c>
      <c r="BM88" s="34">
        <v>20</v>
      </c>
      <c r="BN88" s="34">
        <v>20</v>
      </c>
      <c r="BO88" s="34">
        <v>20</v>
      </c>
      <c r="BP88" s="34">
        <v>20</v>
      </c>
      <c r="BQ88" s="34">
        <v>20</v>
      </c>
      <c r="BR88" s="35">
        <f t="shared" si="6"/>
        <v>223</v>
      </c>
      <c r="BS88" s="28" t="s">
        <v>126</v>
      </c>
      <c r="BT88" s="28" t="s">
        <v>126</v>
      </c>
      <c r="BU88" s="28" t="s">
        <v>126</v>
      </c>
      <c r="BV88" s="28" t="s">
        <v>126</v>
      </c>
      <c r="BW88" s="28" t="s">
        <v>126</v>
      </c>
      <c r="BX88" s="28" t="s">
        <v>126</v>
      </c>
      <c r="BY88" s="28" t="s">
        <v>126</v>
      </c>
      <c r="BZ88" s="28" t="s">
        <v>126</v>
      </c>
      <c r="CA88" s="28" t="s">
        <v>126</v>
      </c>
      <c r="CB88" s="28" t="s">
        <v>127</v>
      </c>
      <c r="CC88" s="36" t="s">
        <v>126</v>
      </c>
      <c r="CD88" s="1" t="s">
        <v>128</v>
      </c>
      <c r="CE88" s="2" t="s">
        <v>129</v>
      </c>
      <c r="CF88" s="2" t="s">
        <v>126</v>
      </c>
      <c r="CG88" s="2" t="s">
        <v>127</v>
      </c>
      <c r="CH88" s="2" t="s">
        <v>126</v>
      </c>
      <c r="CI88" s="2" t="s">
        <v>126</v>
      </c>
    </row>
    <row r="89" spans="1:87" x14ac:dyDescent="0.25">
      <c r="A89" s="3">
        <v>82</v>
      </c>
      <c r="B89" s="66">
        <v>2020</v>
      </c>
      <c r="C89" s="40" t="s">
        <v>126</v>
      </c>
      <c r="D89" s="40" t="s">
        <v>126</v>
      </c>
      <c r="E89" s="40" t="s">
        <v>126</v>
      </c>
      <c r="F89" s="40" t="s">
        <v>175</v>
      </c>
      <c r="G89" s="40"/>
      <c r="H89" s="39"/>
      <c r="I89" s="39">
        <v>21101</v>
      </c>
      <c r="J89" s="39" t="s">
        <v>496</v>
      </c>
      <c r="K89" s="40" t="s">
        <v>126</v>
      </c>
      <c r="L89" s="40" t="s">
        <v>171</v>
      </c>
      <c r="M89" s="40" t="s">
        <v>126</v>
      </c>
      <c r="N89" s="40" t="s">
        <v>126</v>
      </c>
      <c r="O89" s="30">
        <f t="shared" si="12"/>
        <v>318.73919999999998</v>
      </c>
      <c r="P89" s="30">
        <f t="shared" si="8"/>
        <v>1992.12</v>
      </c>
      <c r="Q89" s="63">
        <f t="shared" si="13"/>
        <v>2310.8591999999999</v>
      </c>
      <c r="R89" s="32">
        <f t="shared" si="11"/>
        <v>12</v>
      </c>
      <c r="S89" s="33">
        <v>166.01</v>
      </c>
      <c r="T89" s="33">
        <f t="shared" si="10"/>
        <v>26.561599999999999</v>
      </c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28"/>
      <c r="AW89" s="28"/>
      <c r="AX89" s="28"/>
      <c r="AY89" s="28"/>
      <c r="AZ89" s="28"/>
      <c r="BA89" s="28"/>
      <c r="BB89" s="28"/>
      <c r="BC89" s="28"/>
      <c r="BD89" s="28"/>
      <c r="BE89" s="28" t="s">
        <v>126</v>
      </c>
      <c r="BF89" s="34">
        <v>0</v>
      </c>
      <c r="BG89" s="34">
        <v>2</v>
      </c>
      <c r="BH89" s="34">
        <v>0</v>
      </c>
      <c r="BI89" s="34">
        <v>2</v>
      </c>
      <c r="BJ89" s="34">
        <v>0</v>
      </c>
      <c r="BK89" s="34">
        <v>2</v>
      </c>
      <c r="BL89" s="34">
        <v>0</v>
      </c>
      <c r="BM89" s="34">
        <v>0</v>
      </c>
      <c r="BN89" s="34">
        <v>2</v>
      </c>
      <c r="BO89" s="34">
        <v>0</v>
      </c>
      <c r="BP89" s="34">
        <v>2</v>
      </c>
      <c r="BQ89" s="34">
        <v>2</v>
      </c>
      <c r="BR89" s="35">
        <f t="shared" si="6"/>
        <v>12</v>
      </c>
      <c r="BS89" s="28"/>
      <c r="BT89" s="28"/>
      <c r="BU89" s="28"/>
      <c r="BV89" s="28"/>
      <c r="BW89" s="28"/>
      <c r="BX89" s="28"/>
      <c r="BY89" s="28"/>
      <c r="BZ89" s="28"/>
      <c r="CA89" s="28" t="s">
        <v>126</v>
      </c>
      <c r="CB89" s="28"/>
      <c r="CC89" s="36"/>
      <c r="CD89" s="1"/>
      <c r="CE89" s="2"/>
      <c r="CF89" s="2"/>
      <c r="CG89" s="2"/>
      <c r="CH89" s="2"/>
      <c r="CI89" s="2"/>
    </row>
    <row r="90" spans="1:87" x14ac:dyDescent="0.25">
      <c r="A90" s="3">
        <v>83</v>
      </c>
      <c r="B90" s="66">
        <v>2020</v>
      </c>
      <c r="C90" s="40" t="s">
        <v>126</v>
      </c>
      <c r="D90" s="40" t="s">
        <v>126</v>
      </c>
      <c r="E90" s="40" t="s">
        <v>126</v>
      </c>
      <c r="F90" s="40" t="s">
        <v>5</v>
      </c>
      <c r="G90" s="40"/>
      <c r="H90" s="39">
        <v>21101</v>
      </c>
      <c r="I90" s="39">
        <v>21101</v>
      </c>
      <c r="J90" s="39" t="s">
        <v>275</v>
      </c>
      <c r="K90" s="40" t="s">
        <v>126</v>
      </c>
      <c r="L90" s="40" t="s">
        <v>135</v>
      </c>
      <c r="M90" s="40" t="s">
        <v>126</v>
      </c>
      <c r="N90" s="40" t="s">
        <v>126</v>
      </c>
      <c r="O90" s="30">
        <f t="shared" si="12"/>
        <v>1055.5040000000001</v>
      </c>
      <c r="P90" s="30">
        <f t="shared" si="8"/>
        <v>6596.9000000000005</v>
      </c>
      <c r="Q90" s="41">
        <f t="shared" si="13"/>
        <v>7652.4040000000005</v>
      </c>
      <c r="R90" s="32">
        <f t="shared" si="11"/>
        <v>10</v>
      </c>
      <c r="S90" s="33">
        <v>659.69</v>
      </c>
      <c r="T90" s="33">
        <f t="shared" si="10"/>
        <v>105.55040000000001</v>
      </c>
      <c r="U90" s="28" t="s">
        <v>126</v>
      </c>
      <c r="V90" s="28" t="s">
        <v>126</v>
      </c>
      <c r="W90" s="28" t="s">
        <v>126</v>
      </c>
      <c r="X90" s="28" t="s">
        <v>126</v>
      </c>
      <c r="Y90" s="28" t="s">
        <v>126</v>
      </c>
      <c r="Z90" s="28" t="s">
        <v>126</v>
      </c>
      <c r="AA90" s="28" t="s">
        <v>126</v>
      </c>
      <c r="AB90" s="28" t="s">
        <v>126</v>
      </c>
      <c r="AC90" s="28" t="s">
        <v>139</v>
      </c>
      <c r="AD90" s="28" t="s">
        <v>126</v>
      </c>
      <c r="AE90" s="28" t="s">
        <v>126</v>
      </c>
      <c r="AF90" s="28" t="s">
        <v>140</v>
      </c>
      <c r="AG90" s="28" t="s">
        <v>276</v>
      </c>
      <c r="AH90" s="28" t="s">
        <v>277</v>
      </c>
      <c r="AI90" s="28" t="s">
        <v>142</v>
      </c>
      <c r="AJ90" s="28" t="s">
        <v>143</v>
      </c>
      <c r="AK90" s="28" t="s">
        <v>144</v>
      </c>
      <c r="AL90" s="42"/>
      <c r="AM90" s="42" t="s">
        <v>145</v>
      </c>
      <c r="AN90" s="42" t="s">
        <v>146</v>
      </c>
      <c r="AO90" s="42" t="s">
        <v>147</v>
      </c>
      <c r="AP90" s="42" t="s">
        <v>148</v>
      </c>
      <c r="AQ90" s="42" t="s">
        <v>149</v>
      </c>
      <c r="AR90" s="42" t="s">
        <v>150</v>
      </c>
      <c r="AS90" s="42" t="s">
        <v>151</v>
      </c>
      <c r="AT90" s="42" t="s">
        <v>278</v>
      </c>
      <c r="AU90" s="42" t="s">
        <v>153</v>
      </c>
      <c r="AV90" s="28" t="s">
        <v>126</v>
      </c>
      <c r="AW90" s="28" t="s">
        <v>126</v>
      </c>
      <c r="AX90" s="28" t="s">
        <v>126</v>
      </c>
      <c r="AY90" s="28" t="s">
        <v>126</v>
      </c>
      <c r="AZ90" s="28" t="s">
        <v>126</v>
      </c>
      <c r="BA90" s="28" t="s">
        <v>126</v>
      </c>
      <c r="BB90" s="28" t="s">
        <v>126</v>
      </c>
      <c r="BC90" s="28" t="s">
        <v>126</v>
      </c>
      <c r="BD90" s="28" t="s">
        <v>126</v>
      </c>
      <c r="BE90" s="28" t="s">
        <v>126</v>
      </c>
      <c r="BF90" s="34">
        <v>0</v>
      </c>
      <c r="BG90" s="34">
        <v>9</v>
      </c>
      <c r="BH90" s="34">
        <v>0</v>
      </c>
      <c r="BI90" s="34">
        <v>0</v>
      </c>
      <c r="BJ90" s="34">
        <v>0</v>
      </c>
      <c r="BK90" s="34">
        <v>0</v>
      </c>
      <c r="BL90" s="34">
        <v>1</v>
      </c>
      <c r="BM90" s="34">
        <v>0</v>
      </c>
      <c r="BN90" s="34">
        <v>0</v>
      </c>
      <c r="BO90" s="34">
        <v>0</v>
      </c>
      <c r="BP90" s="34">
        <v>0</v>
      </c>
      <c r="BQ90" s="34">
        <v>0</v>
      </c>
      <c r="BR90" s="35">
        <f t="shared" si="6"/>
        <v>10</v>
      </c>
      <c r="BS90" s="28" t="s">
        <v>126</v>
      </c>
      <c r="BT90" s="28" t="s">
        <v>126</v>
      </c>
      <c r="BU90" s="28" t="s">
        <v>126</v>
      </c>
      <c r="BV90" s="28" t="s">
        <v>126</v>
      </c>
      <c r="BW90" s="28" t="s">
        <v>126</v>
      </c>
      <c r="BX90" s="28" t="s">
        <v>126</v>
      </c>
      <c r="BY90" s="28" t="s">
        <v>126</v>
      </c>
      <c r="BZ90" s="28" t="s">
        <v>126</v>
      </c>
      <c r="CA90" s="28" t="s">
        <v>126</v>
      </c>
      <c r="CB90" s="28" t="s">
        <v>127</v>
      </c>
      <c r="CC90" s="36" t="s">
        <v>126</v>
      </c>
      <c r="CD90" s="1" t="s">
        <v>128</v>
      </c>
      <c r="CE90" s="2" t="s">
        <v>129</v>
      </c>
      <c r="CF90" s="2" t="s">
        <v>126</v>
      </c>
      <c r="CG90" s="2" t="s">
        <v>127</v>
      </c>
      <c r="CH90" s="2" t="s">
        <v>126</v>
      </c>
      <c r="CI90" s="2" t="s">
        <v>126</v>
      </c>
    </row>
    <row r="91" spans="1:87" x14ac:dyDescent="0.25">
      <c r="A91" s="3">
        <v>84</v>
      </c>
      <c r="B91" s="66">
        <v>2020</v>
      </c>
      <c r="C91" s="40" t="s">
        <v>126</v>
      </c>
      <c r="D91" s="40" t="s">
        <v>126</v>
      </c>
      <c r="E91" s="40" t="s">
        <v>126</v>
      </c>
      <c r="F91" s="40" t="s">
        <v>5</v>
      </c>
      <c r="G91" s="40"/>
      <c r="H91" s="39">
        <v>21201</v>
      </c>
      <c r="I91" s="39">
        <v>21201</v>
      </c>
      <c r="J91" s="39" t="s">
        <v>279</v>
      </c>
      <c r="K91" s="40" t="s">
        <v>126</v>
      </c>
      <c r="L91" s="40" t="s">
        <v>135</v>
      </c>
      <c r="M91" s="40" t="s">
        <v>126</v>
      </c>
      <c r="N91" s="40" t="s">
        <v>126</v>
      </c>
      <c r="O91" s="30">
        <f t="shared" si="12"/>
        <v>3136</v>
      </c>
      <c r="P91" s="30">
        <f t="shared" si="8"/>
        <v>19600</v>
      </c>
      <c r="Q91" s="63">
        <f t="shared" si="13"/>
        <v>22736</v>
      </c>
      <c r="R91" s="32">
        <f t="shared" si="11"/>
        <v>49</v>
      </c>
      <c r="S91" s="33">
        <v>400</v>
      </c>
      <c r="T91" s="33">
        <f t="shared" si="10"/>
        <v>64</v>
      </c>
      <c r="U91" s="28" t="s">
        <v>126</v>
      </c>
      <c r="V91" s="28" t="s">
        <v>126</v>
      </c>
      <c r="W91" s="28" t="s">
        <v>126</v>
      </c>
      <c r="X91" s="28" t="s">
        <v>126</v>
      </c>
      <c r="Y91" s="28" t="s">
        <v>126</v>
      </c>
      <c r="Z91" s="28" t="s">
        <v>126</v>
      </c>
      <c r="AA91" s="28" t="s">
        <v>126</v>
      </c>
      <c r="AB91" s="28" t="s">
        <v>126</v>
      </c>
      <c r="AC91" s="28" t="s">
        <v>139</v>
      </c>
      <c r="AD91" s="28" t="s">
        <v>126</v>
      </c>
      <c r="AE91" s="28" t="s">
        <v>126</v>
      </c>
      <c r="AF91" s="28" t="s">
        <v>140</v>
      </c>
      <c r="AG91" s="28" t="s">
        <v>280</v>
      </c>
      <c r="AH91" s="28" t="s">
        <v>5</v>
      </c>
      <c r="AI91" s="28" t="s">
        <v>142</v>
      </c>
      <c r="AJ91" s="28" t="s">
        <v>143</v>
      </c>
      <c r="AK91" s="28" t="s">
        <v>144</v>
      </c>
      <c r="AL91" s="42"/>
      <c r="AM91" s="42" t="s">
        <v>145</v>
      </c>
      <c r="AN91" s="42" t="s">
        <v>146</v>
      </c>
      <c r="AO91" s="42" t="s">
        <v>147</v>
      </c>
      <c r="AP91" s="42" t="s">
        <v>148</v>
      </c>
      <c r="AQ91" s="42" t="s">
        <v>149</v>
      </c>
      <c r="AR91" s="42" t="s">
        <v>150</v>
      </c>
      <c r="AS91" s="42" t="s">
        <v>151</v>
      </c>
      <c r="AT91" s="42" t="s">
        <v>152</v>
      </c>
      <c r="AU91" s="42" t="s">
        <v>153</v>
      </c>
      <c r="AV91" s="28" t="s">
        <v>126</v>
      </c>
      <c r="AW91" s="28" t="s">
        <v>126</v>
      </c>
      <c r="AX91" s="28" t="s">
        <v>126</v>
      </c>
      <c r="AY91" s="28" t="s">
        <v>126</v>
      </c>
      <c r="AZ91" s="28" t="s">
        <v>126</v>
      </c>
      <c r="BA91" s="28" t="s">
        <v>126</v>
      </c>
      <c r="BB91" s="28" t="s">
        <v>126</v>
      </c>
      <c r="BC91" s="28" t="s">
        <v>126</v>
      </c>
      <c r="BD91" s="28" t="s">
        <v>126</v>
      </c>
      <c r="BE91" s="28" t="s">
        <v>126</v>
      </c>
      <c r="BF91" s="34">
        <v>0</v>
      </c>
      <c r="BG91" s="34">
        <v>6</v>
      </c>
      <c r="BH91" s="34">
        <v>4</v>
      </c>
      <c r="BI91" s="34">
        <v>4</v>
      </c>
      <c r="BJ91" s="34">
        <v>4</v>
      </c>
      <c r="BK91" s="34">
        <v>5</v>
      </c>
      <c r="BL91" s="34">
        <v>4</v>
      </c>
      <c r="BM91" s="34">
        <v>6</v>
      </c>
      <c r="BN91" s="34">
        <v>4</v>
      </c>
      <c r="BO91" s="34">
        <v>4</v>
      </c>
      <c r="BP91" s="34">
        <v>4</v>
      </c>
      <c r="BQ91" s="34">
        <v>4</v>
      </c>
      <c r="BR91" s="35">
        <f t="shared" si="6"/>
        <v>49</v>
      </c>
      <c r="BS91" s="28" t="s">
        <v>126</v>
      </c>
      <c r="BT91" s="28" t="s">
        <v>126</v>
      </c>
      <c r="BU91" s="28" t="s">
        <v>126</v>
      </c>
      <c r="BV91" s="28" t="s">
        <v>126</v>
      </c>
      <c r="BW91" s="28" t="s">
        <v>126</v>
      </c>
      <c r="BX91" s="28" t="s">
        <v>126</v>
      </c>
      <c r="BY91" s="28" t="s">
        <v>126</v>
      </c>
      <c r="BZ91" s="28" t="s">
        <v>126</v>
      </c>
      <c r="CA91" s="28" t="s">
        <v>126</v>
      </c>
      <c r="CB91" s="28" t="s">
        <v>127</v>
      </c>
      <c r="CC91" s="36" t="s">
        <v>126</v>
      </c>
      <c r="CD91" s="1" t="s">
        <v>128</v>
      </c>
      <c r="CE91" s="2" t="s">
        <v>129</v>
      </c>
      <c r="CF91" s="2" t="s">
        <v>126</v>
      </c>
      <c r="CG91" s="2" t="s">
        <v>127</v>
      </c>
      <c r="CH91" s="2" t="s">
        <v>126</v>
      </c>
      <c r="CI91" s="2" t="s">
        <v>126</v>
      </c>
    </row>
    <row r="92" spans="1:87" s="5" customFormat="1" x14ac:dyDescent="0.25">
      <c r="A92" s="3">
        <v>85</v>
      </c>
      <c r="B92" s="66">
        <v>2020</v>
      </c>
      <c r="C92" s="40" t="s">
        <v>126</v>
      </c>
      <c r="D92" s="40" t="s">
        <v>126</v>
      </c>
      <c r="E92" s="40" t="s">
        <v>126</v>
      </c>
      <c r="F92" s="40" t="s">
        <v>5</v>
      </c>
      <c r="G92" s="40"/>
      <c r="H92" s="39">
        <v>21201</v>
      </c>
      <c r="I92" s="39">
        <v>21201</v>
      </c>
      <c r="J92" s="39" t="s">
        <v>281</v>
      </c>
      <c r="K92" s="40" t="s">
        <v>126</v>
      </c>
      <c r="L92" s="40" t="s">
        <v>135</v>
      </c>
      <c r="M92" s="40" t="s">
        <v>126</v>
      </c>
      <c r="N92" s="40" t="s">
        <v>126</v>
      </c>
      <c r="O92" s="30">
        <f t="shared" si="12"/>
        <v>3136</v>
      </c>
      <c r="P92" s="30">
        <f t="shared" si="8"/>
        <v>19600</v>
      </c>
      <c r="Q92" s="63">
        <f t="shared" si="13"/>
        <v>22736</v>
      </c>
      <c r="R92" s="32">
        <f t="shared" si="11"/>
        <v>49</v>
      </c>
      <c r="S92" s="33">
        <v>400</v>
      </c>
      <c r="T92" s="33">
        <f t="shared" si="10"/>
        <v>64</v>
      </c>
      <c r="U92" s="40" t="s">
        <v>126</v>
      </c>
      <c r="V92" s="40" t="s">
        <v>126</v>
      </c>
      <c r="W92" s="40" t="s">
        <v>126</v>
      </c>
      <c r="X92" s="40" t="s">
        <v>126</v>
      </c>
      <c r="Y92" s="40" t="s">
        <v>126</v>
      </c>
      <c r="Z92" s="40" t="s">
        <v>126</v>
      </c>
      <c r="AA92" s="40" t="s">
        <v>126</v>
      </c>
      <c r="AB92" s="40" t="s">
        <v>126</v>
      </c>
      <c r="AC92" s="40" t="s">
        <v>139</v>
      </c>
      <c r="AD92" s="40" t="s">
        <v>126</v>
      </c>
      <c r="AE92" s="40" t="s">
        <v>126</v>
      </c>
      <c r="AF92" s="40" t="s">
        <v>140</v>
      </c>
      <c r="AG92" s="40" t="s">
        <v>280</v>
      </c>
      <c r="AH92" s="40" t="s">
        <v>5</v>
      </c>
      <c r="AI92" s="40" t="s">
        <v>142</v>
      </c>
      <c r="AJ92" s="40" t="s">
        <v>143</v>
      </c>
      <c r="AK92" s="40" t="s">
        <v>144</v>
      </c>
      <c r="AL92" s="40"/>
      <c r="AM92" s="40" t="s">
        <v>145</v>
      </c>
      <c r="AN92" s="40" t="s">
        <v>146</v>
      </c>
      <c r="AO92" s="40" t="s">
        <v>147</v>
      </c>
      <c r="AP92" s="40" t="s">
        <v>148</v>
      </c>
      <c r="AQ92" s="40" t="s">
        <v>149</v>
      </c>
      <c r="AR92" s="40" t="s">
        <v>150</v>
      </c>
      <c r="AS92" s="40" t="s">
        <v>151</v>
      </c>
      <c r="AT92" s="40" t="s">
        <v>152</v>
      </c>
      <c r="AU92" s="40" t="s">
        <v>153</v>
      </c>
      <c r="AV92" s="40" t="s">
        <v>126</v>
      </c>
      <c r="AW92" s="40" t="s">
        <v>126</v>
      </c>
      <c r="AX92" s="40" t="s">
        <v>126</v>
      </c>
      <c r="AY92" s="40" t="s">
        <v>126</v>
      </c>
      <c r="AZ92" s="40" t="s">
        <v>126</v>
      </c>
      <c r="BA92" s="40" t="s">
        <v>126</v>
      </c>
      <c r="BB92" s="40" t="s">
        <v>126</v>
      </c>
      <c r="BC92" s="40" t="s">
        <v>126</v>
      </c>
      <c r="BD92" s="40" t="s">
        <v>126</v>
      </c>
      <c r="BE92" s="40" t="s">
        <v>126</v>
      </c>
      <c r="BF92" s="34">
        <v>0</v>
      </c>
      <c r="BG92" s="34">
        <v>6</v>
      </c>
      <c r="BH92" s="34">
        <v>4</v>
      </c>
      <c r="BI92" s="34">
        <v>4</v>
      </c>
      <c r="BJ92" s="34">
        <v>4</v>
      </c>
      <c r="BK92" s="34">
        <v>5</v>
      </c>
      <c r="BL92" s="34">
        <v>4</v>
      </c>
      <c r="BM92" s="34">
        <v>6</v>
      </c>
      <c r="BN92" s="34">
        <v>4</v>
      </c>
      <c r="BO92" s="34">
        <v>4</v>
      </c>
      <c r="BP92" s="34">
        <v>4</v>
      </c>
      <c r="BQ92" s="34">
        <v>4</v>
      </c>
      <c r="BR92" s="35">
        <f t="shared" si="6"/>
        <v>49</v>
      </c>
      <c r="BS92" s="40" t="s">
        <v>126</v>
      </c>
      <c r="BT92" s="40" t="s">
        <v>126</v>
      </c>
      <c r="BU92" s="40" t="s">
        <v>126</v>
      </c>
      <c r="BV92" s="40" t="s">
        <v>126</v>
      </c>
      <c r="BW92" s="40" t="s">
        <v>126</v>
      </c>
      <c r="BX92" s="40" t="s">
        <v>126</v>
      </c>
      <c r="BY92" s="40" t="s">
        <v>126</v>
      </c>
      <c r="BZ92" s="40" t="s">
        <v>126</v>
      </c>
      <c r="CA92" s="28" t="s">
        <v>126</v>
      </c>
      <c r="CB92" s="40" t="s">
        <v>127</v>
      </c>
      <c r="CC92" s="45" t="s">
        <v>126</v>
      </c>
      <c r="CD92" s="3" t="s">
        <v>128</v>
      </c>
      <c r="CE92" s="4" t="s">
        <v>129</v>
      </c>
      <c r="CF92" s="4" t="s">
        <v>126</v>
      </c>
      <c r="CG92" s="4" t="s">
        <v>127</v>
      </c>
      <c r="CH92" s="4" t="s">
        <v>126</v>
      </c>
      <c r="CI92" s="4" t="s">
        <v>126</v>
      </c>
    </row>
    <row r="93" spans="1:87" x14ac:dyDescent="0.25">
      <c r="A93" s="3">
        <v>86</v>
      </c>
      <c r="B93" s="66">
        <v>2020</v>
      </c>
      <c r="C93" s="40" t="s">
        <v>126</v>
      </c>
      <c r="D93" s="40" t="s">
        <v>126</v>
      </c>
      <c r="E93" s="40" t="s">
        <v>126</v>
      </c>
      <c r="F93" s="40" t="s">
        <v>5</v>
      </c>
      <c r="G93" s="40"/>
      <c r="H93" s="39">
        <v>21201</v>
      </c>
      <c r="I93" s="39">
        <v>21201</v>
      </c>
      <c r="J93" s="39" t="s">
        <v>282</v>
      </c>
      <c r="K93" s="40" t="s">
        <v>126</v>
      </c>
      <c r="L93" s="40" t="s">
        <v>135</v>
      </c>
      <c r="M93" s="40" t="s">
        <v>126</v>
      </c>
      <c r="N93" s="40" t="s">
        <v>126</v>
      </c>
      <c r="O93" s="30">
        <f t="shared" si="12"/>
        <v>3136</v>
      </c>
      <c r="P93" s="30">
        <f t="shared" si="8"/>
        <v>19600</v>
      </c>
      <c r="Q93" s="63">
        <f t="shared" si="13"/>
        <v>22736</v>
      </c>
      <c r="R93" s="32">
        <f t="shared" si="11"/>
        <v>49</v>
      </c>
      <c r="S93" s="33">
        <v>400</v>
      </c>
      <c r="T93" s="33">
        <f t="shared" si="10"/>
        <v>64</v>
      </c>
      <c r="U93" s="28" t="s">
        <v>126</v>
      </c>
      <c r="V93" s="28" t="s">
        <v>126</v>
      </c>
      <c r="W93" s="28" t="s">
        <v>126</v>
      </c>
      <c r="X93" s="28" t="s">
        <v>126</v>
      </c>
      <c r="Y93" s="28" t="s">
        <v>126</v>
      </c>
      <c r="Z93" s="28" t="s">
        <v>126</v>
      </c>
      <c r="AA93" s="28" t="s">
        <v>126</v>
      </c>
      <c r="AB93" s="28" t="s">
        <v>126</v>
      </c>
      <c r="AC93" s="28" t="s">
        <v>139</v>
      </c>
      <c r="AD93" s="28" t="s">
        <v>126</v>
      </c>
      <c r="AE93" s="28" t="s">
        <v>126</v>
      </c>
      <c r="AF93" s="28" t="s">
        <v>140</v>
      </c>
      <c r="AG93" s="28" t="s">
        <v>280</v>
      </c>
      <c r="AH93" s="28" t="s">
        <v>5</v>
      </c>
      <c r="AI93" s="28" t="s">
        <v>142</v>
      </c>
      <c r="AJ93" s="28" t="s">
        <v>143</v>
      </c>
      <c r="AK93" s="28" t="s">
        <v>144</v>
      </c>
      <c r="AL93" s="42"/>
      <c r="AM93" s="42" t="s">
        <v>145</v>
      </c>
      <c r="AN93" s="42" t="s">
        <v>146</v>
      </c>
      <c r="AO93" s="42" t="s">
        <v>147</v>
      </c>
      <c r="AP93" s="42" t="s">
        <v>148</v>
      </c>
      <c r="AQ93" s="42" t="s">
        <v>149</v>
      </c>
      <c r="AR93" s="42" t="s">
        <v>150</v>
      </c>
      <c r="AS93" s="42" t="s">
        <v>151</v>
      </c>
      <c r="AT93" s="42" t="s">
        <v>152</v>
      </c>
      <c r="AU93" s="42" t="s">
        <v>153</v>
      </c>
      <c r="AV93" s="28" t="s">
        <v>126</v>
      </c>
      <c r="AW93" s="28" t="s">
        <v>126</v>
      </c>
      <c r="AX93" s="28" t="s">
        <v>126</v>
      </c>
      <c r="AY93" s="28" t="s">
        <v>126</v>
      </c>
      <c r="AZ93" s="28" t="s">
        <v>126</v>
      </c>
      <c r="BA93" s="28" t="s">
        <v>126</v>
      </c>
      <c r="BB93" s="28" t="s">
        <v>126</v>
      </c>
      <c r="BC93" s="28" t="s">
        <v>126</v>
      </c>
      <c r="BD93" s="28" t="s">
        <v>126</v>
      </c>
      <c r="BE93" s="28" t="s">
        <v>126</v>
      </c>
      <c r="BF93" s="34">
        <v>0</v>
      </c>
      <c r="BG93" s="34">
        <v>6</v>
      </c>
      <c r="BH93" s="34">
        <v>4</v>
      </c>
      <c r="BI93" s="34">
        <v>4</v>
      </c>
      <c r="BJ93" s="34">
        <v>4</v>
      </c>
      <c r="BK93" s="34">
        <v>5</v>
      </c>
      <c r="BL93" s="34">
        <v>4</v>
      </c>
      <c r="BM93" s="34">
        <v>6</v>
      </c>
      <c r="BN93" s="34">
        <v>4</v>
      </c>
      <c r="BO93" s="34">
        <v>4</v>
      </c>
      <c r="BP93" s="34">
        <v>4</v>
      </c>
      <c r="BQ93" s="34">
        <v>4</v>
      </c>
      <c r="BR93" s="35">
        <f t="shared" si="6"/>
        <v>49</v>
      </c>
      <c r="BS93" s="28" t="s">
        <v>126</v>
      </c>
      <c r="BT93" s="28" t="s">
        <v>126</v>
      </c>
      <c r="BU93" s="28" t="s">
        <v>126</v>
      </c>
      <c r="BV93" s="28" t="s">
        <v>126</v>
      </c>
      <c r="BW93" s="28" t="s">
        <v>126</v>
      </c>
      <c r="BX93" s="28" t="s">
        <v>126</v>
      </c>
      <c r="BY93" s="28" t="s">
        <v>126</v>
      </c>
      <c r="BZ93" s="28" t="s">
        <v>126</v>
      </c>
      <c r="CA93" s="28" t="s">
        <v>126</v>
      </c>
      <c r="CB93" s="28" t="s">
        <v>127</v>
      </c>
      <c r="CC93" s="36" t="s">
        <v>126</v>
      </c>
      <c r="CD93" s="1" t="s">
        <v>128</v>
      </c>
      <c r="CE93" s="2" t="s">
        <v>129</v>
      </c>
      <c r="CF93" s="2" t="s">
        <v>126</v>
      </c>
      <c r="CG93" s="2" t="s">
        <v>127</v>
      </c>
      <c r="CH93" s="2" t="s">
        <v>126</v>
      </c>
      <c r="CI93" s="2" t="s">
        <v>126</v>
      </c>
    </row>
    <row r="94" spans="1:87" x14ac:dyDescent="0.25">
      <c r="A94" s="3">
        <v>87</v>
      </c>
      <c r="B94" s="66">
        <v>2020</v>
      </c>
      <c r="C94" s="40" t="s">
        <v>126</v>
      </c>
      <c r="D94" s="40" t="s">
        <v>126</v>
      </c>
      <c r="E94" s="40" t="s">
        <v>126</v>
      </c>
      <c r="F94" s="40" t="s">
        <v>5</v>
      </c>
      <c r="G94" s="40"/>
      <c r="H94" s="39">
        <v>21201</v>
      </c>
      <c r="I94" s="39">
        <v>21201</v>
      </c>
      <c r="J94" s="39" t="s">
        <v>283</v>
      </c>
      <c r="K94" s="40" t="s">
        <v>126</v>
      </c>
      <c r="L94" s="40" t="s">
        <v>135</v>
      </c>
      <c r="M94" s="40" t="s">
        <v>126</v>
      </c>
      <c r="N94" s="40" t="s">
        <v>126</v>
      </c>
      <c r="O94" s="30">
        <f t="shared" si="12"/>
        <v>3136</v>
      </c>
      <c r="P94" s="30">
        <f t="shared" si="8"/>
        <v>19600</v>
      </c>
      <c r="Q94" s="63">
        <f t="shared" si="13"/>
        <v>22736</v>
      </c>
      <c r="R94" s="32">
        <f t="shared" si="11"/>
        <v>49</v>
      </c>
      <c r="S94" s="33">
        <v>400</v>
      </c>
      <c r="T94" s="33">
        <f t="shared" si="10"/>
        <v>64</v>
      </c>
      <c r="U94" s="28" t="s">
        <v>126</v>
      </c>
      <c r="V94" s="28" t="s">
        <v>126</v>
      </c>
      <c r="W94" s="28" t="s">
        <v>126</v>
      </c>
      <c r="X94" s="28" t="s">
        <v>126</v>
      </c>
      <c r="Y94" s="28" t="s">
        <v>126</v>
      </c>
      <c r="Z94" s="28" t="s">
        <v>126</v>
      </c>
      <c r="AA94" s="28" t="s">
        <v>126</v>
      </c>
      <c r="AB94" s="28" t="s">
        <v>126</v>
      </c>
      <c r="AC94" s="28" t="s">
        <v>139</v>
      </c>
      <c r="AD94" s="28" t="s">
        <v>126</v>
      </c>
      <c r="AE94" s="28" t="s">
        <v>126</v>
      </c>
      <c r="AF94" s="28" t="s">
        <v>140</v>
      </c>
      <c r="AG94" s="28" t="s">
        <v>280</v>
      </c>
      <c r="AH94" s="28" t="s">
        <v>5</v>
      </c>
      <c r="AI94" s="28" t="s">
        <v>142</v>
      </c>
      <c r="AJ94" s="28" t="s">
        <v>143</v>
      </c>
      <c r="AK94" s="28" t="s">
        <v>144</v>
      </c>
      <c r="AL94" s="42"/>
      <c r="AM94" s="42" t="s">
        <v>145</v>
      </c>
      <c r="AN94" s="42" t="s">
        <v>146</v>
      </c>
      <c r="AO94" s="42" t="s">
        <v>147</v>
      </c>
      <c r="AP94" s="42" t="s">
        <v>148</v>
      </c>
      <c r="AQ94" s="42" t="s">
        <v>149</v>
      </c>
      <c r="AR94" s="42" t="s">
        <v>150</v>
      </c>
      <c r="AS94" s="42" t="s">
        <v>151</v>
      </c>
      <c r="AT94" s="42" t="s">
        <v>152</v>
      </c>
      <c r="AU94" s="42" t="s">
        <v>153</v>
      </c>
      <c r="AV94" s="28" t="s">
        <v>126</v>
      </c>
      <c r="AW94" s="28" t="s">
        <v>126</v>
      </c>
      <c r="AX94" s="28" t="s">
        <v>126</v>
      </c>
      <c r="AY94" s="28" t="s">
        <v>126</v>
      </c>
      <c r="AZ94" s="28" t="s">
        <v>126</v>
      </c>
      <c r="BA94" s="28" t="s">
        <v>126</v>
      </c>
      <c r="BB94" s="28" t="s">
        <v>126</v>
      </c>
      <c r="BC94" s="28" t="s">
        <v>126</v>
      </c>
      <c r="BD94" s="28" t="s">
        <v>126</v>
      </c>
      <c r="BE94" s="28" t="s">
        <v>126</v>
      </c>
      <c r="BF94" s="34">
        <v>0</v>
      </c>
      <c r="BG94" s="34">
        <v>6</v>
      </c>
      <c r="BH94" s="34">
        <v>4</v>
      </c>
      <c r="BI94" s="34">
        <v>4</v>
      </c>
      <c r="BJ94" s="34">
        <v>4</v>
      </c>
      <c r="BK94" s="34">
        <v>5</v>
      </c>
      <c r="BL94" s="34">
        <v>4</v>
      </c>
      <c r="BM94" s="34">
        <v>6</v>
      </c>
      <c r="BN94" s="34">
        <v>4</v>
      </c>
      <c r="BO94" s="34">
        <v>4</v>
      </c>
      <c r="BP94" s="34">
        <v>4</v>
      </c>
      <c r="BQ94" s="34">
        <v>4</v>
      </c>
      <c r="BR94" s="35">
        <f t="shared" si="6"/>
        <v>49</v>
      </c>
      <c r="BS94" s="28" t="s">
        <v>126</v>
      </c>
      <c r="BT94" s="28" t="s">
        <v>126</v>
      </c>
      <c r="BU94" s="28" t="s">
        <v>126</v>
      </c>
      <c r="BV94" s="28" t="s">
        <v>126</v>
      </c>
      <c r="BW94" s="28" t="s">
        <v>126</v>
      </c>
      <c r="BX94" s="28" t="s">
        <v>126</v>
      </c>
      <c r="BY94" s="28" t="s">
        <v>126</v>
      </c>
      <c r="BZ94" s="28" t="s">
        <v>126</v>
      </c>
      <c r="CA94" s="28" t="s">
        <v>126</v>
      </c>
      <c r="CB94" s="28" t="s">
        <v>127</v>
      </c>
      <c r="CC94" s="36" t="s">
        <v>126</v>
      </c>
      <c r="CD94" s="1" t="s">
        <v>128</v>
      </c>
      <c r="CE94" s="2" t="s">
        <v>129</v>
      </c>
      <c r="CF94" s="2" t="s">
        <v>126</v>
      </c>
      <c r="CG94" s="2" t="s">
        <v>127</v>
      </c>
      <c r="CH94" s="2" t="s">
        <v>126</v>
      </c>
      <c r="CI94" s="2" t="s">
        <v>126</v>
      </c>
    </row>
    <row r="95" spans="1:87" x14ac:dyDescent="0.25">
      <c r="A95" s="3">
        <v>88</v>
      </c>
      <c r="B95" s="66">
        <v>2020</v>
      </c>
      <c r="C95" s="40" t="s">
        <v>126</v>
      </c>
      <c r="D95" s="40" t="s">
        <v>126</v>
      </c>
      <c r="E95" s="40" t="s">
        <v>126</v>
      </c>
      <c r="F95" s="40" t="s">
        <v>5</v>
      </c>
      <c r="G95" s="40"/>
      <c r="H95" s="39">
        <v>21201</v>
      </c>
      <c r="I95" s="39">
        <v>21201</v>
      </c>
      <c r="J95" s="39" t="s">
        <v>284</v>
      </c>
      <c r="K95" s="40" t="s">
        <v>126</v>
      </c>
      <c r="L95" s="40" t="s">
        <v>135</v>
      </c>
      <c r="M95" s="40" t="s">
        <v>126</v>
      </c>
      <c r="N95" s="40" t="s">
        <v>126</v>
      </c>
      <c r="O95" s="30">
        <f t="shared" si="12"/>
        <v>2016</v>
      </c>
      <c r="P95" s="30">
        <f t="shared" si="8"/>
        <v>12600</v>
      </c>
      <c r="Q95" s="63">
        <f t="shared" si="13"/>
        <v>14616</v>
      </c>
      <c r="R95" s="32">
        <f t="shared" si="11"/>
        <v>36</v>
      </c>
      <c r="S95" s="33">
        <v>350</v>
      </c>
      <c r="T95" s="33">
        <f t="shared" si="10"/>
        <v>56</v>
      </c>
      <c r="U95" s="28" t="s">
        <v>126</v>
      </c>
      <c r="V95" s="28" t="s">
        <v>126</v>
      </c>
      <c r="W95" s="28" t="s">
        <v>126</v>
      </c>
      <c r="X95" s="28" t="s">
        <v>126</v>
      </c>
      <c r="Y95" s="28" t="s">
        <v>126</v>
      </c>
      <c r="Z95" s="28" t="s">
        <v>126</v>
      </c>
      <c r="AA95" s="28" t="s">
        <v>126</v>
      </c>
      <c r="AB95" s="28" t="s">
        <v>126</v>
      </c>
      <c r="AC95" s="28" t="s">
        <v>126</v>
      </c>
      <c r="AD95" s="28" t="s">
        <v>126</v>
      </c>
      <c r="AE95" s="28" t="s">
        <v>126</v>
      </c>
      <c r="AF95" s="28" t="s">
        <v>126</v>
      </c>
      <c r="AG95" s="28" t="s">
        <v>126</v>
      </c>
      <c r="AH95" s="28" t="s">
        <v>126</v>
      </c>
      <c r="AI95" s="28" t="s">
        <v>126</v>
      </c>
      <c r="AJ95" s="28" t="s">
        <v>126</v>
      </c>
      <c r="AK95" s="28" t="s">
        <v>126</v>
      </c>
      <c r="AL95" s="28" t="s">
        <v>126</v>
      </c>
      <c r="AM95" s="28" t="s">
        <v>126</v>
      </c>
      <c r="AN95" s="28" t="s">
        <v>126</v>
      </c>
      <c r="AO95" s="28" t="s">
        <v>126</v>
      </c>
      <c r="AP95" s="28" t="s">
        <v>126</v>
      </c>
      <c r="AQ95" s="28" t="s">
        <v>126</v>
      </c>
      <c r="AR95" s="28" t="s">
        <v>126</v>
      </c>
      <c r="AS95" s="28" t="s">
        <v>126</v>
      </c>
      <c r="AT95" s="28" t="s">
        <v>126</v>
      </c>
      <c r="AU95" s="28" t="s">
        <v>126</v>
      </c>
      <c r="AV95" s="28" t="s">
        <v>126</v>
      </c>
      <c r="AW95" s="28" t="s">
        <v>126</v>
      </c>
      <c r="AX95" s="28" t="s">
        <v>126</v>
      </c>
      <c r="AY95" s="28" t="s">
        <v>126</v>
      </c>
      <c r="AZ95" s="28" t="s">
        <v>126</v>
      </c>
      <c r="BA95" s="28" t="s">
        <v>126</v>
      </c>
      <c r="BB95" s="28" t="s">
        <v>126</v>
      </c>
      <c r="BC95" s="28" t="s">
        <v>126</v>
      </c>
      <c r="BD95" s="28" t="s">
        <v>126</v>
      </c>
      <c r="BE95" s="28" t="s">
        <v>126</v>
      </c>
      <c r="BF95" s="34">
        <v>0</v>
      </c>
      <c r="BG95" s="44">
        <v>12</v>
      </c>
      <c r="BH95" s="44">
        <v>0</v>
      </c>
      <c r="BI95" s="44">
        <v>12</v>
      </c>
      <c r="BJ95" s="44">
        <v>0</v>
      </c>
      <c r="BK95" s="44">
        <v>12</v>
      </c>
      <c r="BL95" s="44">
        <v>0</v>
      </c>
      <c r="BM95" s="44">
        <v>0</v>
      </c>
      <c r="BN95" s="44">
        <v>0</v>
      </c>
      <c r="BO95" s="44">
        <v>0</v>
      </c>
      <c r="BP95" s="44">
        <v>0</v>
      </c>
      <c r="BQ95" s="44">
        <v>0</v>
      </c>
      <c r="BR95" s="35">
        <f t="shared" si="6"/>
        <v>36</v>
      </c>
      <c r="BS95" s="28" t="s">
        <v>126</v>
      </c>
      <c r="BT95" s="28" t="s">
        <v>126</v>
      </c>
      <c r="BU95" s="28" t="s">
        <v>126</v>
      </c>
      <c r="BV95" s="28" t="s">
        <v>126</v>
      </c>
      <c r="BW95" s="28" t="s">
        <v>126</v>
      </c>
      <c r="BX95" s="28" t="s">
        <v>126</v>
      </c>
      <c r="BY95" s="28" t="s">
        <v>126</v>
      </c>
      <c r="BZ95" s="28" t="s">
        <v>126</v>
      </c>
      <c r="CA95" s="28" t="s">
        <v>126</v>
      </c>
      <c r="CB95" s="28" t="s">
        <v>127</v>
      </c>
      <c r="CC95" s="36" t="s">
        <v>126</v>
      </c>
      <c r="CD95" s="1" t="s">
        <v>128</v>
      </c>
      <c r="CE95" s="2" t="s">
        <v>129</v>
      </c>
      <c r="CF95" s="2" t="s">
        <v>126</v>
      </c>
      <c r="CG95" s="2" t="s">
        <v>127</v>
      </c>
      <c r="CH95" s="2" t="s">
        <v>126</v>
      </c>
      <c r="CI95" s="2" t="s">
        <v>126</v>
      </c>
    </row>
    <row r="96" spans="1:87" x14ac:dyDescent="0.25">
      <c r="A96" s="3">
        <v>89</v>
      </c>
      <c r="B96" s="66">
        <v>2020</v>
      </c>
      <c r="C96" s="40" t="s">
        <v>126</v>
      </c>
      <c r="D96" s="40" t="s">
        <v>126</v>
      </c>
      <c r="E96" s="40" t="s">
        <v>126</v>
      </c>
      <c r="F96" s="40" t="s">
        <v>5</v>
      </c>
      <c r="G96" s="40"/>
      <c r="H96" s="39">
        <v>21201</v>
      </c>
      <c r="I96" s="39">
        <v>21201</v>
      </c>
      <c r="J96" s="39" t="s">
        <v>285</v>
      </c>
      <c r="K96" s="40" t="s">
        <v>126</v>
      </c>
      <c r="L96" s="40" t="s">
        <v>135</v>
      </c>
      <c r="M96" s="40" t="s">
        <v>126</v>
      </c>
      <c r="N96" s="40" t="s">
        <v>126</v>
      </c>
      <c r="O96" s="30">
        <f t="shared" si="12"/>
        <v>2016</v>
      </c>
      <c r="P96" s="30">
        <f t="shared" si="8"/>
        <v>12600</v>
      </c>
      <c r="Q96" s="63">
        <f t="shared" si="13"/>
        <v>14616</v>
      </c>
      <c r="R96" s="32">
        <f t="shared" si="11"/>
        <v>36</v>
      </c>
      <c r="S96" s="33">
        <v>350</v>
      </c>
      <c r="T96" s="33">
        <f t="shared" si="10"/>
        <v>56</v>
      </c>
      <c r="U96" s="28" t="s">
        <v>126</v>
      </c>
      <c r="V96" s="28" t="s">
        <v>126</v>
      </c>
      <c r="W96" s="28" t="s">
        <v>126</v>
      </c>
      <c r="X96" s="28" t="s">
        <v>126</v>
      </c>
      <c r="Y96" s="28" t="s">
        <v>126</v>
      </c>
      <c r="Z96" s="28" t="s">
        <v>126</v>
      </c>
      <c r="AA96" s="28" t="s">
        <v>126</v>
      </c>
      <c r="AB96" s="28" t="s">
        <v>126</v>
      </c>
      <c r="AC96" s="28" t="s">
        <v>126</v>
      </c>
      <c r="AD96" s="28" t="s">
        <v>126</v>
      </c>
      <c r="AE96" s="28" t="s">
        <v>126</v>
      </c>
      <c r="AF96" s="28" t="s">
        <v>126</v>
      </c>
      <c r="AG96" s="28" t="s">
        <v>126</v>
      </c>
      <c r="AH96" s="28" t="s">
        <v>126</v>
      </c>
      <c r="AI96" s="28" t="s">
        <v>126</v>
      </c>
      <c r="AJ96" s="28" t="s">
        <v>126</v>
      </c>
      <c r="AK96" s="28" t="s">
        <v>126</v>
      </c>
      <c r="AL96" s="28" t="s">
        <v>126</v>
      </c>
      <c r="AM96" s="28" t="s">
        <v>126</v>
      </c>
      <c r="AN96" s="28" t="s">
        <v>126</v>
      </c>
      <c r="AO96" s="28" t="s">
        <v>126</v>
      </c>
      <c r="AP96" s="28" t="s">
        <v>126</v>
      </c>
      <c r="AQ96" s="28" t="s">
        <v>126</v>
      </c>
      <c r="AR96" s="28" t="s">
        <v>126</v>
      </c>
      <c r="AS96" s="28" t="s">
        <v>126</v>
      </c>
      <c r="AT96" s="28" t="s">
        <v>126</v>
      </c>
      <c r="AU96" s="28" t="s">
        <v>126</v>
      </c>
      <c r="AV96" s="28" t="s">
        <v>126</v>
      </c>
      <c r="AW96" s="28" t="s">
        <v>126</v>
      </c>
      <c r="AX96" s="28" t="s">
        <v>126</v>
      </c>
      <c r="AY96" s="28" t="s">
        <v>126</v>
      </c>
      <c r="AZ96" s="28" t="s">
        <v>126</v>
      </c>
      <c r="BA96" s="28" t="s">
        <v>126</v>
      </c>
      <c r="BB96" s="28" t="s">
        <v>126</v>
      </c>
      <c r="BC96" s="28" t="s">
        <v>126</v>
      </c>
      <c r="BD96" s="28" t="s">
        <v>126</v>
      </c>
      <c r="BE96" s="28" t="s">
        <v>126</v>
      </c>
      <c r="BF96" s="34">
        <v>0</v>
      </c>
      <c r="BG96" s="34">
        <v>12</v>
      </c>
      <c r="BH96" s="34">
        <v>0</v>
      </c>
      <c r="BI96" s="34">
        <v>12</v>
      </c>
      <c r="BJ96" s="34">
        <v>0</v>
      </c>
      <c r="BK96" s="34">
        <v>12</v>
      </c>
      <c r="BL96" s="34">
        <v>0</v>
      </c>
      <c r="BM96" s="34">
        <v>0</v>
      </c>
      <c r="BN96" s="34">
        <v>0</v>
      </c>
      <c r="BO96" s="34">
        <v>0</v>
      </c>
      <c r="BP96" s="34">
        <v>0</v>
      </c>
      <c r="BQ96" s="34">
        <v>0</v>
      </c>
      <c r="BR96" s="35">
        <f t="shared" si="6"/>
        <v>36</v>
      </c>
      <c r="BS96" s="28" t="s">
        <v>126</v>
      </c>
      <c r="BT96" s="28" t="s">
        <v>126</v>
      </c>
      <c r="BU96" s="28" t="s">
        <v>126</v>
      </c>
      <c r="BV96" s="28" t="s">
        <v>126</v>
      </c>
      <c r="BW96" s="28" t="s">
        <v>126</v>
      </c>
      <c r="BX96" s="28" t="s">
        <v>126</v>
      </c>
      <c r="BY96" s="28" t="s">
        <v>126</v>
      </c>
      <c r="BZ96" s="28" t="s">
        <v>126</v>
      </c>
      <c r="CA96" s="28" t="s">
        <v>126</v>
      </c>
      <c r="CB96" s="28" t="s">
        <v>127</v>
      </c>
      <c r="CC96" s="36" t="s">
        <v>126</v>
      </c>
      <c r="CD96" s="1" t="s">
        <v>128</v>
      </c>
      <c r="CE96" s="2" t="s">
        <v>129</v>
      </c>
      <c r="CF96" s="2" t="s">
        <v>126</v>
      </c>
      <c r="CG96" s="2" t="s">
        <v>127</v>
      </c>
      <c r="CH96" s="2" t="s">
        <v>126</v>
      </c>
      <c r="CI96" s="2" t="s">
        <v>126</v>
      </c>
    </row>
    <row r="97" spans="1:87" x14ac:dyDescent="0.25">
      <c r="A97" s="3">
        <v>90</v>
      </c>
      <c r="B97" s="66">
        <v>2020</v>
      </c>
      <c r="C97" s="40" t="s">
        <v>126</v>
      </c>
      <c r="D97" s="40" t="s">
        <v>126</v>
      </c>
      <c r="E97" s="40" t="s">
        <v>126</v>
      </c>
      <c r="F97" s="40" t="s">
        <v>5</v>
      </c>
      <c r="G97" s="40"/>
      <c r="H97" s="39">
        <v>21201</v>
      </c>
      <c r="I97" s="39">
        <v>21201</v>
      </c>
      <c r="J97" s="39" t="s">
        <v>286</v>
      </c>
      <c r="K97" s="40" t="s">
        <v>126</v>
      </c>
      <c r="L97" s="40" t="s">
        <v>135</v>
      </c>
      <c r="M97" s="40" t="s">
        <v>126</v>
      </c>
      <c r="N97" s="40" t="s">
        <v>126</v>
      </c>
      <c r="O97" s="30">
        <f t="shared" si="12"/>
        <v>409.6</v>
      </c>
      <c r="P97" s="30">
        <f t="shared" si="8"/>
        <v>2560</v>
      </c>
      <c r="Q97" s="63">
        <f t="shared" si="13"/>
        <v>2969.6</v>
      </c>
      <c r="R97" s="32">
        <f t="shared" si="11"/>
        <v>8</v>
      </c>
      <c r="S97" s="33">
        <v>320</v>
      </c>
      <c r="T97" s="33">
        <f t="shared" si="10"/>
        <v>51.2</v>
      </c>
      <c r="U97" s="28" t="s">
        <v>126</v>
      </c>
      <c r="V97" s="28" t="s">
        <v>126</v>
      </c>
      <c r="W97" s="28" t="s">
        <v>126</v>
      </c>
      <c r="X97" s="28" t="s">
        <v>126</v>
      </c>
      <c r="Y97" s="28" t="s">
        <v>126</v>
      </c>
      <c r="Z97" s="28" t="s">
        <v>126</v>
      </c>
      <c r="AA97" s="28" t="s">
        <v>126</v>
      </c>
      <c r="AB97" s="28" t="s">
        <v>126</v>
      </c>
      <c r="AC97" s="28" t="s">
        <v>139</v>
      </c>
      <c r="AD97" s="28" t="s">
        <v>126</v>
      </c>
      <c r="AE97" s="28" t="s">
        <v>126</v>
      </c>
      <c r="AF97" s="28" t="s">
        <v>140</v>
      </c>
      <c r="AG97" s="28" t="s">
        <v>280</v>
      </c>
      <c r="AH97" s="28" t="s">
        <v>5</v>
      </c>
      <c r="AI97" s="28" t="s">
        <v>142</v>
      </c>
      <c r="AJ97" s="28" t="s">
        <v>143</v>
      </c>
      <c r="AK97" s="28" t="s">
        <v>144</v>
      </c>
      <c r="AL97" s="42"/>
      <c r="AM97" s="42" t="s">
        <v>145</v>
      </c>
      <c r="AN97" s="42" t="s">
        <v>146</v>
      </c>
      <c r="AO97" s="42" t="s">
        <v>147</v>
      </c>
      <c r="AP97" s="42" t="s">
        <v>148</v>
      </c>
      <c r="AQ97" s="42" t="s">
        <v>149</v>
      </c>
      <c r="AR97" s="42" t="s">
        <v>150</v>
      </c>
      <c r="AS97" s="42" t="s">
        <v>151</v>
      </c>
      <c r="AT97" s="42" t="s">
        <v>152</v>
      </c>
      <c r="AU97" s="42" t="s">
        <v>153</v>
      </c>
      <c r="AV97" s="28" t="s">
        <v>126</v>
      </c>
      <c r="AW97" s="28" t="s">
        <v>126</v>
      </c>
      <c r="AX97" s="28" t="s">
        <v>126</v>
      </c>
      <c r="AY97" s="28" t="s">
        <v>126</v>
      </c>
      <c r="AZ97" s="28" t="s">
        <v>126</v>
      </c>
      <c r="BA97" s="28" t="s">
        <v>126</v>
      </c>
      <c r="BB97" s="28" t="s">
        <v>126</v>
      </c>
      <c r="BC97" s="28" t="s">
        <v>126</v>
      </c>
      <c r="BD97" s="28" t="s">
        <v>126</v>
      </c>
      <c r="BE97" s="28" t="s">
        <v>126</v>
      </c>
      <c r="BF97" s="34">
        <v>0</v>
      </c>
      <c r="BG97" s="44">
        <v>2</v>
      </c>
      <c r="BH97" s="44">
        <v>0</v>
      </c>
      <c r="BI97" s="44">
        <v>0</v>
      </c>
      <c r="BJ97" s="44">
        <v>1</v>
      </c>
      <c r="BK97" s="44">
        <v>1</v>
      </c>
      <c r="BL97" s="44">
        <v>0</v>
      </c>
      <c r="BM97" s="44">
        <v>1</v>
      </c>
      <c r="BN97" s="44">
        <v>0</v>
      </c>
      <c r="BO97" s="44">
        <v>1</v>
      </c>
      <c r="BP97" s="44">
        <v>2</v>
      </c>
      <c r="BQ97" s="44">
        <v>0</v>
      </c>
      <c r="BR97" s="35">
        <f t="shared" si="6"/>
        <v>8</v>
      </c>
      <c r="BS97" s="28" t="s">
        <v>126</v>
      </c>
      <c r="BT97" s="28" t="s">
        <v>126</v>
      </c>
      <c r="BU97" s="28" t="s">
        <v>126</v>
      </c>
      <c r="BV97" s="28" t="s">
        <v>126</v>
      </c>
      <c r="BW97" s="28" t="s">
        <v>126</v>
      </c>
      <c r="BX97" s="28" t="s">
        <v>126</v>
      </c>
      <c r="BY97" s="28" t="s">
        <v>126</v>
      </c>
      <c r="BZ97" s="28" t="s">
        <v>126</v>
      </c>
      <c r="CA97" s="28" t="s">
        <v>126</v>
      </c>
      <c r="CB97" s="28" t="s">
        <v>127</v>
      </c>
      <c r="CC97" s="36" t="s">
        <v>126</v>
      </c>
      <c r="CD97" s="1" t="s">
        <v>128</v>
      </c>
      <c r="CE97" s="2" t="s">
        <v>129</v>
      </c>
      <c r="CF97" s="2" t="s">
        <v>126</v>
      </c>
      <c r="CG97" s="2" t="s">
        <v>127</v>
      </c>
      <c r="CH97" s="2" t="s">
        <v>126</v>
      </c>
      <c r="CI97" s="2" t="s">
        <v>126</v>
      </c>
    </row>
    <row r="98" spans="1:87" x14ac:dyDescent="0.25">
      <c r="A98" s="3">
        <v>91</v>
      </c>
      <c r="B98" s="66">
        <v>2020</v>
      </c>
      <c r="C98" s="40" t="s">
        <v>126</v>
      </c>
      <c r="D98" s="40" t="s">
        <v>126</v>
      </c>
      <c r="E98" s="40" t="s">
        <v>126</v>
      </c>
      <c r="F98" s="40" t="s">
        <v>5</v>
      </c>
      <c r="G98" s="40"/>
      <c r="H98" s="39" t="s">
        <v>287</v>
      </c>
      <c r="I98" s="39">
        <v>21401</v>
      </c>
      <c r="J98" s="39" t="s">
        <v>288</v>
      </c>
      <c r="K98" s="40" t="s">
        <v>126</v>
      </c>
      <c r="L98" s="40" t="s">
        <v>135</v>
      </c>
      <c r="M98" s="40" t="s">
        <v>126</v>
      </c>
      <c r="N98" s="40" t="s">
        <v>126</v>
      </c>
      <c r="O98" s="30">
        <f t="shared" si="12"/>
        <v>1622.4</v>
      </c>
      <c r="P98" s="30">
        <f t="shared" si="8"/>
        <v>10140</v>
      </c>
      <c r="Q98" s="63">
        <f t="shared" si="13"/>
        <v>11762.4</v>
      </c>
      <c r="R98" s="32">
        <f t="shared" si="11"/>
        <v>26</v>
      </c>
      <c r="S98" s="33">
        <v>390</v>
      </c>
      <c r="T98" s="33">
        <f t="shared" si="10"/>
        <v>62.4</v>
      </c>
      <c r="U98" s="28" t="s">
        <v>126</v>
      </c>
      <c r="V98" s="28" t="s">
        <v>126</v>
      </c>
      <c r="W98" s="28" t="s">
        <v>126</v>
      </c>
      <c r="X98" s="28" t="s">
        <v>126</v>
      </c>
      <c r="Y98" s="28" t="s">
        <v>126</v>
      </c>
      <c r="Z98" s="28" t="s">
        <v>126</v>
      </c>
      <c r="AA98" s="28" t="s">
        <v>126</v>
      </c>
      <c r="AB98" s="28" t="s">
        <v>126</v>
      </c>
      <c r="AC98" s="28" t="s">
        <v>139</v>
      </c>
      <c r="AD98" s="28" t="s">
        <v>126</v>
      </c>
      <c r="AE98" s="28" t="s">
        <v>126</v>
      </c>
      <c r="AF98" s="28" t="s">
        <v>140</v>
      </c>
      <c r="AG98" s="28" t="s">
        <v>280</v>
      </c>
      <c r="AH98" s="28" t="s">
        <v>5</v>
      </c>
      <c r="AI98" s="28" t="s">
        <v>142</v>
      </c>
      <c r="AJ98" s="28" t="s">
        <v>143</v>
      </c>
      <c r="AK98" s="28" t="s">
        <v>144</v>
      </c>
      <c r="AL98" s="42"/>
      <c r="AM98" s="42" t="s">
        <v>145</v>
      </c>
      <c r="AN98" s="42" t="s">
        <v>146</v>
      </c>
      <c r="AO98" s="42" t="s">
        <v>147</v>
      </c>
      <c r="AP98" s="42" t="s">
        <v>148</v>
      </c>
      <c r="AQ98" s="42" t="s">
        <v>149</v>
      </c>
      <c r="AR98" s="42" t="s">
        <v>150</v>
      </c>
      <c r="AS98" s="42" t="s">
        <v>151</v>
      </c>
      <c r="AT98" s="42" t="s">
        <v>152</v>
      </c>
      <c r="AU98" s="42" t="s">
        <v>153</v>
      </c>
      <c r="AV98" s="28" t="s">
        <v>126</v>
      </c>
      <c r="AW98" s="28" t="s">
        <v>126</v>
      </c>
      <c r="AX98" s="28" t="s">
        <v>126</v>
      </c>
      <c r="AY98" s="28" t="s">
        <v>126</v>
      </c>
      <c r="AZ98" s="28" t="s">
        <v>126</v>
      </c>
      <c r="BA98" s="28" t="s">
        <v>126</v>
      </c>
      <c r="BB98" s="28" t="s">
        <v>126</v>
      </c>
      <c r="BC98" s="28" t="s">
        <v>126</v>
      </c>
      <c r="BD98" s="28" t="s">
        <v>126</v>
      </c>
      <c r="BE98" s="28" t="s">
        <v>126</v>
      </c>
      <c r="BF98" s="34">
        <v>0</v>
      </c>
      <c r="BG98" s="34">
        <v>2</v>
      </c>
      <c r="BH98" s="34">
        <v>4</v>
      </c>
      <c r="BI98" s="34">
        <v>1</v>
      </c>
      <c r="BJ98" s="34">
        <v>1</v>
      </c>
      <c r="BK98" s="34">
        <v>5</v>
      </c>
      <c r="BL98" s="34">
        <v>0</v>
      </c>
      <c r="BM98" s="34">
        <v>2</v>
      </c>
      <c r="BN98" s="34">
        <v>4</v>
      </c>
      <c r="BO98" s="34">
        <v>1</v>
      </c>
      <c r="BP98" s="34">
        <v>1</v>
      </c>
      <c r="BQ98" s="34">
        <v>5</v>
      </c>
      <c r="BR98" s="35">
        <f t="shared" si="6"/>
        <v>26</v>
      </c>
      <c r="BS98" s="28" t="s">
        <v>126</v>
      </c>
      <c r="BT98" s="28" t="s">
        <v>126</v>
      </c>
      <c r="BU98" s="28" t="s">
        <v>126</v>
      </c>
      <c r="BV98" s="28" t="s">
        <v>126</v>
      </c>
      <c r="BW98" s="28" t="s">
        <v>126</v>
      </c>
      <c r="BX98" s="28" t="s">
        <v>126</v>
      </c>
      <c r="BY98" s="28" t="s">
        <v>126</v>
      </c>
      <c r="BZ98" s="28" t="s">
        <v>126</v>
      </c>
      <c r="CA98" s="28" t="s">
        <v>126</v>
      </c>
      <c r="CB98" s="28" t="s">
        <v>127</v>
      </c>
      <c r="CC98" s="36" t="s">
        <v>126</v>
      </c>
      <c r="CD98" s="1" t="s">
        <v>128</v>
      </c>
      <c r="CE98" s="2" t="s">
        <v>129</v>
      </c>
      <c r="CF98" s="2" t="s">
        <v>126</v>
      </c>
      <c r="CG98" s="2" t="s">
        <v>127</v>
      </c>
      <c r="CH98" s="2" t="s">
        <v>126</v>
      </c>
      <c r="CI98" s="2" t="s">
        <v>126</v>
      </c>
    </row>
    <row r="99" spans="1:87" x14ac:dyDescent="0.25">
      <c r="A99" s="3">
        <v>92</v>
      </c>
      <c r="B99" s="66">
        <v>2020</v>
      </c>
      <c r="C99" s="40" t="s">
        <v>126</v>
      </c>
      <c r="D99" s="40" t="s">
        <v>126</v>
      </c>
      <c r="E99" s="40" t="s">
        <v>126</v>
      </c>
      <c r="F99" s="40" t="s">
        <v>5</v>
      </c>
      <c r="G99" s="40"/>
      <c r="H99" s="39" t="s">
        <v>289</v>
      </c>
      <c r="I99" s="39">
        <v>21401</v>
      </c>
      <c r="J99" s="39" t="s">
        <v>290</v>
      </c>
      <c r="K99" s="40" t="s">
        <v>126</v>
      </c>
      <c r="L99" s="40" t="s">
        <v>135</v>
      </c>
      <c r="M99" s="40" t="s">
        <v>126</v>
      </c>
      <c r="N99" s="40" t="s">
        <v>126</v>
      </c>
      <c r="O99" s="30">
        <f t="shared" si="12"/>
        <v>304</v>
      </c>
      <c r="P99" s="30">
        <f t="shared" si="8"/>
        <v>1900</v>
      </c>
      <c r="Q99" s="63">
        <f t="shared" si="13"/>
        <v>2204</v>
      </c>
      <c r="R99" s="32">
        <f t="shared" si="11"/>
        <v>5</v>
      </c>
      <c r="S99" s="33">
        <v>380</v>
      </c>
      <c r="T99" s="33">
        <f t="shared" si="10"/>
        <v>60.800000000000004</v>
      </c>
      <c r="U99" s="28" t="s">
        <v>126</v>
      </c>
      <c r="V99" s="28" t="s">
        <v>126</v>
      </c>
      <c r="W99" s="28" t="s">
        <v>126</v>
      </c>
      <c r="X99" s="28" t="s">
        <v>126</v>
      </c>
      <c r="Y99" s="28" t="s">
        <v>126</v>
      </c>
      <c r="Z99" s="28" t="s">
        <v>126</v>
      </c>
      <c r="AA99" s="28" t="s">
        <v>126</v>
      </c>
      <c r="AB99" s="28" t="s">
        <v>126</v>
      </c>
      <c r="AC99" s="28" t="s">
        <v>139</v>
      </c>
      <c r="AD99" s="28" t="s">
        <v>126</v>
      </c>
      <c r="AE99" s="28" t="s">
        <v>126</v>
      </c>
      <c r="AF99" s="28" t="s">
        <v>140</v>
      </c>
      <c r="AG99" s="28" t="s">
        <v>280</v>
      </c>
      <c r="AH99" s="28" t="s">
        <v>5</v>
      </c>
      <c r="AI99" s="28" t="s">
        <v>142</v>
      </c>
      <c r="AJ99" s="28" t="s">
        <v>143</v>
      </c>
      <c r="AK99" s="28" t="s">
        <v>144</v>
      </c>
      <c r="AL99" s="42"/>
      <c r="AM99" s="42" t="s">
        <v>145</v>
      </c>
      <c r="AN99" s="42" t="s">
        <v>146</v>
      </c>
      <c r="AO99" s="42" t="s">
        <v>147</v>
      </c>
      <c r="AP99" s="42" t="s">
        <v>148</v>
      </c>
      <c r="AQ99" s="42" t="s">
        <v>149</v>
      </c>
      <c r="AR99" s="42" t="s">
        <v>150</v>
      </c>
      <c r="AS99" s="42" t="s">
        <v>151</v>
      </c>
      <c r="AT99" s="42" t="s">
        <v>152</v>
      </c>
      <c r="AU99" s="42" t="s">
        <v>153</v>
      </c>
      <c r="AV99" s="28" t="s">
        <v>126</v>
      </c>
      <c r="AW99" s="28" t="s">
        <v>126</v>
      </c>
      <c r="AX99" s="28" t="s">
        <v>126</v>
      </c>
      <c r="AY99" s="28" t="s">
        <v>126</v>
      </c>
      <c r="AZ99" s="28" t="s">
        <v>126</v>
      </c>
      <c r="BA99" s="28" t="s">
        <v>126</v>
      </c>
      <c r="BB99" s="28" t="s">
        <v>126</v>
      </c>
      <c r="BC99" s="28" t="s">
        <v>126</v>
      </c>
      <c r="BD99" s="28" t="s">
        <v>126</v>
      </c>
      <c r="BE99" s="28" t="s">
        <v>126</v>
      </c>
      <c r="BF99" s="34">
        <v>0</v>
      </c>
      <c r="BG99" s="34">
        <v>1</v>
      </c>
      <c r="BH99" s="34">
        <v>0</v>
      </c>
      <c r="BI99" s="34">
        <v>1</v>
      </c>
      <c r="BJ99" s="34">
        <v>1</v>
      </c>
      <c r="BK99" s="34">
        <v>0</v>
      </c>
      <c r="BL99" s="34">
        <v>0</v>
      </c>
      <c r="BM99" s="34">
        <v>1</v>
      </c>
      <c r="BN99" s="34">
        <v>0</v>
      </c>
      <c r="BO99" s="34">
        <v>0</v>
      </c>
      <c r="BP99" s="34">
        <v>1</v>
      </c>
      <c r="BQ99" s="34">
        <v>0</v>
      </c>
      <c r="BR99" s="35">
        <f t="shared" ref="BR99:BR159" si="14">SUM(BF99:BQ99)</f>
        <v>5</v>
      </c>
      <c r="BS99" s="28" t="s">
        <v>126</v>
      </c>
      <c r="BT99" s="28" t="s">
        <v>126</v>
      </c>
      <c r="BU99" s="28" t="s">
        <v>126</v>
      </c>
      <c r="BV99" s="28" t="s">
        <v>126</v>
      </c>
      <c r="BW99" s="28" t="s">
        <v>126</v>
      </c>
      <c r="BX99" s="28" t="s">
        <v>126</v>
      </c>
      <c r="BY99" s="28" t="s">
        <v>126</v>
      </c>
      <c r="BZ99" s="28" t="s">
        <v>126</v>
      </c>
      <c r="CA99" s="28" t="s">
        <v>126</v>
      </c>
      <c r="CB99" s="28" t="s">
        <v>127</v>
      </c>
      <c r="CC99" s="36" t="s">
        <v>126</v>
      </c>
      <c r="CD99" s="1" t="s">
        <v>128</v>
      </c>
      <c r="CE99" s="2" t="s">
        <v>129</v>
      </c>
      <c r="CF99" s="2" t="s">
        <v>126</v>
      </c>
      <c r="CG99" s="2" t="s">
        <v>127</v>
      </c>
      <c r="CH99" s="2" t="s">
        <v>126</v>
      </c>
      <c r="CI99" s="2" t="s">
        <v>126</v>
      </c>
    </row>
    <row r="100" spans="1:87" x14ac:dyDescent="0.25">
      <c r="A100" s="3">
        <v>93</v>
      </c>
      <c r="B100" s="66">
        <v>2020</v>
      </c>
      <c r="C100" s="40" t="s">
        <v>126</v>
      </c>
      <c r="D100" s="40" t="s">
        <v>126</v>
      </c>
      <c r="E100" s="40" t="s">
        <v>126</v>
      </c>
      <c r="F100" s="40" t="s">
        <v>5</v>
      </c>
      <c r="G100" s="40"/>
      <c r="H100" s="39" t="s">
        <v>291</v>
      </c>
      <c r="I100" s="39">
        <v>21401</v>
      </c>
      <c r="J100" s="39" t="s">
        <v>292</v>
      </c>
      <c r="K100" s="40" t="s">
        <v>126</v>
      </c>
      <c r="L100" s="40" t="s">
        <v>135</v>
      </c>
      <c r="M100" s="40" t="s">
        <v>126</v>
      </c>
      <c r="N100" s="40" t="s">
        <v>126</v>
      </c>
      <c r="O100" s="30">
        <f t="shared" si="12"/>
        <v>243.20000000000002</v>
      </c>
      <c r="P100" s="30">
        <f t="shared" si="8"/>
        <v>1520</v>
      </c>
      <c r="Q100" s="63">
        <f t="shared" si="13"/>
        <v>1763.2</v>
      </c>
      <c r="R100" s="32">
        <f t="shared" si="11"/>
        <v>4</v>
      </c>
      <c r="S100" s="33">
        <v>380</v>
      </c>
      <c r="T100" s="33">
        <f t="shared" si="10"/>
        <v>60.800000000000004</v>
      </c>
      <c r="U100" s="28" t="s">
        <v>126</v>
      </c>
      <c r="V100" s="28" t="s">
        <v>126</v>
      </c>
      <c r="W100" s="28" t="s">
        <v>126</v>
      </c>
      <c r="X100" s="28" t="s">
        <v>126</v>
      </c>
      <c r="Y100" s="28" t="s">
        <v>126</v>
      </c>
      <c r="Z100" s="28" t="s">
        <v>126</v>
      </c>
      <c r="AA100" s="28" t="s">
        <v>126</v>
      </c>
      <c r="AB100" s="28" t="s">
        <v>126</v>
      </c>
      <c r="AC100" s="28" t="s">
        <v>139</v>
      </c>
      <c r="AD100" s="28" t="s">
        <v>126</v>
      </c>
      <c r="AE100" s="28" t="s">
        <v>126</v>
      </c>
      <c r="AF100" s="28" t="s">
        <v>140</v>
      </c>
      <c r="AG100" s="28" t="s">
        <v>280</v>
      </c>
      <c r="AH100" s="28" t="s">
        <v>5</v>
      </c>
      <c r="AI100" s="28" t="s">
        <v>142</v>
      </c>
      <c r="AJ100" s="28" t="s">
        <v>143</v>
      </c>
      <c r="AK100" s="28" t="s">
        <v>144</v>
      </c>
      <c r="AL100" s="42"/>
      <c r="AM100" s="42" t="s">
        <v>145</v>
      </c>
      <c r="AN100" s="42" t="s">
        <v>146</v>
      </c>
      <c r="AO100" s="42" t="s">
        <v>147</v>
      </c>
      <c r="AP100" s="42" t="s">
        <v>148</v>
      </c>
      <c r="AQ100" s="42" t="s">
        <v>149</v>
      </c>
      <c r="AR100" s="42" t="s">
        <v>150</v>
      </c>
      <c r="AS100" s="42" t="s">
        <v>151</v>
      </c>
      <c r="AT100" s="42" t="s">
        <v>152</v>
      </c>
      <c r="AU100" s="42" t="s">
        <v>153</v>
      </c>
      <c r="AV100" s="28" t="s">
        <v>126</v>
      </c>
      <c r="AW100" s="28" t="s">
        <v>126</v>
      </c>
      <c r="AX100" s="28" t="s">
        <v>126</v>
      </c>
      <c r="AY100" s="28" t="s">
        <v>126</v>
      </c>
      <c r="AZ100" s="28" t="s">
        <v>126</v>
      </c>
      <c r="BA100" s="28" t="s">
        <v>126</v>
      </c>
      <c r="BB100" s="28" t="s">
        <v>126</v>
      </c>
      <c r="BC100" s="28" t="s">
        <v>126</v>
      </c>
      <c r="BD100" s="28" t="s">
        <v>126</v>
      </c>
      <c r="BE100" s="28" t="s">
        <v>126</v>
      </c>
      <c r="BF100" s="34">
        <v>0</v>
      </c>
      <c r="BG100" s="34">
        <v>1</v>
      </c>
      <c r="BH100" s="34">
        <v>0</v>
      </c>
      <c r="BI100" s="34">
        <v>0</v>
      </c>
      <c r="BJ100" s="34">
        <v>1</v>
      </c>
      <c r="BK100" s="34">
        <v>0</v>
      </c>
      <c r="BL100" s="34">
        <v>0</v>
      </c>
      <c r="BM100" s="34">
        <v>1</v>
      </c>
      <c r="BN100" s="34">
        <v>0</v>
      </c>
      <c r="BO100" s="34">
        <v>0</v>
      </c>
      <c r="BP100" s="34">
        <v>1</v>
      </c>
      <c r="BQ100" s="34">
        <v>0</v>
      </c>
      <c r="BR100" s="35">
        <f t="shared" si="14"/>
        <v>4</v>
      </c>
      <c r="BS100" s="28" t="s">
        <v>126</v>
      </c>
      <c r="BT100" s="28" t="s">
        <v>126</v>
      </c>
      <c r="BU100" s="28" t="s">
        <v>126</v>
      </c>
      <c r="BV100" s="28" t="s">
        <v>126</v>
      </c>
      <c r="BW100" s="28" t="s">
        <v>126</v>
      </c>
      <c r="BX100" s="28" t="s">
        <v>126</v>
      </c>
      <c r="BY100" s="28" t="s">
        <v>126</v>
      </c>
      <c r="BZ100" s="28" t="s">
        <v>126</v>
      </c>
      <c r="CA100" s="28" t="s">
        <v>126</v>
      </c>
      <c r="CB100" s="28" t="s">
        <v>127</v>
      </c>
      <c r="CC100" s="36" t="s">
        <v>126</v>
      </c>
      <c r="CD100" s="1" t="s">
        <v>128</v>
      </c>
      <c r="CE100" s="2" t="s">
        <v>129</v>
      </c>
      <c r="CF100" s="2" t="s">
        <v>126</v>
      </c>
      <c r="CG100" s="2" t="s">
        <v>127</v>
      </c>
      <c r="CH100" s="2" t="s">
        <v>126</v>
      </c>
      <c r="CI100" s="2" t="s">
        <v>126</v>
      </c>
    </row>
    <row r="101" spans="1:87" x14ac:dyDescent="0.25">
      <c r="A101" s="3">
        <v>94</v>
      </c>
      <c r="B101" s="66">
        <v>2020</v>
      </c>
      <c r="C101" s="40" t="s">
        <v>126</v>
      </c>
      <c r="D101" s="40" t="s">
        <v>126</v>
      </c>
      <c r="E101" s="40" t="s">
        <v>126</v>
      </c>
      <c r="F101" s="40" t="s">
        <v>5</v>
      </c>
      <c r="G101" s="40"/>
      <c r="H101" s="39" t="s">
        <v>293</v>
      </c>
      <c r="I101" s="39">
        <v>21401</v>
      </c>
      <c r="J101" s="39" t="s">
        <v>294</v>
      </c>
      <c r="K101" s="40" t="s">
        <v>126</v>
      </c>
      <c r="L101" s="40" t="s">
        <v>135</v>
      </c>
      <c r="M101" s="40" t="s">
        <v>126</v>
      </c>
      <c r="N101" s="40" t="s">
        <v>126</v>
      </c>
      <c r="O101" s="30">
        <f t="shared" si="12"/>
        <v>243.20000000000002</v>
      </c>
      <c r="P101" s="30">
        <f t="shared" si="8"/>
        <v>1520</v>
      </c>
      <c r="Q101" s="63">
        <f t="shared" si="13"/>
        <v>1763.2</v>
      </c>
      <c r="R101" s="32">
        <f t="shared" si="11"/>
        <v>4</v>
      </c>
      <c r="S101" s="33">
        <v>380</v>
      </c>
      <c r="T101" s="33">
        <f t="shared" si="10"/>
        <v>60.800000000000004</v>
      </c>
      <c r="U101" s="28" t="s">
        <v>126</v>
      </c>
      <c r="V101" s="28" t="s">
        <v>126</v>
      </c>
      <c r="W101" s="28" t="s">
        <v>126</v>
      </c>
      <c r="X101" s="28" t="s">
        <v>126</v>
      </c>
      <c r="Y101" s="28" t="s">
        <v>126</v>
      </c>
      <c r="Z101" s="28" t="s">
        <v>126</v>
      </c>
      <c r="AA101" s="28" t="s">
        <v>126</v>
      </c>
      <c r="AB101" s="28" t="s">
        <v>126</v>
      </c>
      <c r="AC101" s="28" t="s">
        <v>139</v>
      </c>
      <c r="AD101" s="28" t="s">
        <v>126</v>
      </c>
      <c r="AE101" s="28" t="s">
        <v>126</v>
      </c>
      <c r="AF101" s="28" t="s">
        <v>140</v>
      </c>
      <c r="AG101" s="28" t="s">
        <v>280</v>
      </c>
      <c r="AH101" s="28" t="s">
        <v>5</v>
      </c>
      <c r="AI101" s="28" t="s">
        <v>142</v>
      </c>
      <c r="AJ101" s="28" t="s">
        <v>143</v>
      </c>
      <c r="AK101" s="28" t="s">
        <v>144</v>
      </c>
      <c r="AL101" s="42"/>
      <c r="AM101" s="42" t="s">
        <v>145</v>
      </c>
      <c r="AN101" s="42" t="s">
        <v>146</v>
      </c>
      <c r="AO101" s="42" t="s">
        <v>147</v>
      </c>
      <c r="AP101" s="42" t="s">
        <v>148</v>
      </c>
      <c r="AQ101" s="42" t="s">
        <v>149</v>
      </c>
      <c r="AR101" s="42" t="s">
        <v>150</v>
      </c>
      <c r="AS101" s="42" t="s">
        <v>151</v>
      </c>
      <c r="AT101" s="42" t="s">
        <v>152</v>
      </c>
      <c r="AU101" s="42" t="s">
        <v>153</v>
      </c>
      <c r="AV101" s="28" t="s">
        <v>126</v>
      </c>
      <c r="AW101" s="28" t="s">
        <v>126</v>
      </c>
      <c r="AX101" s="28" t="s">
        <v>126</v>
      </c>
      <c r="AY101" s="28" t="s">
        <v>126</v>
      </c>
      <c r="AZ101" s="28" t="s">
        <v>126</v>
      </c>
      <c r="BA101" s="28" t="s">
        <v>126</v>
      </c>
      <c r="BB101" s="28" t="s">
        <v>126</v>
      </c>
      <c r="BC101" s="28" t="s">
        <v>126</v>
      </c>
      <c r="BD101" s="28" t="s">
        <v>126</v>
      </c>
      <c r="BE101" s="28" t="s">
        <v>126</v>
      </c>
      <c r="BF101" s="34">
        <v>0</v>
      </c>
      <c r="BG101" s="34">
        <v>1</v>
      </c>
      <c r="BH101" s="34">
        <v>0</v>
      </c>
      <c r="BI101" s="34">
        <v>0</v>
      </c>
      <c r="BJ101" s="34">
        <v>1</v>
      </c>
      <c r="BK101" s="34">
        <v>0</v>
      </c>
      <c r="BL101" s="34">
        <v>0</v>
      </c>
      <c r="BM101" s="34">
        <v>1</v>
      </c>
      <c r="BN101" s="34">
        <v>0</v>
      </c>
      <c r="BO101" s="34">
        <v>0</v>
      </c>
      <c r="BP101" s="34">
        <v>1</v>
      </c>
      <c r="BQ101" s="34">
        <v>0</v>
      </c>
      <c r="BR101" s="35">
        <f t="shared" si="14"/>
        <v>4</v>
      </c>
      <c r="BS101" s="28" t="s">
        <v>126</v>
      </c>
      <c r="BT101" s="28" t="s">
        <v>126</v>
      </c>
      <c r="BU101" s="28" t="s">
        <v>126</v>
      </c>
      <c r="BV101" s="28" t="s">
        <v>126</v>
      </c>
      <c r="BW101" s="28" t="s">
        <v>126</v>
      </c>
      <c r="BX101" s="28" t="s">
        <v>126</v>
      </c>
      <c r="BY101" s="28" t="s">
        <v>126</v>
      </c>
      <c r="BZ101" s="28" t="s">
        <v>126</v>
      </c>
      <c r="CA101" s="28" t="s">
        <v>126</v>
      </c>
      <c r="CB101" s="28" t="s">
        <v>127</v>
      </c>
      <c r="CC101" s="36" t="s">
        <v>126</v>
      </c>
      <c r="CD101" s="1" t="s">
        <v>128</v>
      </c>
      <c r="CE101" s="2" t="s">
        <v>129</v>
      </c>
      <c r="CF101" s="2" t="s">
        <v>126</v>
      </c>
      <c r="CG101" s="2" t="s">
        <v>127</v>
      </c>
      <c r="CH101" s="2" t="s">
        <v>126</v>
      </c>
      <c r="CI101" s="2" t="s">
        <v>126</v>
      </c>
    </row>
    <row r="102" spans="1:87" x14ac:dyDescent="0.25">
      <c r="A102" s="3">
        <v>95</v>
      </c>
      <c r="B102" s="66">
        <v>2020</v>
      </c>
      <c r="C102" s="40" t="s">
        <v>126</v>
      </c>
      <c r="D102" s="40" t="s">
        <v>126</v>
      </c>
      <c r="E102" s="40" t="s">
        <v>126</v>
      </c>
      <c r="F102" s="40" t="s">
        <v>5</v>
      </c>
      <c r="G102" s="40"/>
      <c r="H102" s="39" t="s">
        <v>295</v>
      </c>
      <c r="I102" s="39">
        <v>21401</v>
      </c>
      <c r="J102" s="39" t="s">
        <v>296</v>
      </c>
      <c r="K102" s="40" t="s">
        <v>126</v>
      </c>
      <c r="L102" s="40" t="s">
        <v>135</v>
      </c>
      <c r="M102" s="40" t="s">
        <v>126</v>
      </c>
      <c r="N102" s="40" t="s">
        <v>126</v>
      </c>
      <c r="O102" s="30">
        <f t="shared" si="12"/>
        <v>243.20000000000002</v>
      </c>
      <c r="P102" s="30">
        <f t="shared" si="8"/>
        <v>1520</v>
      </c>
      <c r="Q102" s="63">
        <f t="shared" si="13"/>
        <v>1763.2</v>
      </c>
      <c r="R102" s="32">
        <f t="shared" si="11"/>
        <v>4</v>
      </c>
      <c r="S102" s="33">
        <v>380</v>
      </c>
      <c r="T102" s="33">
        <f t="shared" si="10"/>
        <v>60.800000000000004</v>
      </c>
      <c r="U102" s="28" t="s">
        <v>126</v>
      </c>
      <c r="V102" s="28" t="s">
        <v>126</v>
      </c>
      <c r="W102" s="28" t="s">
        <v>126</v>
      </c>
      <c r="X102" s="28" t="s">
        <v>126</v>
      </c>
      <c r="Y102" s="28" t="s">
        <v>126</v>
      </c>
      <c r="Z102" s="28" t="s">
        <v>126</v>
      </c>
      <c r="AA102" s="28" t="s">
        <v>126</v>
      </c>
      <c r="AB102" s="28" t="s">
        <v>126</v>
      </c>
      <c r="AC102" s="28" t="s">
        <v>139</v>
      </c>
      <c r="AD102" s="28" t="s">
        <v>126</v>
      </c>
      <c r="AE102" s="28" t="s">
        <v>126</v>
      </c>
      <c r="AF102" s="28" t="s">
        <v>140</v>
      </c>
      <c r="AG102" s="28" t="s">
        <v>280</v>
      </c>
      <c r="AH102" s="28" t="s">
        <v>5</v>
      </c>
      <c r="AI102" s="28" t="s">
        <v>142</v>
      </c>
      <c r="AJ102" s="28" t="s">
        <v>143</v>
      </c>
      <c r="AK102" s="28" t="s">
        <v>144</v>
      </c>
      <c r="AL102" s="42"/>
      <c r="AM102" s="42" t="s">
        <v>145</v>
      </c>
      <c r="AN102" s="42" t="s">
        <v>146</v>
      </c>
      <c r="AO102" s="42" t="s">
        <v>147</v>
      </c>
      <c r="AP102" s="42" t="s">
        <v>148</v>
      </c>
      <c r="AQ102" s="42" t="s">
        <v>149</v>
      </c>
      <c r="AR102" s="42" t="s">
        <v>150</v>
      </c>
      <c r="AS102" s="42" t="s">
        <v>151</v>
      </c>
      <c r="AT102" s="42" t="s">
        <v>152</v>
      </c>
      <c r="AU102" s="42" t="s">
        <v>153</v>
      </c>
      <c r="AV102" s="28" t="s">
        <v>126</v>
      </c>
      <c r="AW102" s="28" t="s">
        <v>126</v>
      </c>
      <c r="AX102" s="28" t="s">
        <v>126</v>
      </c>
      <c r="AY102" s="28" t="s">
        <v>126</v>
      </c>
      <c r="AZ102" s="28" t="s">
        <v>126</v>
      </c>
      <c r="BA102" s="28" t="s">
        <v>126</v>
      </c>
      <c r="BB102" s="28" t="s">
        <v>126</v>
      </c>
      <c r="BC102" s="28" t="s">
        <v>126</v>
      </c>
      <c r="BD102" s="28" t="s">
        <v>126</v>
      </c>
      <c r="BE102" s="28" t="s">
        <v>126</v>
      </c>
      <c r="BF102" s="34">
        <v>0</v>
      </c>
      <c r="BG102" s="34">
        <v>1</v>
      </c>
      <c r="BH102" s="34">
        <v>0</v>
      </c>
      <c r="BI102" s="34">
        <v>0</v>
      </c>
      <c r="BJ102" s="34">
        <v>1</v>
      </c>
      <c r="BK102" s="34">
        <v>0</v>
      </c>
      <c r="BL102" s="34">
        <v>0</v>
      </c>
      <c r="BM102" s="34">
        <v>1</v>
      </c>
      <c r="BN102" s="34">
        <v>0</v>
      </c>
      <c r="BO102" s="34">
        <v>0</v>
      </c>
      <c r="BP102" s="34">
        <v>1</v>
      </c>
      <c r="BQ102" s="34">
        <v>0</v>
      </c>
      <c r="BR102" s="35">
        <f t="shared" si="14"/>
        <v>4</v>
      </c>
      <c r="BS102" s="28" t="s">
        <v>126</v>
      </c>
      <c r="BT102" s="28" t="s">
        <v>126</v>
      </c>
      <c r="BU102" s="28" t="s">
        <v>126</v>
      </c>
      <c r="BV102" s="28" t="s">
        <v>126</v>
      </c>
      <c r="BW102" s="28" t="s">
        <v>126</v>
      </c>
      <c r="BX102" s="28" t="s">
        <v>126</v>
      </c>
      <c r="BY102" s="28" t="s">
        <v>126</v>
      </c>
      <c r="BZ102" s="28" t="s">
        <v>126</v>
      </c>
      <c r="CA102" s="28" t="s">
        <v>126</v>
      </c>
      <c r="CB102" s="28" t="s">
        <v>127</v>
      </c>
      <c r="CC102" s="36" t="s">
        <v>126</v>
      </c>
      <c r="CD102" s="1" t="s">
        <v>128</v>
      </c>
      <c r="CE102" s="2" t="s">
        <v>129</v>
      </c>
      <c r="CF102" s="2" t="s">
        <v>126</v>
      </c>
      <c r="CG102" s="2" t="s">
        <v>127</v>
      </c>
      <c r="CH102" s="2" t="s">
        <v>126</v>
      </c>
      <c r="CI102" s="2" t="s">
        <v>126</v>
      </c>
    </row>
    <row r="103" spans="1:87" x14ac:dyDescent="0.25">
      <c r="A103" s="3">
        <v>96</v>
      </c>
      <c r="B103" s="66">
        <v>2020</v>
      </c>
      <c r="C103" s="40" t="s">
        <v>126</v>
      </c>
      <c r="D103" s="40" t="s">
        <v>126</v>
      </c>
      <c r="E103" s="40" t="s">
        <v>126</v>
      </c>
      <c r="F103" s="40" t="s">
        <v>5</v>
      </c>
      <c r="G103" s="40"/>
      <c r="H103" s="39" t="s">
        <v>297</v>
      </c>
      <c r="I103" s="39">
        <v>21401</v>
      </c>
      <c r="J103" s="39" t="s">
        <v>298</v>
      </c>
      <c r="K103" s="40" t="s">
        <v>126</v>
      </c>
      <c r="L103" s="40" t="s">
        <v>135</v>
      </c>
      <c r="M103" s="40" t="s">
        <v>126</v>
      </c>
      <c r="N103" s="40" t="s">
        <v>126</v>
      </c>
      <c r="O103" s="30">
        <f t="shared" si="12"/>
        <v>403.2</v>
      </c>
      <c r="P103" s="30">
        <f t="shared" si="8"/>
        <v>2520</v>
      </c>
      <c r="Q103" s="63">
        <f t="shared" si="13"/>
        <v>2923.2</v>
      </c>
      <c r="R103" s="32">
        <f t="shared" si="11"/>
        <v>9</v>
      </c>
      <c r="S103" s="33">
        <v>280</v>
      </c>
      <c r="T103" s="33">
        <f t="shared" si="10"/>
        <v>44.800000000000004</v>
      </c>
      <c r="U103" s="28" t="s">
        <v>126</v>
      </c>
      <c r="V103" s="28" t="s">
        <v>126</v>
      </c>
      <c r="W103" s="28" t="s">
        <v>126</v>
      </c>
      <c r="X103" s="28" t="s">
        <v>126</v>
      </c>
      <c r="Y103" s="28" t="s">
        <v>126</v>
      </c>
      <c r="Z103" s="28" t="s">
        <v>126</v>
      </c>
      <c r="AA103" s="28" t="s">
        <v>126</v>
      </c>
      <c r="AB103" s="28" t="s">
        <v>126</v>
      </c>
      <c r="AC103" s="28" t="s">
        <v>139</v>
      </c>
      <c r="AD103" s="28" t="s">
        <v>126</v>
      </c>
      <c r="AE103" s="28" t="s">
        <v>126</v>
      </c>
      <c r="AF103" s="28" t="s">
        <v>140</v>
      </c>
      <c r="AG103" s="28" t="s">
        <v>280</v>
      </c>
      <c r="AH103" s="28" t="s">
        <v>5</v>
      </c>
      <c r="AI103" s="28" t="s">
        <v>142</v>
      </c>
      <c r="AJ103" s="28" t="s">
        <v>143</v>
      </c>
      <c r="AK103" s="28" t="s">
        <v>144</v>
      </c>
      <c r="AL103" s="42"/>
      <c r="AM103" s="42" t="s">
        <v>145</v>
      </c>
      <c r="AN103" s="42" t="s">
        <v>146</v>
      </c>
      <c r="AO103" s="42" t="s">
        <v>147</v>
      </c>
      <c r="AP103" s="42" t="s">
        <v>148</v>
      </c>
      <c r="AQ103" s="42" t="s">
        <v>149</v>
      </c>
      <c r="AR103" s="42" t="s">
        <v>150</v>
      </c>
      <c r="AS103" s="42" t="s">
        <v>151</v>
      </c>
      <c r="AT103" s="42" t="s">
        <v>152</v>
      </c>
      <c r="AU103" s="42" t="s">
        <v>153</v>
      </c>
      <c r="AV103" s="28" t="s">
        <v>126</v>
      </c>
      <c r="AW103" s="28" t="s">
        <v>126</v>
      </c>
      <c r="AX103" s="28" t="s">
        <v>126</v>
      </c>
      <c r="AY103" s="28" t="s">
        <v>126</v>
      </c>
      <c r="AZ103" s="28" t="s">
        <v>126</v>
      </c>
      <c r="BA103" s="28" t="s">
        <v>126</v>
      </c>
      <c r="BB103" s="28" t="s">
        <v>126</v>
      </c>
      <c r="BC103" s="28" t="s">
        <v>126</v>
      </c>
      <c r="BD103" s="28" t="s">
        <v>126</v>
      </c>
      <c r="BE103" s="28" t="s">
        <v>126</v>
      </c>
      <c r="BF103" s="34">
        <v>0</v>
      </c>
      <c r="BG103" s="34">
        <v>2</v>
      </c>
      <c r="BH103" s="34">
        <v>0</v>
      </c>
      <c r="BI103" s="34">
        <v>1</v>
      </c>
      <c r="BJ103" s="34">
        <v>0</v>
      </c>
      <c r="BK103" s="34">
        <v>2</v>
      </c>
      <c r="BL103" s="34">
        <v>0</v>
      </c>
      <c r="BM103" s="34">
        <v>1</v>
      </c>
      <c r="BN103" s="34">
        <v>0</v>
      </c>
      <c r="BO103" s="34">
        <v>2</v>
      </c>
      <c r="BP103" s="34">
        <v>0</v>
      </c>
      <c r="BQ103" s="34">
        <v>1</v>
      </c>
      <c r="BR103" s="35">
        <f t="shared" si="14"/>
        <v>9</v>
      </c>
      <c r="BS103" s="28" t="s">
        <v>126</v>
      </c>
      <c r="BT103" s="28" t="s">
        <v>126</v>
      </c>
      <c r="BU103" s="28" t="s">
        <v>126</v>
      </c>
      <c r="BV103" s="28" t="s">
        <v>126</v>
      </c>
      <c r="BW103" s="28" t="s">
        <v>126</v>
      </c>
      <c r="BX103" s="28" t="s">
        <v>126</v>
      </c>
      <c r="BY103" s="28" t="s">
        <v>126</v>
      </c>
      <c r="BZ103" s="28" t="s">
        <v>126</v>
      </c>
      <c r="CA103" s="28" t="s">
        <v>126</v>
      </c>
      <c r="CB103" s="28" t="s">
        <v>127</v>
      </c>
      <c r="CC103" s="36" t="s">
        <v>126</v>
      </c>
      <c r="CD103" s="1" t="s">
        <v>128</v>
      </c>
      <c r="CE103" s="2" t="s">
        <v>129</v>
      </c>
      <c r="CF103" s="2" t="s">
        <v>126</v>
      </c>
      <c r="CG103" s="2" t="s">
        <v>127</v>
      </c>
      <c r="CH103" s="2" t="s">
        <v>126</v>
      </c>
      <c r="CI103" s="2" t="s">
        <v>126</v>
      </c>
    </row>
    <row r="104" spans="1:87" x14ac:dyDescent="0.25">
      <c r="A104" s="3">
        <v>97</v>
      </c>
      <c r="B104" s="66">
        <v>2020</v>
      </c>
      <c r="C104" s="40" t="s">
        <v>126</v>
      </c>
      <c r="D104" s="40" t="s">
        <v>126</v>
      </c>
      <c r="E104" s="40" t="s">
        <v>126</v>
      </c>
      <c r="F104" s="40" t="s">
        <v>5</v>
      </c>
      <c r="G104" s="40"/>
      <c r="H104" s="39" t="s">
        <v>299</v>
      </c>
      <c r="I104" s="39">
        <v>21401</v>
      </c>
      <c r="J104" s="39" t="s">
        <v>300</v>
      </c>
      <c r="K104" s="40" t="s">
        <v>126</v>
      </c>
      <c r="L104" s="40" t="s">
        <v>135</v>
      </c>
      <c r="M104" s="40" t="s">
        <v>126</v>
      </c>
      <c r="N104" s="40" t="s">
        <v>126</v>
      </c>
      <c r="O104" s="30">
        <f t="shared" si="12"/>
        <v>388.8</v>
      </c>
      <c r="P104" s="30">
        <f t="shared" si="8"/>
        <v>2430</v>
      </c>
      <c r="Q104" s="63">
        <f t="shared" si="13"/>
        <v>2818.8</v>
      </c>
      <c r="R104" s="32">
        <f t="shared" si="11"/>
        <v>9</v>
      </c>
      <c r="S104" s="33">
        <v>270</v>
      </c>
      <c r="T104" s="33">
        <f t="shared" si="10"/>
        <v>43.2</v>
      </c>
      <c r="U104" s="28" t="s">
        <v>126</v>
      </c>
      <c r="V104" s="28" t="s">
        <v>126</v>
      </c>
      <c r="W104" s="28" t="s">
        <v>126</v>
      </c>
      <c r="X104" s="28" t="s">
        <v>126</v>
      </c>
      <c r="Y104" s="28" t="s">
        <v>126</v>
      </c>
      <c r="Z104" s="28" t="s">
        <v>126</v>
      </c>
      <c r="AA104" s="28" t="s">
        <v>126</v>
      </c>
      <c r="AB104" s="28" t="s">
        <v>126</v>
      </c>
      <c r="AC104" s="28" t="s">
        <v>139</v>
      </c>
      <c r="AD104" s="28" t="s">
        <v>126</v>
      </c>
      <c r="AE104" s="28" t="s">
        <v>126</v>
      </c>
      <c r="AF104" s="28" t="s">
        <v>140</v>
      </c>
      <c r="AG104" s="28" t="s">
        <v>280</v>
      </c>
      <c r="AH104" s="28" t="s">
        <v>5</v>
      </c>
      <c r="AI104" s="28" t="s">
        <v>142</v>
      </c>
      <c r="AJ104" s="28" t="s">
        <v>143</v>
      </c>
      <c r="AK104" s="28" t="s">
        <v>144</v>
      </c>
      <c r="AL104" s="42"/>
      <c r="AM104" s="42" t="s">
        <v>145</v>
      </c>
      <c r="AN104" s="42" t="s">
        <v>146</v>
      </c>
      <c r="AO104" s="42" t="s">
        <v>147</v>
      </c>
      <c r="AP104" s="42" t="s">
        <v>148</v>
      </c>
      <c r="AQ104" s="42" t="s">
        <v>149</v>
      </c>
      <c r="AR104" s="42" t="s">
        <v>150</v>
      </c>
      <c r="AS104" s="42" t="s">
        <v>151</v>
      </c>
      <c r="AT104" s="42" t="s">
        <v>152</v>
      </c>
      <c r="AU104" s="42" t="s">
        <v>153</v>
      </c>
      <c r="AV104" s="28" t="s">
        <v>126</v>
      </c>
      <c r="AW104" s="28" t="s">
        <v>126</v>
      </c>
      <c r="AX104" s="28" t="s">
        <v>126</v>
      </c>
      <c r="AY104" s="28" t="s">
        <v>126</v>
      </c>
      <c r="AZ104" s="28" t="s">
        <v>126</v>
      </c>
      <c r="BA104" s="28" t="s">
        <v>126</v>
      </c>
      <c r="BB104" s="28" t="s">
        <v>126</v>
      </c>
      <c r="BC104" s="28" t="s">
        <v>126</v>
      </c>
      <c r="BD104" s="28" t="s">
        <v>126</v>
      </c>
      <c r="BE104" s="28" t="s">
        <v>126</v>
      </c>
      <c r="BF104" s="34">
        <v>0</v>
      </c>
      <c r="BG104" s="34">
        <v>0</v>
      </c>
      <c r="BH104" s="34">
        <v>1</v>
      </c>
      <c r="BI104" s="34">
        <v>1</v>
      </c>
      <c r="BJ104" s="34">
        <v>1</v>
      </c>
      <c r="BK104" s="34">
        <v>0</v>
      </c>
      <c r="BL104" s="34">
        <v>2</v>
      </c>
      <c r="BM104" s="34">
        <v>0</v>
      </c>
      <c r="BN104" s="34">
        <v>1</v>
      </c>
      <c r="BO104" s="34">
        <v>1</v>
      </c>
      <c r="BP104" s="34">
        <v>2</v>
      </c>
      <c r="BQ104" s="34">
        <v>0</v>
      </c>
      <c r="BR104" s="35">
        <f t="shared" si="14"/>
        <v>9</v>
      </c>
      <c r="BS104" s="28" t="s">
        <v>126</v>
      </c>
      <c r="BT104" s="28" t="s">
        <v>126</v>
      </c>
      <c r="BU104" s="28" t="s">
        <v>126</v>
      </c>
      <c r="BV104" s="28" t="s">
        <v>126</v>
      </c>
      <c r="BW104" s="28" t="s">
        <v>126</v>
      </c>
      <c r="BX104" s="28" t="s">
        <v>126</v>
      </c>
      <c r="BY104" s="28" t="s">
        <v>126</v>
      </c>
      <c r="BZ104" s="28" t="s">
        <v>126</v>
      </c>
      <c r="CA104" s="28" t="s">
        <v>126</v>
      </c>
      <c r="CB104" s="28" t="s">
        <v>127</v>
      </c>
      <c r="CC104" s="36" t="s">
        <v>126</v>
      </c>
      <c r="CD104" s="1" t="s">
        <v>128</v>
      </c>
      <c r="CE104" s="2" t="s">
        <v>129</v>
      </c>
      <c r="CF104" s="2" t="s">
        <v>126</v>
      </c>
      <c r="CG104" s="2" t="s">
        <v>127</v>
      </c>
      <c r="CH104" s="2" t="s">
        <v>126</v>
      </c>
      <c r="CI104" s="2" t="s">
        <v>126</v>
      </c>
    </row>
    <row r="105" spans="1:87" x14ac:dyDescent="0.25">
      <c r="A105" s="3">
        <v>98</v>
      </c>
      <c r="B105" s="66">
        <v>2020</v>
      </c>
      <c r="C105" s="40" t="s">
        <v>126</v>
      </c>
      <c r="D105" s="40" t="s">
        <v>126</v>
      </c>
      <c r="E105" s="40" t="s">
        <v>126</v>
      </c>
      <c r="F105" s="40" t="s">
        <v>5</v>
      </c>
      <c r="G105" s="40"/>
      <c r="H105" s="39" t="s">
        <v>301</v>
      </c>
      <c r="I105" s="39">
        <v>21401</v>
      </c>
      <c r="J105" s="39" t="s">
        <v>302</v>
      </c>
      <c r="K105" s="40" t="s">
        <v>126</v>
      </c>
      <c r="L105" s="40" t="s">
        <v>135</v>
      </c>
      <c r="M105" s="40" t="s">
        <v>126</v>
      </c>
      <c r="N105" s="40" t="s">
        <v>126</v>
      </c>
      <c r="O105" s="30">
        <f t="shared" si="12"/>
        <v>388.8</v>
      </c>
      <c r="P105" s="30">
        <f t="shared" si="8"/>
        <v>2430</v>
      </c>
      <c r="Q105" s="63">
        <f t="shared" si="13"/>
        <v>2818.8</v>
      </c>
      <c r="R105" s="32">
        <f t="shared" si="11"/>
        <v>9</v>
      </c>
      <c r="S105" s="33">
        <v>270</v>
      </c>
      <c r="T105" s="33">
        <f t="shared" si="10"/>
        <v>43.2</v>
      </c>
      <c r="U105" s="28" t="s">
        <v>126</v>
      </c>
      <c r="V105" s="28" t="s">
        <v>126</v>
      </c>
      <c r="W105" s="28" t="s">
        <v>126</v>
      </c>
      <c r="X105" s="28" t="s">
        <v>126</v>
      </c>
      <c r="Y105" s="28" t="s">
        <v>126</v>
      </c>
      <c r="Z105" s="28" t="s">
        <v>126</v>
      </c>
      <c r="AA105" s="28" t="s">
        <v>126</v>
      </c>
      <c r="AB105" s="28" t="s">
        <v>126</v>
      </c>
      <c r="AC105" s="28" t="s">
        <v>139</v>
      </c>
      <c r="AD105" s="28" t="s">
        <v>126</v>
      </c>
      <c r="AE105" s="28" t="s">
        <v>126</v>
      </c>
      <c r="AF105" s="28" t="s">
        <v>140</v>
      </c>
      <c r="AG105" s="28" t="s">
        <v>280</v>
      </c>
      <c r="AH105" s="28" t="s">
        <v>5</v>
      </c>
      <c r="AI105" s="28" t="s">
        <v>142</v>
      </c>
      <c r="AJ105" s="28" t="s">
        <v>143</v>
      </c>
      <c r="AK105" s="28" t="s">
        <v>144</v>
      </c>
      <c r="AL105" s="42"/>
      <c r="AM105" s="42" t="s">
        <v>145</v>
      </c>
      <c r="AN105" s="42" t="s">
        <v>146</v>
      </c>
      <c r="AO105" s="42" t="s">
        <v>147</v>
      </c>
      <c r="AP105" s="42" t="s">
        <v>148</v>
      </c>
      <c r="AQ105" s="42" t="s">
        <v>149</v>
      </c>
      <c r="AR105" s="42" t="s">
        <v>150</v>
      </c>
      <c r="AS105" s="42" t="s">
        <v>151</v>
      </c>
      <c r="AT105" s="42" t="s">
        <v>152</v>
      </c>
      <c r="AU105" s="42" t="s">
        <v>153</v>
      </c>
      <c r="AV105" s="28" t="s">
        <v>126</v>
      </c>
      <c r="AW105" s="28" t="s">
        <v>126</v>
      </c>
      <c r="AX105" s="28" t="s">
        <v>126</v>
      </c>
      <c r="AY105" s="28" t="s">
        <v>126</v>
      </c>
      <c r="AZ105" s="28" t="s">
        <v>126</v>
      </c>
      <c r="BA105" s="28" t="s">
        <v>126</v>
      </c>
      <c r="BB105" s="28" t="s">
        <v>126</v>
      </c>
      <c r="BC105" s="28" t="s">
        <v>126</v>
      </c>
      <c r="BD105" s="28" t="s">
        <v>126</v>
      </c>
      <c r="BE105" s="28" t="s">
        <v>126</v>
      </c>
      <c r="BF105" s="34">
        <v>0</v>
      </c>
      <c r="BG105" s="34">
        <v>0</v>
      </c>
      <c r="BH105" s="34">
        <v>1</v>
      </c>
      <c r="BI105" s="34">
        <v>1</v>
      </c>
      <c r="BJ105" s="34">
        <v>1</v>
      </c>
      <c r="BK105" s="34">
        <v>0</v>
      </c>
      <c r="BL105" s="34">
        <v>2</v>
      </c>
      <c r="BM105" s="34">
        <v>0</v>
      </c>
      <c r="BN105" s="34">
        <v>1</v>
      </c>
      <c r="BO105" s="34">
        <v>1</v>
      </c>
      <c r="BP105" s="34">
        <v>2</v>
      </c>
      <c r="BQ105" s="34">
        <v>0</v>
      </c>
      <c r="BR105" s="35">
        <f t="shared" si="14"/>
        <v>9</v>
      </c>
      <c r="BS105" s="28" t="s">
        <v>126</v>
      </c>
      <c r="BT105" s="28" t="s">
        <v>126</v>
      </c>
      <c r="BU105" s="28" t="s">
        <v>126</v>
      </c>
      <c r="BV105" s="28" t="s">
        <v>126</v>
      </c>
      <c r="BW105" s="28" t="s">
        <v>126</v>
      </c>
      <c r="BX105" s="28" t="s">
        <v>126</v>
      </c>
      <c r="BY105" s="28" t="s">
        <v>126</v>
      </c>
      <c r="BZ105" s="28" t="s">
        <v>126</v>
      </c>
      <c r="CA105" s="28" t="s">
        <v>126</v>
      </c>
      <c r="CB105" s="28" t="s">
        <v>127</v>
      </c>
      <c r="CC105" s="36" t="s">
        <v>126</v>
      </c>
      <c r="CD105" s="1" t="s">
        <v>128</v>
      </c>
      <c r="CE105" s="2" t="s">
        <v>129</v>
      </c>
      <c r="CF105" s="2" t="s">
        <v>126</v>
      </c>
      <c r="CG105" s="2" t="s">
        <v>127</v>
      </c>
      <c r="CH105" s="2" t="s">
        <v>126</v>
      </c>
      <c r="CI105" s="2" t="s">
        <v>126</v>
      </c>
    </row>
    <row r="106" spans="1:87" x14ac:dyDescent="0.25">
      <c r="A106" s="3">
        <v>99</v>
      </c>
      <c r="B106" s="66">
        <v>2020</v>
      </c>
      <c r="C106" s="40" t="s">
        <v>126</v>
      </c>
      <c r="D106" s="40" t="s">
        <v>126</v>
      </c>
      <c r="E106" s="40" t="s">
        <v>126</v>
      </c>
      <c r="F106" s="40" t="s">
        <v>5</v>
      </c>
      <c r="G106" s="40"/>
      <c r="H106" s="39" t="s">
        <v>303</v>
      </c>
      <c r="I106" s="39">
        <v>21401</v>
      </c>
      <c r="J106" s="39" t="s">
        <v>304</v>
      </c>
      <c r="K106" s="40" t="s">
        <v>126</v>
      </c>
      <c r="L106" s="40" t="s">
        <v>135</v>
      </c>
      <c r="M106" s="40" t="s">
        <v>126</v>
      </c>
      <c r="N106" s="40" t="s">
        <v>126</v>
      </c>
      <c r="O106" s="30">
        <f t="shared" si="12"/>
        <v>388.8</v>
      </c>
      <c r="P106" s="30">
        <f t="shared" si="8"/>
        <v>2430</v>
      </c>
      <c r="Q106" s="63">
        <f t="shared" si="13"/>
        <v>2818.8</v>
      </c>
      <c r="R106" s="32">
        <f t="shared" si="11"/>
        <v>9</v>
      </c>
      <c r="S106" s="33">
        <v>270</v>
      </c>
      <c r="T106" s="33">
        <f t="shared" si="10"/>
        <v>43.2</v>
      </c>
      <c r="U106" s="28" t="s">
        <v>126</v>
      </c>
      <c r="V106" s="28" t="s">
        <v>126</v>
      </c>
      <c r="W106" s="28" t="s">
        <v>126</v>
      </c>
      <c r="X106" s="28" t="s">
        <v>126</v>
      </c>
      <c r="Y106" s="28" t="s">
        <v>126</v>
      </c>
      <c r="Z106" s="28" t="s">
        <v>126</v>
      </c>
      <c r="AA106" s="28" t="s">
        <v>126</v>
      </c>
      <c r="AB106" s="28" t="s">
        <v>126</v>
      </c>
      <c r="AC106" s="28" t="s">
        <v>139</v>
      </c>
      <c r="AD106" s="28" t="s">
        <v>126</v>
      </c>
      <c r="AE106" s="28" t="s">
        <v>126</v>
      </c>
      <c r="AF106" s="28" t="s">
        <v>140</v>
      </c>
      <c r="AG106" s="28" t="s">
        <v>280</v>
      </c>
      <c r="AH106" s="28" t="s">
        <v>5</v>
      </c>
      <c r="AI106" s="28" t="s">
        <v>142</v>
      </c>
      <c r="AJ106" s="28" t="s">
        <v>143</v>
      </c>
      <c r="AK106" s="28" t="s">
        <v>144</v>
      </c>
      <c r="AL106" s="42"/>
      <c r="AM106" s="42" t="s">
        <v>145</v>
      </c>
      <c r="AN106" s="42" t="s">
        <v>146</v>
      </c>
      <c r="AO106" s="42" t="s">
        <v>147</v>
      </c>
      <c r="AP106" s="42" t="s">
        <v>148</v>
      </c>
      <c r="AQ106" s="42" t="s">
        <v>149</v>
      </c>
      <c r="AR106" s="42" t="s">
        <v>150</v>
      </c>
      <c r="AS106" s="42" t="s">
        <v>151</v>
      </c>
      <c r="AT106" s="42" t="s">
        <v>152</v>
      </c>
      <c r="AU106" s="42" t="s">
        <v>153</v>
      </c>
      <c r="AV106" s="28" t="s">
        <v>126</v>
      </c>
      <c r="AW106" s="28" t="s">
        <v>126</v>
      </c>
      <c r="AX106" s="28" t="s">
        <v>126</v>
      </c>
      <c r="AY106" s="28" t="s">
        <v>126</v>
      </c>
      <c r="AZ106" s="28" t="s">
        <v>126</v>
      </c>
      <c r="BA106" s="28" t="s">
        <v>126</v>
      </c>
      <c r="BB106" s="28" t="s">
        <v>126</v>
      </c>
      <c r="BC106" s="28" t="s">
        <v>126</v>
      </c>
      <c r="BD106" s="28" t="s">
        <v>126</v>
      </c>
      <c r="BE106" s="28" t="s">
        <v>126</v>
      </c>
      <c r="BF106" s="34">
        <v>0</v>
      </c>
      <c r="BG106" s="34">
        <v>0</v>
      </c>
      <c r="BH106" s="34">
        <v>1</v>
      </c>
      <c r="BI106" s="34">
        <v>1</v>
      </c>
      <c r="BJ106" s="34">
        <v>1</v>
      </c>
      <c r="BK106" s="34">
        <v>0</v>
      </c>
      <c r="BL106" s="34">
        <v>2</v>
      </c>
      <c r="BM106" s="34">
        <v>0</v>
      </c>
      <c r="BN106" s="34">
        <v>1</v>
      </c>
      <c r="BO106" s="34">
        <v>1</v>
      </c>
      <c r="BP106" s="34">
        <v>2</v>
      </c>
      <c r="BQ106" s="34">
        <v>0</v>
      </c>
      <c r="BR106" s="35">
        <f t="shared" si="14"/>
        <v>9</v>
      </c>
      <c r="BS106" s="28" t="s">
        <v>126</v>
      </c>
      <c r="BT106" s="28" t="s">
        <v>126</v>
      </c>
      <c r="BU106" s="28" t="s">
        <v>126</v>
      </c>
      <c r="BV106" s="28" t="s">
        <v>126</v>
      </c>
      <c r="BW106" s="28" t="s">
        <v>126</v>
      </c>
      <c r="BX106" s="28" t="s">
        <v>126</v>
      </c>
      <c r="BY106" s="28" t="s">
        <v>126</v>
      </c>
      <c r="BZ106" s="28" t="s">
        <v>126</v>
      </c>
      <c r="CA106" s="28" t="s">
        <v>126</v>
      </c>
      <c r="CB106" s="28" t="s">
        <v>127</v>
      </c>
      <c r="CC106" s="36" t="s">
        <v>126</v>
      </c>
      <c r="CD106" s="1" t="s">
        <v>128</v>
      </c>
      <c r="CE106" s="2" t="s">
        <v>129</v>
      </c>
      <c r="CF106" s="2" t="s">
        <v>126</v>
      </c>
      <c r="CG106" s="2" t="s">
        <v>127</v>
      </c>
      <c r="CH106" s="2" t="s">
        <v>126</v>
      </c>
      <c r="CI106" s="2" t="s">
        <v>126</v>
      </c>
    </row>
    <row r="107" spans="1:87" x14ac:dyDescent="0.25">
      <c r="A107" s="3">
        <v>100</v>
      </c>
      <c r="B107" s="66">
        <v>2020</v>
      </c>
      <c r="C107" s="40" t="s">
        <v>126</v>
      </c>
      <c r="D107" s="40" t="s">
        <v>126</v>
      </c>
      <c r="E107" s="40" t="s">
        <v>126</v>
      </c>
      <c r="F107" s="40" t="s">
        <v>5</v>
      </c>
      <c r="G107" s="40"/>
      <c r="H107" s="39" t="s">
        <v>305</v>
      </c>
      <c r="I107" s="39">
        <v>21401</v>
      </c>
      <c r="J107" s="39" t="s">
        <v>306</v>
      </c>
      <c r="K107" s="40" t="s">
        <v>126</v>
      </c>
      <c r="L107" s="40" t="s">
        <v>135</v>
      </c>
      <c r="M107" s="40" t="s">
        <v>126</v>
      </c>
      <c r="N107" s="40" t="s">
        <v>126</v>
      </c>
      <c r="O107" s="30">
        <f t="shared" si="12"/>
        <v>388.8</v>
      </c>
      <c r="P107" s="30">
        <f t="shared" si="8"/>
        <v>2430</v>
      </c>
      <c r="Q107" s="63">
        <f t="shared" si="13"/>
        <v>2818.8</v>
      </c>
      <c r="R107" s="32">
        <f t="shared" si="11"/>
        <v>9</v>
      </c>
      <c r="S107" s="33">
        <v>270</v>
      </c>
      <c r="T107" s="33">
        <f t="shared" si="10"/>
        <v>43.2</v>
      </c>
      <c r="U107" s="28" t="s">
        <v>126</v>
      </c>
      <c r="V107" s="28" t="s">
        <v>126</v>
      </c>
      <c r="W107" s="28" t="s">
        <v>126</v>
      </c>
      <c r="X107" s="28" t="s">
        <v>126</v>
      </c>
      <c r="Y107" s="28" t="s">
        <v>126</v>
      </c>
      <c r="Z107" s="28" t="s">
        <v>126</v>
      </c>
      <c r="AA107" s="28" t="s">
        <v>126</v>
      </c>
      <c r="AB107" s="28" t="s">
        <v>126</v>
      </c>
      <c r="AC107" s="28" t="s">
        <v>139</v>
      </c>
      <c r="AD107" s="28" t="s">
        <v>126</v>
      </c>
      <c r="AE107" s="28" t="s">
        <v>126</v>
      </c>
      <c r="AF107" s="28" t="s">
        <v>140</v>
      </c>
      <c r="AG107" s="28" t="s">
        <v>280</v>
      </c>
      <c r="AH107" s="28" t="s">
        <v>5</v>
      </c>
      <c r="AI107" s="28" t="s">
        <v>142</v>
      </c>
      <c r="AJ107" s="28" t="s">
        <v>143</v>
      </c>
      <c r="AK107" s="28" t="s">
        <v>144</v>
      </c>
      <c r="AL107" s="42"/>
      <c r="AM107" s="42" t="s">
        <v>145</v>
      </c>
      <c r="AN107" s="42" t="s">
        <v>146</v>
      </c>
      <c r="AO107" s="42" t="s">
        <v>147</v>
      </c>
      <c r="AP107" s="42" t="s">
        <v>148</v>
      </c>
      <c r="AQ107" s="42" t="s">
        <v>149</v>
      </c>
      <c r="AR107" s="42" t="s">
        <v>150</v>
      </c>
      <c r="AS107" s="42" t="s">
        <v>151</v>
      </c>
      <c r="AT107" s="42" t="s">
        <v>152</v>
      </c>
      <c r="AU107" s="42" t="s">
        <v>153</v>
      </c>
      <c r="AV107" s="28" t="s">
        <v>126</v>
      </c>
      <c r="AW107" s="28" t="s">
        <v>126</v>
      </c>
      <c r="AX107" s="28" t="s">
        <v>126</v>
      </c>
      <c r="AY107" s="28" t="s">
        <v>126</v>
      </c>
      <c r="AZ107" s="28" t="s">
        <v>126</v>
      </c>
      <c r="BA107" s="28" t="s">
        <v>126</v>
      </c>
      <c r="BB107" s="28" t="s">
        <v>126</v>
      </c>
      <c r="BC107" s="28" t="s">
        <v>126</v>
      </c>
      <c r="BD107" s="28" t="s">
        <v>126</v>
      </c>
      <c r="BE107" s="28" t="s">
        <v>126</v>
      </c>
      <c r="BF107" s="34">
        <v>0</v>
      </c>
      <c r="BG107" s="34">
        <v>0</v>
      </c>
      <c r="BH107" s="34">
        <v>1</v>
      </c>
      <c r="BI107" s="34">
        <v>1</v>
      </c>
      <c r="BJ107" s="34">
        <v>1</v>
      </c>
      <c r="BK107" s="34">
        <v>0</v>
      </c>
      <c r="BL107" s="34">
        <v>2</v>
      </c>
      <c r="BM107" s="34">
        <v>0</v>
      </c>
      <c r="BN107" s="34">
        <v>1</v>
      </c>
      <c r="BO107" s="34">
        <v>1</v>
      </c>
      <c r="BP107" s="34">
        <v>2</v>
      </c>
      <c r="BQ107" s="34">
        <v>0</v>
      </c>
      <c r="BR107" s="35">
        <f t="shared" si="14"/>
        <v>9</v>
      </c>
      <c r="BS107" s="28" t="s">
        <v>126</v>
      </c>
      <c r="BT107" s="28" t="s">
        <v>126</v>
      </c>
      <c r="BU107" s="28" t="s">
        <v>126</v>
      </c>
      <c r="BV107" s="28" t="s">
        <v>126</v>
      </c>
      <c r="BW107" s="28" t="s">
        <v>126</v>
      </c>
      <c r="BX107" s="28" t="s">
        <v>126</v>
      </c>
      <c r="BY107" s="28" t="s">
        <v>126</v>
      </c>
      <c r="BZ107" s="28" t="s">
        <v>126</v>
      </c>
      <c r="CA107" s="28" t="s">
        <v>126</v>
      </c>
      <c r="CB107" s="28" t="s">
        <v>127</v>
      </c>
      <c r="CC107" s="36" t="s">
        <v>126</v>
      </c>
      <c r="CD107" s="1" t="s">
        <v>128</v>
      </c>
      <c r="CE107" s="2" t="s">
        <v>129</v>
      </c>
      <c r="CF107" s="2" t="s">
        <v>126</v>
      </c>
      <c r="CG107" s="2" t="s">
        <v>127</v>
      </c>
      <c r="CH107" s="2" t="s">
        <v>126</v>
      </c>
      <c r="CI107" s="2" t="s">
        <v>126</v>
      </c>
    </row>
    <row r="108" spans="1:87" s="5" customFormat="1" x14ac:dyDescent="0.25">
      <c r="A108" s="3">
        <v>101</v>
      </c>
      <c r="B108" s="66">
        <v>2020</v>
      </c>
      <c r="C108" s="40" t="s">
        <v>126</v>
      </c>
      <c r="D108" s="40" t="s">
        <v>126</v>
      </c>
      <c r="E108" s="40" t="s">
        <v>126</v>
      </c>
      <c r="F108" s="40" t="s">
        <v>5</v>
      </c>
      <c r="G108" s="40"/>
      <c r="H108" s="39" t="s">
        <v>307</v>
      </c>
      <c r="I108" s="39">
        <v>21401</v>
      </c>
      <c r="J108" s="39" t="s">
        <v>308</v>
      </c>
      <c r="K108" s="40" t="s">
        <v>126</v>
      </c>
      <c r="L108" s="40" t="s">
        <v>135</v>
      </c>
      <c r="M108" s="40" t="s">
        <v>126</v>
      </c>
      <c r="N108" s="40" t="s">
        <v>126</v>
      </c>
      <c r="O108" s="30">
        <f t="shared" si="12"/>
        <v>1280</v>
      </c>
      <c r="P108" s="30">
        <f t="shared" si="8"/>
        <v>8000</v>
      </c>
      <c r="Q108" s="63">
        <f t="shared" si="13"/>
        <v>9280</v>
      </c>
      <c r="R108" s="32">
        <f t="shared" si="11"/>
        <v>16</v>
      </c>
      <c r="S108" s="33">
        <v>500</v>
      </c>
      <c r="T108" s="33">
        <f t="shared" si="10"/>
        <v>80</v>
      </c>
      <c r="U108" s="40" t="s">
        <v>126</v>
      </c>
      <c r="V108" s="40" t="s">
        <v>126</v>
      </c>
      <c r="W108" s="40" t="s">
        <v>126</v>
      </c>
      <c r="X108" s="40" t="s">
        <v>126</v>
      </c>
      <c r="Y108" s="40" t="s">
        <v>126</v>
      </c>
      <c r="Z108" s="40" t="s">
        <v>126</v>
      </c>
      <c r="AA108" s="40" t="s">
        <v>126</v>
      </c>
      <c r="AB108" s="40" t="s">
        <v>126</v>
      </c>
      <c r="AC108" s="40" t="s">
        <v>139</v>
      </c>
      <c r="AD108" s="40" t="s">
        <v>126</v>
      </c>
      <c r="AE108" s="40" t="s">
        <v>126</v>
      </c>
      <c r="AF108" s="40" t="s">
        <v>140</v>
      </c>
      <c r="AG108" s="40" t="s">
        <v>280</v>
      </c>
      <c r="AH108" s="40" t="s">
        <v>5</v>
      </c>
      <c r="AI108" s="40" t="s">
        <v>142</v>
      </c>
      <c r="AJ108" s="40" t="s">
        <v>143</v>
      </c>
      <c r="AK108" s="40" t="s">
        <v>144</v>
      </c>
      <c r="AL108" s="40"/>
      <c r="AM108" s="40" t="s">
        <v>145</v>
      </c>
      <c r="AN108" s="40" t="s">
        <v>146</v>
      </c>
      <c r="AO108" s="40" t="s">
        <v>147</v>
      </c>
      <c r="AP108" s="40" t="s">
        <v>148</v>
      </c>
      <c r="AQ108" s="40" t="s">
        <v>149</v>
      </c>
      <c r="AR108" s="40" t="s">
        <v>150</v>
      </c>
      <c r="AS108" s="40" t="s">
        <v>151</v>
      </c>
      <c r="AT108" s="40" t="s">
        <v>152</v>
      </c>
      <c r="AU108" s="40" t="s">
        <v>153</v>
      </c>
      <c r="AV108" s="40" t="s">
        <v>126</v>
      </c>
      <c r="AW108" s="40" t="s">
        <v>126</v>
      </c>
      <c r="AX108" s="40" t="s">
        <v>126</v>
      </c>
      <c r="AY108" s="40" t="s">
        <v>126</v>
      </c>
      <c r="AZ108" s="40" t="s">
        <v>126</v>
      </c>
      <c r="BA108" s="40" t="s">
        <v>126</v>
      </c>
      <c r="BB108" s="40" t="s">
        <v>126</v>
      </c>
      <c r="BC108" s="40" t="s">
        <v>126</v>
      </c>
      <c r="BD108" s="40" t="s">
        <v>126</v>
      </c>
      <c r="BE108" s="40" t="s">
        <v>126</v>
      </c>
      <c r="BF108" s="34">
        <v>0</v>
      </c>
      <c r="BG108" s="34">
        <v>4</v>
      </c>
      <c r="BH108" s="34">
        <v>0</v>
      </c>
      <c r="BI108" s="34">
        <v>0</v>
      </c>
      <c r="BJ108" s="34">
        <v>4</v>
      </c>
      <c r="BK108" s="34">
        <v>0</v>
      </c>
      <c r="BL108" s="34">
        <v>0</v>
      </c>
      <c r="BM108" s="34">
        <v>0</v>
      </c>
      <c r="BN108" s="34">
        <v>4</v>
      </c>
      <c r="BO108" s="34">
        <v>0</v>
      </c>
      <c r="BP108" s="34">
        <v>0</v>
      </c>
      <c r="BQ108" s="34">
        <v>4</v>
      </c>
      <c r="BR108" s="35">
        <f t="shared" si="14"/>
        <v>16</v>
      </c>
      <c r="BS108" s="40" t="s">
        <v>126</v>
      </c>
      <c r="BT108" s="40" t="s">
        <v>126</v>
      </c>
      <c r="BU108" s="40" t="s">
        <v>126</v>
      </c>
      <c r="BV108" s="40" t="s">
        <v>126</v>
      </c>
      <c r="BW108" s="40" t="s">
        <v>126</v>
      </c>
      <c r="BX108" s="40" t="s">
        <v>126</v>
      </c>
      <c r="BY108" s="40" t="s">
        <v>126</v>
      </c>
      <c r="BZ108" s="40" t="s">
        <v>126</v>
      </c>
      <c r="CA108" s="28" t="s">
        <v>126</v>
      </c>
      <c r="CB108" s="40" t="s">
        <v>127</v>
      </c>
      <c r="CC108" s="45" t="s">
        <v>126</v>
      </c>
      <c r="CD108" s="3" t="s">
        <v>128</v>
      </c>
      <c r="CE108" s="4" t="s">
        <v>129</v>
      </c>
      <c r="CF108" s="4" t="s">
        <v>126</v>
      </c>
      <c r="CG108" s="4" t="s">
        <v>127</v>
      </c>
      <c r="CH108" s="4" t="s">
        <v>126</v>
      </c>
      <c r="CI108" s="4" t="s">
        <v>126</v>
      </c>
    </row>
    <row r="109" spans="1:87" x14ac:dyDescent="0.25">
      <c r="A109" s="3">
        <v>102</v>
      </c>
      <c r="B109" s="66">
        <v>2020</v>
      </c>
      <c r="C109" s="40" t="s">
        <v>126</v>
      </c>
      <c r="D109" s="40" t="s">
        <v>126</v>
      </c>
      <c r="E109" s="40" t="s">
        <v>126</v>
      </c>
      <c r="F109" s="40" t="s">
        <v>5</v>
      </c>
      <c r="G109" s="40"/>
      <c r="H109" s="39" t="s">
        <v>309</v>
      </c>
      <c r="I109" s="39">
        <v>21401</v>
      </c>
      <c r="J109" s="39" t="s">
        <v>310</v>
      </c>
      <c r="K109" s="40" t="s">
        <v>126</v>
      </c>
      <c r="L109" s="40" t="s">
        <v>135</v>
      </c>
      <c r="M109" s="40" t="s">
        <v>126</v>
      </c>
      <c r="N109" s="40" t="s">
        <v>126</v>
      </c>
      <c r="O109" s="30">
        <f t="shared" si="12"/>
        <v>1280</v>
      </c>
      <c r="P109" s="30">
        <f t="shared" si="8"/>
        <v>8000</v>
      </c>
      <c r="Q109" s="63">
        <f t="shared" si="13"/>
        <v>9280</v>
      </c>
      <c r="R109" s="32">
        <f t="shared" si="11"/>
        <v>16</v>
      </c>
      <c r="S109" s="33">
        <v>500</v>
      </c>
      <c r="T109" s="33">
        <f t="shared" si="10"/>
        <v>80</v>
      </c>
      <c r="U109" s="28" t="s">
        <v>126</v>
      </c>
      <c r="V109" s="28" t="s">
        <v>126</v>
      </c>
      <c r="W109" s="28" t="s">
        <v>126</v>
      </c>
      <c r="X109" s="28" t="s">
        <v>126</v>
      </c>
      <c r="Y109" s="28" t="s">
        <v>126</v>
      </c>
      <c r="Z109" s="28" t="s">
        <v>126</v>
      </c>
      <c r="AA109" s="28" t="s">
        <v>126</v>
      </c>
      <c r="AB109" s="28" t="s">
        <v>126</v>
      </c>
      <c r="AC109" s="28" t="s">
        <v>139</v>
      </c>
      <c r="AD109" s="28" t="s">
        <v>126</v>
      </c>
      <c r="AE109" s="28" t="s">
        <v>126</v>
      </c>
      <c r="AF109" s="28" t="s">
        <v>140</v>
      </c>
      <c r="AG109" s="28" t="s">
        <v>280</v>
      </c>
      <c r="AH109" s="28" t="s">
        <v>5</v>
      </c>
      <c r="AI109" s="28" t="s">
        <v>142</v>
      </c>
      <c r="AJ109" s="28" t="s">
        <v>143</v>
      </c>
      <c r="AK109" s="28" t="s">
        <v>144</v>
      </c>
      <c r="AL109" s="42"/>
      <c r="AM109" s="42" t="s">
        <v>145</v>
      </c>
      <c r="AN109" s="42" t="s">
        <v>146</v>
      </c>
      <c r="AO109" s="42" t="s">
        <v>147</v>
      </c>
      <c r="AP109" s="42" t="s">
        <v>148</v>
      </c>
      <c r="AQ109" s="42" t="s">
        <v>149</v>
      </c>
      <c r="AR109" s="42" t="s">
        <v>150</v>
      </c>
      <c r="AS109" s="42" t="s">
        <v>151</v>
      </c>
      <c r="AT109" s="42" t="s">
        <v>152</v>
      </c>
      <c r="AU109" s="42" t="s">
        <v>153</v>
      </c>
      <c r="AV109" s="28" t="s">
        <v>126</v>
      </c>
      <c r="AW109" s="28" t="s">
        <v>126</v>
      </c>
      <c r="AX109" s="28" t="s">
        <v>126</v>
      </c>
      <c r="AY109" s="28" t="s">
        <v>126</v>
      </c>
      <c r="AZ109" s="28" t="s">
        <v>126</v>
      </c>
      <c r="BA109" s="28" t="s">
        <v>126</v>
      </c>
      <c r="BB109" s="28" t="s">
        <v>126</v>
      </c>
      <c r="BC109" s="28" t="s">
        <v>126</v>
      </c>
      <c r="BD109" s="28" t="s">
        <v>126</v>
      </c>
      <c r="BE109" s="28" t="s">
        <v>126</v>
      </c>
      <c r="BF109" s="34">
        <v>0</v>
      </c>
      <c r="BG109" s="34">
        <v>4</v>
      </c>
      <c r="BH109" s="34">
        <v>0</v>
      </c>
      <c r="BI109" s="34">
        <v>0</v>
      </c>
      <c r="BJ109" s="34">
        <v>4</v>
      </c>
      <c r="BK109" s="34">
        <v>0</v>
      </c>
      <c r="BL109" s="34">
        <v>0</v>
      </c>
      <c r="BM109" s="34">
        <v>0</v>
      </c>
      <c r="BN109" s="34">
        <v>4</v>
      </c>
      <c r="BO109" s="34">
        <v>0</v>
      </c>
      <c r="BP109" s="34">
        <v>0</v>
      </c>
      <c r="BQ109" s="34">
        <v>4</v>
      </c>
      <c r="BR109" s="35">
        <f t="shared" si="14"/>
        <v>16</v>
      </c>
      <c r="BS109" s="28" t="s">
        <v>126</v>
      </c>
      <c r="BT109" s="28" t="s">
        <v>126</v>
      </c>
      <c r="BU109" s="28" t="s">
        <v>126</v>
      </c>
      <c r="BV109" s="28" t="s">
        <v>126</v>
      </c>
      <c r="BW109" s="28" t="s">
        <v>126</v>
      </c>
      <c r="BX109" s="28" t="s">
        <v>126</v>
      </c>
      <c r="BY109" s="28" t="s">
        <v>126</v>
      </c>
      <c r="BZ109" s="28" t="s">
        <v>126</v>
      </c>
      <c r="CA109" s="28" t="s">
        <v>126</v>
      </c>
      <c r="CB109" s="28" t="s">
        <v>127</v>
      </c>
      <c r="CC109" s="36" t="s">
        <v>126</v>
      </c>
      <c r="CD109" s="1" t="s">
        <v>128</v>
      </c>
      <c r="CE109" s="2" t="s">
        <v>129</v>
      </c>
      <c r="CF109" s="2" t="s">
        <v>126</v>
      </c>
      <c r="CG109" s="2" t="s">
        <v>127</v>
      </c>
      <c r="CH109" s="2" t="s">
        <v>126</v>
      </c>
      <c r="CI109" s="2" t="s">
        <v>126</v>
      </c>
    </row>
    <row r="110" spans="1:87" x14ac:dyDescent="0.25">
      <c r="A110" s="3">
        <v>103</v>
      </c>
      <c r="B110" s="66">
        <v>2020</v>
      </c>
      <c r="C110" s="40" t="s">
        <v>126</v>
      </c>
      <c r="D110" s="40" t="s">
        <v>126</v>
      </c>
      <c r="E110" s="40" t="s">
        <v>126</v>
      </c>
      <c r="F110" s="40" t="s">
        <v>5</v>
      </c>
      <c r="G110" s="40"/>
      <c r="H110" s="39" t="s">
        <v>311</v>
      </c>
      <c r="I110" s="39">
        <v>21401</v>
      </c>
      <c r="J110" s="39" t="s">
        <v>312</v>
      </c>
      <c r="K110" s="40" t="s">
        <v>126</v>
      </c>
      <c r="L110" s="40" t="s">
        <v>135</v>
      </c>
      <c r="M110" s="40" t="s">
        <v>126</v>
      </c>
      <c r="N110" s="40" t="s">
        <v>126</v>
      </c>
      <c r="O110" s="30">
        <f t="shared" si="12"/>
        <v>1280</v>
      </c>
      <c r="P110" s="30">
        <f t="shared" si="8"/>
        <v>8000</v>
      </c>
      <c r="Q110" s="63">
        <f t="shared" si="13"/>
        <v>9280</v>
      </c>
      <c r="R110" s="32">
        <f t="shared" si="11"/>
        <v>16</v>
      </c>
      <c r="S110" s="33">
        <v>500</v>
      </c>
      <c r="T110" s="33">
        <f t="shared" si="10"/>
        <v>80</v>
      </c>
      <c r="U110" s="28" t="s">
        <v>126</v>
      </c>
      <c r="V110" s="28" t="s">
        <v>126</v>
      </c>
      <c r="W110" s="28" t="s">
        <v>126</v>
      </c>
      <c r="X110" s="28" t="s">
        <v>126</v>
      </c>
      <c r="Y110" s="28" t="s">
        <v>126</v>
      </c>
      <c r="Z110" s="28" t="s">
        <v>126</v>
      </c>
      <c r="AA110" s="28" t="s">
        <v>126</v>
      </c>
      <c r="AB110" s="28" t="s">
        <v>126</v>
      </c>
      <c r="AC110" s="28" t="s">
        <v>139</v>
      </c>
      <c r="AD110" s="28" t="s">
        <v>126</v>
      </c>
      <c r="AE110" s="28" t="s">
        <v>126</v>
      </c>
      <c r="AF110" s="28" t="s">
        <v>140</v>
      </c>
      <c r="AG110" s="28" t="s">
        <v>280</v>
      </c>
      <c r="AH110" s="28" t="s">
        <v>5</v>
      </c>
      <c r="AI110" s="28" t="s">
        <v>142</v>
      </c>
      <c r="AJ110" s="28" t="s">
        <v>143</v>
      </c>
      <c r="AK110" s="28" t="s">
        <v>144</v>
      </c>
      <c r="AL110" s="42"/>
      <c r="AM110" s="42" t="s">
        <v>145</v>
      </c>
      <c r="AN110" s="42" t="s">
        <v>146</v>
      </c>
      <c r="AO110" s="42" t="s">
        <v>147</v>
      </c>
      <c r="AP110" s="42" t="s">
        <v>148</v>
      </c>
      <c r="AQ110" s="42" t="s">
        <v>149</v>
      </c>
      <c r="AR110" s="42" t="s">
        <v>150</v>
      </c>
      <c r="AS110" s="42" t="s">
        <v>151</v>
      </c>
      <c r="AT110" s="42" t="s">
        <v>152</v>
      </c>
      <c r="AU110" s="42" t="s">
        <v>153</v>
      </c>
      <c r="AV110" s="28" t="s">
        <v>126</v>
      </c>
      <c r="AW110" s="28" t="s">
        <v>126</v>
      </c>
      <c r="AX110" s="28" t="s">
        <v>126</v>
      </c>
      <c r="AY110" s="28" t="s">
        <v>126</v>
      </c>
      <c r="AZ110" s="28" t="s">
        <v>126</v>
      </c>
      <c r="BA110" s="28" t="s">
        <v>126</v>
      </c>
      <c r="BB110" s="28" t="s">
        <v>126</v>
      </c>
      <c r="BC110" s="28" t="s">
        <v>126</v>
      </c>
      <c r="BD110" s="28" t="s">
        <v>126</v>
      </c>
      <c r="BE110" s="28" t="s">
        <v>126</v>
      </c>
      <c r="BF110" s="34">
        <v>0</v>
      </c>
      <c r="BG110" s="34">
        <v>4</v>
      </c>
      <c r="BH110" s="34">
        <v>0</v>
      </c>
      <c r="BI110" s="34">
        <v>0</v>
      </c>
      <c r="BJ110" s="34">
        <v>4</v>
      </c>
      <c r="BK110" s="34">
        <v>0</v>
      </c>
      <c r="BL110" s="34">
        <v>0</v>
      </c>
      <c r="BM110" s="34">
        <v>0</v>
      </c>
      <c r="BN110" s="34">
        <v>4</v>
      </c>
      <c r="BO110" s="34">
        <v>0</v>
      </c>
      <c r="BP110" s="34">
        <v>0</v>
      </c>
      <c r="BQ110" s="34">
        <v>4</v>
      </c>
      <c r="BR110" s="35">
        <f t="shared" si="14"/>
        <v>16</v>
      </c>
      <c r="BS110" s="28" t="s">
        <v>126</v>
      </c>
      <c r="BT110" s="28" t="s">
        <v>126</v>
      </c>
      <c r="BU110" s="28" t="s">
        <v>126</v>
      </c>
      <c r="BV110" s="28" t="s">
        <v>126</v>
      </c>
      <c r="BW110" s="28" t="s">
        <v>126</v>
      </c>
      <c r="BX110" s="28" t="s">
        <v>126</v>
      </c>
      <c r="BY110" s="28" t="s">
        <v>126</v>
      </c>
      <c r="BZ110" s="28" t="s">
        <v>126</v>
      </c>
      <c r="CA110" s="28" t="s">
        <v>126</v>
      </c>
      <c r="CB110" s="28" t="s">
        <v>127</v>
      </c>
      <c r="CC110" s="36" t="s">
        <v>126</v>
      </c>
      <c r="CD110" s="1" t="s">
        <v>128</v>
      </c>
      <c r="CE110" s="2" t="s">
        <v>129</v>
      </c>
      <c r="CF110" s="2" t="s">
        <v>126</v>
      </c>
      <c r="CG110" s="2" t="s">
        <v>127</v>
      </c>
      <c r="CH110" s="2" t="s">
        <v>126</v>
      </c>
      <c r="CI110" s="2" t="s">
        <v>126</v>
      </c>
    </row>
    <row r="111" spans="1:87" x14ac:dyDescent="0.25">
      <c r="A111" s="3">
        <v>104</v>
      </c>
      <c r="B111" s="66">
        <v>2020</v>
      </c>
      <c r="C111" s="40" t="s">
        <v>126</v>
      </c>
      <c r="D111" s="40" t="s">
        <v>126</v>
      </c>
      <c r="E111" s="40" t="s">
        <v>126</v>
      </c>
      <c r="F111" s="40" t="s">
        <v>5</v>
      </c>
      <c r="G111" s="40"/>
      <c r="H111" s="39" t="s">
        <v>313</v>
      </c>
      <c r="I111" s="39">
        <v>21401</v>
      </c>
      <c r="J111" s="39" t="s">
        <v>314</v>
      </c>
      <c r="K111" s="40" t="s">
        <v>126</v>
      </c>
      <c r="L111" s="40" t="s">
        <v>135</v>
      </c>
      <c r="M111" s="40" t="s">
        <v>126</v>
      </c>
      <c r="N111" s="40" t="s">
        <v>126</v>
      </c>
      <c r="O111" s="30">
        <f t="shared" si="12"/>
        <v>1280</v>
      </c>
      <c r="P111" s="30">
        <f t="shared" si="8"/>
        <v>8000</v>
      </c>
      <c r="Q111" s="63">
        <f t="shared" si="13"/>
        <v>9280</v>
      </c>
      <c r="R111" s="32">
        <f t="shared" si="11"/>
        <v>16</v>
      </c>
      <c r="S111" s="33">
        <v>500</v>
      </c>
      <c r="T111" s="33">
        <f t="shared" si="10"/>
        <v>80</v>
      </c>
      <c r="U111" s="28" t="s">
        <v>126</v>
      </c>
      <c r="V111" s="28" t="s">
        <v>126</v>
      </c>
      <c r="W111" s="28" t="s">
        <v>126</v>
      </c>
      <c r="X111" s="28" t="s">
        <v>126</v>
      </c>
      <c r="Y111" s="28" t="s">
        <v>126</v>
      </c>
      <c r="Z111" s="28" t="s">
        <v>126</v>
      </c>
      <c r="AA111" s="28" t="s">
        <v>126</v>
      </c>
      <c r="AB111" s="28" t="s">
        <v>126</v>
      </c>
      <c r="AC111" s="28" t="s">
        <v>139</v>
      </c>
      <c r="AD111" s="28" t="s">
        <v>126</v>
      </c>
      <c r="AE111" s="28" t="s">
        <v>126</v>
      </c>
      <c r="AF111" s="28" t="s">
        <v>140</v>
      </c>
      <c r="AG111" s="28" t="s">
        <v>280</v>
      </c>
      <c r="AH111" s="28" t="s">
        <v>5</v>
      </c>
      <c r="AI111" s="28" t="s">
        <v>142</v>
      </c>
      <c r="AJ111" s="28" t="s">
        <v>143</v>
      </c>
      <c r="AK111" s="28" t="s">
        <v>144</v>
      </c>
      <c r="AL111" s="42"/>
      <c r="AM111" s="42" t="s">
        <v>145</v>
      </c>
      <c r="AN111" s="42" t="s">
        <v>146</v>
      </c>
      <c r="AO111" s="42" t="s">
        <v>147</v>
      </c>
      <c r="AP111" s="42" t="s">
        <v>148</v>
      </c>
      <c r="AQ111" s="42" t="s">
        <v>149</v>
      </c>
      <c r="AR111" s="42" t="s">
        <v>150</v>
      </c>
      <c r="AS111" s="42" t="s">
        <v>151</v>
      </c>
      <c r="AT111" s="42" t="s">
        <v>152</v>
      </c>
      <c r="AU111" s="42" t="s">
        <v>153</v>
      </c>
      <c r="AV111" s="28" t="s">
        <v>126</v>
      </c>
      <c r="AW111" s="28" t="s">
        <v>126</v>
      </c>
      <c r="AX111" s="28" t="s">
        <v>126</v>
      </c>
      <c r="AY111" s="28" t="s">
        <v>126</v>
      </c>
      <c r="AZ111" s="28" t="s">
        <v>126</v>
      </c>
      <c r="BA111" s="28" t="s">
        <v>126</v>
      </c>
      <c r="BB111" s="28" t="s">
        <v>126</v>
      </c>
      <c r="BC111" s="28" t="s">
        <v>126</v>
      </c>
      <c r="BD111" s="28" t="s">
        <v>126</v>
      </c>
      <c r="BE111" s="28" t="s">
        <v>126</v>
      </c>
      <c r="BF111" s="34">
        <v>0</v>
      </c>
      <c r="BG111" s="34">
        <v>4</v>
      </c>
      <c r="BH111" s="34">
        <v>0</v>
      </c>
      <c r="BI111" s="34">
        <v>0</v>
      </c>
      <c r="BJ111" s="34">
        <v>4</v>
      </c>
      <c r="BK111" s="34">
        <v>0</v>
      </c>
      <c r="BL111" s="34">
        <v>0</v>
      </c>
      <c r="BM111" s="34">
        <v>0</v>
      </c>
      <c r="BN111" s="34">
        <v>4</v>
      </c>
      <c r="BO111" s="34">
        <v>0</v>
      </c>
      <c r="BP111" s="34">
        <v>0</v>
      </c>
      <c r="BQ111" s="34">
        <v>4</v>
      </c>
      <c r="BR111" s="35">
        <f t="shared" si="14"/>
        <v>16</v>
      </c>
      <c r="BS111" s="28" t="s">
        <v>126</v>
      </c>
      <c r="BT111" s="28" t="s">
        <v>126</v>
      </c>
      <c r="BU111" s="28" t="s">
        <v>126</v>
      </c>
      <c r="BV111" s="28" t="s">
        <v>126</v>
      </c>
      <c r="BW111" s="28" t="s">
        <v>126</v>
      </c>
      <c r="BX111" s="28" t="s">
        <v>126</v>
      </c>
      <c r="BY111" s="28" t="s">
        <v>126</v>
      </c>
      <c r="BZ111" s="28" t="s">
        <v>126</v>
      </c>
      <c r="CA111" s="28" t="s">
        <v>126</v>
      </c>
      <c r="CB111" s="28" t="s">
        <v>127</v>
      </c>
      <c r="CC111" s="36" t="s">
        <v>126</v>
      </c>
      <c r="CD111" s="1" t="s">
        <v>128</v>
      </c>
      <c r="CE111" s="2" t="s">
        <v>129</v>
      </c>
      <c r="CF111" s="2" t="s">
        <v>126</v>
      </c>
      <c r="CG111" s="2" t="s">
        <v>127</v>
      </c>
      <c r="CH111" s="2" t="s">
        <v>126</v>
      </c>
      <c r="CI111" s="2" t="s">
        <v>126</v>
      </c>
    </row>
    <row r="112" spans="1:87" x14ac:dyDescent="0.25">
      <c r="A112" s="3">
        <v>105</v>
      </c>
      <c r="B112" s="66">
        <v>2020</v>
      </c>
      <c r="C112" s="40" t="s">
        <v>126</v>
      </c>
      <c r="D112" s="40" t="s">
        <v>126</v>
      </c>
      <c r="E112" s="40" t="s">
        <v>126</v>
      </c>
      <c r="F112" s="40" t="s">
        <v>5</v>
      </c>
      <c r="G112" s="40"/>
      <c r="H112" s="39" t="s">
        <v>315</v>
      </c>
      <c r="I112" s="39">
        <v>21401</v>
      </c>
      <c r="J112" s="39" t="s">
        <v>316</v>
      </c>
      <c r="K112" s="40" t="s">
        <v>126</v>
      </c>
      <c r="L112" s="40" t="s">
        <v>135</v>
      </c>
      <c r="M112" s="40" t="s">
        <v>126</v>
      </c>
      <c r="N112" s="40" t="s">
        <v>126</v>
      </c>
      <c r="O112" s="30">
        <f t="shared" si="12"/>
        <v>2323.2000000000003</v>
      </c>
      <c r="P112" s="30">
        <f t="shared" si="8"/>
        <v>14520</v>
      </c>
      <c r="Q112" s="63">
        <f t="shared" si="13"/>
        <v>16843.2</v>
      </c>
      <c r="R112" s="32">
        <f t="shared" si="11"/>
        <v>44</v>
      </c>
      <c r="S112" s="33">
        <v>330</v>
      </c>
      <c r="T112" s="33">
        <f t="shared" si="10"/>
        <v>52.800000000000004</v>
      </c>
      <c r="U112" s="28" t="s">
        <v>126</v>
      </c>
      <c r="V112" s="28" t="s">
        <v>126</v>
      </c>
      <c r="W112" s="28" t="s">
        <v>126</v>
      </c>
      <c r="X112" s="28" t="s">
        <v>126</v>
      </c>
      <c r="Y112" s="28" t="s">
        <v>126</v>
      </c>
      <c r="Z112" s="28" t="s">
        <v>126</v>
      </c>
      <c r="AA112" s="28" t="s">
        <v>126</v>
      </c>
      <c r="AB112" s="28" t="s">
        <v>126</v>
      </c>
      <c r="AC112" s="28" t="s">
        <v>139</v>
      </c>
      <c r="AD112" s="28" t="s">
        <v>126</v>
      </c>
      <c r="AE112" s="28" t="s">
        <v>126</v>
      </c>
      <c r="AF112" s="28" t="s">
        <v>140</v>
      </c>
      <c r="AG112" s="28" t="s">
        <v>280</v>
      </c>
      <c r="AH112" s="28" t="s">
        <v>5</v>
      </c>
      <c r="AI112" s="28" t="s">
        <v>142</v>
      </c>
      <c r="AJ112" s="28" t="s">
        <v>143</v>
      </c>
      <c r="AK112" s="28" t="s">
        <v>144</v>
      </c>
      <c r="AL112" s="42"/>
      <c r="AM112" s="42" t="s">
        <v>145</v>
      </c>
      <c r="AN112" s="42" t="s">
        <v>146</v>
      </c>
      <c r="AO112" s="42" t="s">
        <v>147</v>
      </c>
      <c r="AP112" s="42" t="s">
        <v>148</v>
      </c>
      <c r="AQ112" s="42" t="s">
        <v>149</v>
      </c>
      <c r="AR112" s="42" t="s">
        <v>150</v>
      </c>
      <c r="AS112" s="42" t="s">
        <v>151</v>
      </c>
      <c r="AT112" s="42" t="s">
        <v>152</v>
      </c>
      <c r="AU112" s="42" t="s">
        <v>153</v>
      </c>
      <c r="AV112" s="28" t="s">
        <v>126</v>
      </c>
      <c r="AW112" s="28" t="s">
        <v>126</v>
      </c>
      <c r="AX112" s="28" t="s">
        <v>126</v>
      </c>
      <c r="AY112" s="28" t="s">
        <v>126</v>
      </c>
      <c r="AZ112" s="28" t="s">
        <v>126</v>
      </c>
      <c r="BA112" s="28" t="s">
        <v>126</v>
      </c>
      <c r="BB112" s="28" t="s">
        <v>126</v>
      </c>
      <c r="BC112" s="28" t="s">
        <v>126</v>
      </c>
      <c r="BD112" s="28" t="s">
        <v>126</v>
      </c>
      <c r="BE112" s="28" t="s">
        <v>126</v>
      </c>
      <c r="BF112" s="34">
        <v>0</v>
      </c>
      <c r="BG112" s="34">
        <v>4</v>
      </c>
      <c r="BH112" s="34">
        <v>6</v>
      </c>
      <c r="BI112" s="34">
        <v>2</v>
      </c>
      <c r="BJ112" s="34">
        <v>3</v>
      </c>
      <c r="BK112" s="34">
        <v>6</v>
      </c>
      <c r="BL112" s="34">
        <v>2</v>
      </c>
      <c r="BM112" s="34">
        <v>4</v>
      </c>
      <c r="BN112" s="34">
        <v>6</v>
      </c>
      <c r="BO112" s="34">
        <v>3</v>
      </c>
      <c r="BP112" s="34">
        <v>2</v>
      </c>
      <c r="BQ112" s="34">
        <v>6</v>
      </c>
      <c r="BR112" s="35">
        <f t="shared" si="14"/>
        <v>44</v>
      </c>
      <c r="BS112" s="28" t="s">
        <v>126</v>
      </c>
      <c r="BT112" s="28" t="s">
        <v>126</v>
      </c>
      <c r="BU112" s="28" t="s">
        <v>126</v>
      </c>
      <c r="BV112" s="28" t="s">
        <v>126</v>
      </c>
      <c r="BW112" s="28" t="s">
        <v>126</v>
      </c>
      <c r="BX112" s="28" t="s">
        <v>126</v>
      </c>
      <c r="BY112" s="28" t="s">
        <v>126</v>
      </c>
      <c r="BZ112" s="28" t="s">
        <v>126</v>
      </c>
      <c r="CA112" s="28" t="s">
        <v>126</v>
      </c>
      <c r="CB112" s="28" t="s">
        <v>127</v>
      </c>
      <c r="CC112" s="36" t="s">
        <v>126</v>
      </c>
      <c r="CD112" s="1" t="s">
        <v>128</v>
      </c>
      <c r="CE112" s="2" t="s">
        <v>129</v>
      </c>
      <c r="CF112" s="2" t="s">
        <v>126</v>
      </c>
      <c r="CG112" s="2" t="s">
        <v>127</v>
      </c>
      <c r="CH112" s="2" t="s">
        <v>126</v>
      </c>
      <c r="CI112" s="2" t="s">
        <v>126</v>
      </c>
    </row>
    <row r="113" spans="1:87" x14ac:dyDescent="0.25">
      <c r="A113" s="3">
        <v>106</v>
      </c>
      <c r="B113" s="66">
        <v>2020</v>
      </c>
      <c r="C113" s="40" t="s">
        <v>126</v>
      </c>
      <c r="D113" s="40" t="s">
        <v>126</v>
      </c>
      <c r="E113" s="40" t="s">
        <v>126</v>
      </c>
      <c r="F113" s="40" t="s">
        <v>5</v>
      </c>
      <c r="G113" s="40"/>
      <c r="H113" s="39" t="s">
        <v>317</v>
      </c>
      <c r="I113" s="39">
        <v>21401</v>
      </c>
      <c r="J113" s="39" t="s">
        <v>318</v>
      </c>
      <c r="K113" s="40" t="s">
        <v>126</v>
      </c>
      <c r="L113" s="40" t="s">
        <v>135</v>
      </c>
      <c r="M113" s="40" t="s">
        <v>126</v>
      </c>
      <c r="N113" s="40" t="s">
        <v>126</v>
      </c>
      <c r="O113" s="30">
        <f t="shared" si="12"/>
        <v>2323.2000000000003</v>
      </c>
      <c r="P113" s="30">
        <f t="shared" si="8"/>
        <v>14520</v>
      </c>
      <c r="Q113" s="63">
        <f t="shared" si="13"/>
        <v>16843.2</v>
      </c>
      <c r="R113" s="32">
        <f t="shared" si="11"/>
        <v>44</v>
      </c>
      <c r="S113" s="33">
        <v>330</v>
      </c>
      <c r="T113" s="33">
        <f t="shared" si="10"/>
        <v>52.800000000000004</v>
      </c>
      <c r="U113" s="28" t="s">
        <v>126</v>
      </c>
      <c r="V113" s="28" t="s">
        <v>126</v>
      </c>
      <c r="W113" s="28" t="s">
        <v>126</v>
      </c>
      <c r="X113" s="28" t="s">
        <v>126</v>
      </c>
      <c r="Y113" s="28" t="s">
        <v>126</v>
      </c>
      <c r="Z113" s="28" t="s">
        <v>126</v>
      </c>
      <c r="AA113" s="28" t="s">
        <v>126</v>
      </c>
      <c r="AB113" s="28" t="s">
        <v>126</v>
      </c>
      <c r="AC113" s="28" t="s">
        <v>139</v>
      </c>
      <c r="AD113" s="28" t="s">
        <v>126</v>
      </c>
      <c r="AE113" s="28" t="s">
        <v>126</v>
      </c>
      <c r="AF113" s="28" t="s">
        <v>140</v>
      </c>
      <c r="AG113" s="28" t="s">
        <v>280</v>
      </c>
      <c r="AH113" s="28" t="s">
        <v>5</v>
      </c>
      <c r="AI113" s="28" t="s">
        <v>142</v>
      </c>
      <c r="AJ113" s="28" t="s">
        <v>143</v>
      </c>
      <c r="AK113" s="28" t="s">
        <v>144</v>
      </c>
      <c r="AL113" s="42"/>
      <c r="AM113" s="42" t="s">
        <v>145</v>
      </c>
      <c r="AN113" s="42" t="s">
        <v>146</v>
      </c>
      <c r="AO113" s="42" t="s">
        <v>147</v>
      </c>
      <c r="AP113" s="42" t="s">
        <v>148</v>
      </c>
      <c r="AQ113" s="42" t="s">
        <v>149</v>
      </c>
      <c r="AR113" s="42" t="s">
        <v>150</v>
      </c>
      <c r="AS113" s="42" t="s">
        <v>151</v>
      </c>
      <c r="AT113" s="42" t="s">
        <v>152</v>
      </c>
      <c r="AU113" s="42" t="s">
        <v>153</v>
      </c>
      <c r="AV113" s="28" t="s">
        <v>126</v>
      </c>
      <c r="AW113" s="28" t="s">
        <v>126</v>
      </c>
      <c r="AX113" s="28" t="s">
        <v>126</v>
      </c>
      <c r="AY113" s="28" t="s">
        <v>126</v>
      </c>
      <c r="AZ113" s="28" t="s">
        <v>126</v>
      </c>
      <c r="BA113" s="28" t="s">
        <v>126</v>
      </c>
      <c r="BB113" s="28" t="s">
        <v>126</v>
      </c>
      <c r="BC113" s="28" t="s">
        <v>126</v>
      </c>
      <c r="BD113" s="28" t="s">
        <v>126</v>
      </c>
      <c r="BE113" s="28" t="s">
        <v>126</v>
      </c>
      <c r="BF113" s="34">
        <v>0</v>
      </c>
      <c r="BG113" s="34">
        <v>4</v>
      </c>
      <c r="BH113" s="34">
        <v>6</v>
      </c>
      <c r="BI113" s="34">
        <v>2</v>
      </c>
      <c r="BJ113" s="34">
        <v>3</v>
      </c>
      <c r="BK113" s="34">
        <v>6</v>
      </c>
      <c r="BL113" s="34">
        <v>2</v>
      </c>
      <c r="BM113" s="34">
        <v>4</v>
      </c>
      <c r="BN113" s="34">
        <v>6</v>
      </c>
      <c r="BO113" s="34">
        <v>3</v>
      </c>
      <c r="BP113" s="34">
        <v>2</v>
      </c>
      <c r="BQ113" s="34">
        <v>6</v>
      </c>
      <c r="BR113" s="35">
        <f t="shared" si="14"/>
        <v>44</v>
      </c>
      <c r="BS113" s="28" t="s">
        <v>126</v>
      </c>
      <c r="BT113" s="28" t="s">
        <v>126</v>
      </c>
      <c r="BU113" s="28" t="s">
        <v>126</v>
      </c>
      <c r="BV113" s="28" t="s">
        <v>126</v>
      </c>
      <c r="BW113" s="28" t="s">
        <v>126</v>
      </c>
      <c r="BX113" s="28" t="s">
        <v>126</v>
      </c>
      <c r="BY113" s="28" t="s">
        <v>126</v>
      </c>
      <c r="BZ113" s="28" t="s">
        <v>126</v>
      </c>
      <c r="CA113" s="28" t="s">
        <v>126</v>
      </c>
      <c r="CB113" s="28" t="s">
        <v>127</v>
      </c>
      <c r="CC113" s="36" t="s">
        <v>126</v>
      </c>
      <c r="CD113" s="1" t="s">
        <v>128</v>
      </c>
      <c r="CE113" s="2" t="s">
        <v>129</v>
      </c>
      <c r="CF113" s="2" t="s">
        <v>126</v>
      </c>
      <c r="CG113" s="2" t="s">
        <v>127</v>
      </c>
      <c r="CH113" s="2" t="s">
        <v>126</v>
      </c>
      <c r="CI113" s="2" t="s">
        <v>126</v>
      </c>
    </row>
    <row r="114" spans="1:87" x14ac:dyDescent="0.25">
      <c r="A114" s="3">
        <v>107</v>
      </c>
      <c r="B114" s="66">
        <v>2020</v>
      </c>
      <c r="C114" s="40" t="s">
        <v>126</v>
      </c>
      <c r="D114" s="40" t="s">
        <v>126</v>
      </c>
      <c r="E114" s="40" t="s">
        <v>126</v>
      </c>
      <c r="F114" s="40" t="s">
        <v>5</v>
      </c>
      <c r="G114" s="40"/>
      <c r="H114" s="39" t="s">
        <v>319</v>
      </c>
      <c r="I114" s="39">
        <v>21401</v>
      </c>
      <c r="J114" s="39" t="s">
        <v>320</v>
      </c>
      <c r="K114" s="40" t="s">
        <v>126</v>
      </c>
      <c r="L114" s="40" t="s">
        <v>135</v>
      </c>
      <c r="M114" s="40" t="s">
        <v>126</v>
      </c>
      <c r="N114" s="40" t="s">
        <v>126</v>
      </c>
      <c r="O114" s="30">
        <f t="shared" si="12"/>
        <v>2323.2000000000003</v>
      </c>
      <c r="P114" s="30">
        <f t="shared" si="8"/>
        <v>14520</v>
      </c>
      <c r="Q114" s="63">
        <f t="shared" si="13"/>
        <v>16843.2</v>
      </c>
      <c r="R114" s="32">
        <f t="shared" si="11"/>
        <v>44</v>
      </c>
      <c r="S114" s="33">
        <v>330</v>
      </c>
      <c r="T114" s="33">
        <f t="shared" si="10"/>
        <v>52.800000000000004</v>
      </c>
      <c r="U114" s="28" t="s">
        <v>126</v>
      </c>
      <c r="V114" s="28" t="s">
        <v>126</v>
      </c>
      <c r="W114" s="28" t="s">
        <v>126</v>
      </c>
      <c r="X114" s="28" t="s">
        <v>126</v>
      </c>
      <c r="Y114" s="28" t="s">
        <v>126</v>
      </c>
      <c r="Z114" s="28" t="s">
        <v>126</v>
      </c>
      <c r="AA114" s="28" t="s">
        <v>126</v>
      </c>
      <c r="AB114" s="28" t="s">
        <v>126</v>
      </c>
      <c r="AC114" s="28" t="s">
        <v>139</v>
      </c>
      <c r="AD114" s="28" t="s">
        <v>126</v>
      </c>
      <c r="AE114" s="28" t="s">
        <v>126</v>
      </c>
      <c r="AF114" s="28" t="s">
        <v>140</v>
      </c>
      <c r="AG114" s="28" t="s">
        <v>280</v>
      </c>
      <c r="AH114" s="28" t="s">
        <v>5</v>
      </c>
      <c r="AI114" s="28" t="s">
        <v>142</v>
      </c>
      <c r="AJ114" s="28" t="s">
        <v>143</v>
      </c>
      <c r="AK114" s="28" t="s">
        <v>144</v>
      </c>
      <c r="AL114" s="42"/>
      <c r="AM114" s="42" t="s">
        <v>145</v>
      </c>
      <c r="AN114" s="42" t="s">
        <v>146</v>
      </c>
      <c r="AO114" s="42" t="s">
        <v>147</v>
      </c>
      <c r="AP114" s="42" t="s">
        <v>148</v>
      </c>
      <c r="AQ114" s="42" t="s">
        <v>149</v>
      </c>
      <c r="AR114" s="42" t="s">
        <v>150</v>
      </c>
      <c r="AS114" s="42" t="s">
        <v>151</v>
      </c>
      <c r="AT114" s="42" t="s">
        <v>152</v>
      </c>
      <c r="AU114" s="42" t="s">
        <v>153</v>
      </c>
      <c r="AV114" s="28" t="s">
        <v>126</v>
      </c>
      <c r="AW114" s="28" t="s">
        <v>126</v>
      </c>
      <c r="AX114" s="28" t="s">
        <v>126</v>
      </c>
      <c r="AY114" s="28" t="s">
        <v>126</v>
      </c>
      <c r="AZ114" s="28" t="s">
        <v>126</v>
      </c>
      <c r="BA114" s="28" t="s">
        <v>126</v>
      </c>
      <c r="BB114" s="28" t="s">
        <v>126</v>
      </c>
      <c r="BC114" s="28" t="s">
        <v>126</v>
      </c>
      <c r="BD114" s="28" t="s">
        <v>126</v>
      </c>
      <c r="BE114" s="28" t="s">
        <v>126</v>
      </c>
      <c r="BF114" s="34">
        <v>0</v>
      </c>
      <c r="BG114" s="34">
        <v>4</v>
      </c>
      <c r="BH114" s="34">
        <v>6</v>
      </c>
      <c r="BI114" s="34">
        <v>2</v>
      </c>
      <c r="BJ114" s="34">
        <v>3</v>
      </c>
      <c r="BK114" s="34">
        <v>6</v>
      </c>
      <c r="BL114" s="34">
        <v>2</v>
      </c>
      <c r="BM114" s="34">
        <v>4</v>
      </c>
      <c r="BN114" s="34">
        <v>6</v>
      </c>
      <c r="BO114" s="34">
        <v>3</v>
      </c>
      <c r="BP114" s="34">
        <v>2</v>
      </c>
      <c r="BQ114" s="34">
        <v>6</v>
      </c>
      <c r="BR114" s="35">
        <f t="shared" si="14"/>
        <v>44</v>
      </c>
      <c r="BS114" s="28" t="s">
        <v>126</v>
      </c>
      <c r="BT114" s="28" t="s">
        <v>126</v>
      </c>
      <c r="BU114" s="28" t="s">
        <v>126</v>
      </c>
      <c r="BV114" s="28" t="s">
        <v>126</v>
      </c>
      <c r="BW114" s="28" t="s">
        <v>126</v>
      </c>
      <c r="BX114" s="28" t="s">
        <v>126</v>
      </c>
      <c r="BY114" s="28" t="s">
        <v>126</v>
      </c>
      <c r="BZ114" s="28" t="s">
        <v>126</v>
      </c>
      <c r="CA114" s="28" t="s">
        <v>126</v>
      </c>
      <c r="CB114" s="28" t="s">
        <v>127</v>
      </c>
      <c r="CC114" s="36" t="s">
        <v>126</v>
      </c>
      <c r="CD114" s="1" t="s">
        <v>128</v>
      </c>
      <c r="CE114" s="2" t="s">
        <v>129</v>
      </c>
      <c r="CF114" s="2" t="s">
        <v>126</v>
      </c>
      <c r="CG114" s="2" t="s">
        <v>127</v>
      </c>
      <c r="CH114" s="2" t="s">
        <v>126</v>
      </c>
      <c r="CI114" s="2" t="s">
        <v>126</v>
      </c>
    </row>
    <row r="115" spans="1:87" x14ac:dyDescent="0.25">
      <c r="A115" s="3">
        <v>108</v>
      </c>
      <c r="B115" s="66">
        <v>2020</v>
      </c>
      <c r="C115" s="40" t="s">
        <v>126</v>
      </c>
      <c r="D115" s="40" t="s">
        <v>126</v>
      </c>
      <c r="E115" s="40" t="s">
        <v>126</v>
      </c>
      <c r="F115" s="40" t="s">
        <v>5</v>
      </c>
      <c r="G115" s="40"/>
      <c r="H115" s="39" t="s">
        <v>321</v>
      </c>
      <c r="I115" s="39">
        <v>21401</v>
      </c>
      <c r="J115" s="39" t="s">
        <v>322</v>
      </c>
      <c r="K115" s="40" t="s">
        <v>126</v>
      </c>
      <c r="L115" s="40" t="s">
        <v>130</v>
      </c>
      <c r="M115" s="40" t="s">
        <v>126</v>
      </c>
      <c r="N115" s="40" t="s">
        <v>126</v>
      </c>
      <c r="O115" s="30">
        <f t="shared" si="12"/>
        <v>2323.2000000000003</v>
      </c>
      <c r="P115" s="30">
        <f t="shared" si="8"/>
        <v>14520</v>
      </c>
      <c r="Q115" s="63">
        <f t="shared" si="13"/>
        <v>16843.2</v>
      </c>
      <c r="R115" s="32">
        <f t="shared" si="11"/>
        <v>44</v>
      </c>
      <c r="S115" s="33">
        <v>330</v>
      </c>
      <c r="T115" s="33">
        <f t="shared" si="10"/>
        <v>52.800000000000004</v>
      </c>
      <c r="U115" s="28" t="s">
        <v>126</v>
      </c>
      <c r="V115" s="28" t="s">
        <v>126</v>
      </c>
      <c r="W115" s="28" t="s">
        <v>126</v>
      </c>
      <c r="X115" s="28" t="s">
        <v>126</v>
      </c>
      <c r="Y115" s="28" t="s">
        <v>126</v>
      </c>
      <c r="Z115" s="28" t="s">
        <v>126</v>
      </c>
      <c r="AA115" s="28" t="s">
        <v>126</v>
      </c>
      <c r="AB115" s="28" t="s">
        <v>126</v>
      </c>
      <c r="AC115" s="28" t="s">
        <v>139</v>
      </c>
      <c r="AD115" s="28" t="s">
        <v>126</v>
      </c>
      <c r="AE115" s="28" t="s">
        <v>126</v>
      </c>
      <c r="AF115" s="28" t="s">
        <v>140</v>
      </c>
      <c r="AG115" s="28" t="s">
        <v>280</v>
      </c>
      <c r="AH115" s="28" t="s">
        <v>5</v>
      </c>
      <c r="AI115" s="28" t="s">
        <v>142</v>
      </c>
      <c r="AJ115" s="28" t="s">
        <v>143</v>
      </c>
      <c r="AK115" s="28" t="s">
        <v>144</v>
      </c>
      <c r="AL115" s="42"/>
      <c r="AM115" s="42" t="s">
        <v>145</v>
      </c>
      <c r="AN115" s="42" t="s">
        <v>146</v>
      </c>
      <c r="AO115" s="42" t="s">
        <v>147</v>
      </c>
      <c r="AP115" s="42" t="s">
        <v>148</v>
      </c>
      <c r="AQ115" s="42" t="s">
        <v>149</v>
      </c>
      <c r="AR115" s="42" t="s">
        <v>150</v>
      </c>
      <c r="AS115" s="42" t="s">
        <v>151</v>
      </c>
      <c r="AT115" s="42" t="s">
        <v>152</v>
      </c>
      <c r="AU115" s="42" t="s">
        <v>153</v>
      </c>
      <c r="AV115" s="28" t="s">
        <v>126</v>
      </c>
      <c r="AW115" s="28" t="s">
        <v>126</v>
      </c>
      <c r="AX115" s="28" t="s">
        <v>126</v>
      </c>
      <c r="AY115" s="28" t="s">
        <v>126</v>
      </c>
      <c r="AZ115" s="28" t="s">
        <v>126</v>
      </c>
      <c r="BA115" s="28" t="s">
        <v>126</v>
      </c>
      <c r="BB115" s="28" t="s">
        <v>126</v>
      </c>
      <c r="BC115" s="28" t="s">
        <v>126</v>
      </c>
      <c r="BD115" s="28" t="s">
        <v>126</v>
      </c>
      <c r="BE115" s="28" t="s">
        <v>126</v>
      </c>
      <c r="BF115" s="34">
        <v>0</v>
      </c>
      <c r="BG115" s="34">
        <v>4</v>
      </c>
      <c r="BH115" s="34">
        <v>6</v>
      </c>
      <c r="BI115" s="34">
        <v>2</v>
      </c>
      <c r="BJ115" s="34">
        <v>3</v>
      </c>
      <c r="BK115" s="34">
        <v>6</v>
      </c>
      <c r="BL115" s="34">
        <v>2</v>
      </c>
      <c r="BM115" s="34">
        <v>4</v>
      </c>
      <c r="BN115" s="34">
        <v>6</v>
      </c>
      <c r="BO115" s="34">
        <v>3</v>
      </c>
      <c r="BP115" s="34">
        <v>2</v>
      </c>
      <c r="BQ115" s="34">
        <v>6</v>
      </c>
      <c r="BR115" s="35">
        <f t="shared" si="14"/>
        <v>44</v>
      </c>
      <c r="BS115" s="28" t="s">
        <v>126</v>
      </c>
      <c r="BT115" s="28" t="s">
        <v>126</v>
      </c>
      <c r="BU115" s="28" t="s">
        <v>126</v>
      </c>
      <c r="BV115" s="28" t="s">
        <v>126</v>
      </c>
      <c r="BW115" s="28" t="s">
        <v>126</v>
      </c>
      <c r="BX115" s="28" t="s">
        <v>126</v>
      </c>
      <c r="BY115" s="28" t="s">
        <v>126</v>
      </c>
      <c r="BZ115" s="28" t="s">
        <v>126</v>
      </c>
      <c r="CA115" s="28" t="s">
        <v>126</v>
      </c>
      <c r="CB115" s="28" t="s">
        <v>127</v>
      </c>
      <c r="CC115" s="36" t="s">
        <v>126</v>
      </c>
      <c r="CD115" s="1" t="s">
        <v>128</v>
      </c>
      <c r="CE115" s="2" t="s">
        <v>129</v>
      </c>
      <c r="CF115" s="2" t="s">
        <v>126</v>
      </c>
      <c r="CG115" s="2" t="s">
        <v>127</v>
      </c>
      <c r="CH115" s="2" t="s">
        <v>126</v>
      </c>
      <c r="CI115" s="2" t="s">
        <v>126</v>
      </c>
    </row>
    <row r="116" spans="1:87" x14ac:dyDescent="0.25">
      <c r="A116" s="3">
        <v>109</v>
      </c>
      <c r="B116" s="66">
        <v>2020</v>
      </c>
      <c r="C116" s="40" t="s">
        <v>126</v>
      </c>
      <c r="D116" s="40" t="s">
        <v>126</v>
      </c>
      <c r="E116" s="40" t="s">
        <v>126</v>
      </c>
      <c r="F116" s="40" t="s">
        <v>5</v>
      </c>
      <c r="G116" s="40"/>
      <c r="H116" s="39" t="s">
        <v>323</v>
      </c>
      <c r="I116" s="39">
        <v>21401</v>
      </c>
      <c r="J116" s="39" t="s">
        <v>324</v>
      </c>
      <c r="K116" s="40" t="s">
        <v>126</v>
      </c>
      <c r="L116" s="40" t="s">
        <v>135</v>
      </c>
      <c r="M116" s="40" t="s">
        <v>126</v>
      </c>
      <c r="N116" s="40" t="s">
        <v>126</v>
      </c>
      <c r="O116" s="30">
        <f t="shared" si="12"/>
        <v>4000</v>
      </c>
      <c r="P116" s="30">
        <f t="shared" si="8"/>
        <v>25000</v>
      </c>
      <c r="Q116" s="63">
        <f t="shared" si="13"/>
        <v>29000</v>
      </c>
      <c r="R116" s="32">
        <f t="shared" si="11"/>
        <v>100</v>
      </c>
      <c r="S116" s="33">
        <v>250</v>
      </c>
      <c r="T116" s="33">
        <f t="shared" si="10"/>
        <v>40</v>
      </c>
      <c r="U116" s="28" t="s">
        <v>126</v>
      </c>
      <c r="V116" s="28" t="s">
        <v>126</v>
      </c>
      <c r="W116" s="28" t="s">
        <v>126</v>
      </c>
      <c r="X116" s="28" t="s">
        <v>126</v>
      </c>
      <c r="Y116" s="28" t="s">
        <v>126</v>
      </c>
      <c r="Z116" s="28" t="s">
        <v>126</v>
      </c>
      <c r="AA116" s="28" t="s">
        <v>126</v>
      </c>
      <c r="AB116" s="28" t="s">
        <v>126</v>
      </c>
      <c r="AC116" s="28" t="s">
        <v>139</v>
      </c>
      <c r="AD116" s="28" t="s">
        <v>126</v>
      </c>
      <c r="AE116" s="28" t="s">
        <v>126</v>
      </c>
      <c r="AF116" s="28" t="s">
        <v>140</v>
      </c>
      <c r="AG116" s="28" t="s">
        <v>280</v>
      </c>
      <c r="AH116" s="28" t="s">
        <v>5</v>
      </c>
      <c r="AI116" s="28" t="s">
        <v>142</v>
      </c>
      <c r="AJ116" s="28" t="s">
        <v>143</v>
      </c>
      <c r="AK116" s="28" t="s">
        <v>144</v>
      </c>
      <c r="AL116" s="42"/>
      <c r="AM116" s="42" t="s">
        <v>145</v>
      </c>
      <c r="AN116" s="42" t="s">
        <v>146</v>
      </c>
      <c r="AO116" s="42" t="s">
        <v>147</v>
      </c>
      <c r="AP116" s="42" t="s">
        <v>148</v>
      </c>
      <c r="AQ116" s="42" t="s">
        <v>149</v>
      </c>
      <c r="AR116" s="42" t="s">
        <v>150</v>
      </c>
      <c r="AS116" s="42" t="s">
        <v>151</v>
      </c>
      <c r="AT116" s="42" t="s">
        <v>152</v>
      </c>
      <c r="AU116" s="42" t="s">
        <v>153</v>
      </c>
      <c r="AV116" s="28" t="s">
        <v>126</v>
      </c>
      <c r="AW116" s="28" t="s">
        <v>126</v>
      </c>
      <c r="AX116" s="28" t="s">
        <v>126</v>
      </c>
      <c r="AY116" s="28" t="s">
        <v>126</v>
      </c>
      <c r="AZ116" s="28" t="s">
        <v>126</v>
      </c>
      <c r="BA116" s="28" t="s">
        <v>126</v>
      </c>
      <c r="BB116" s="28" t="s">
        <v>126</v>
      </c>
      <c r="BC116" s="28" t="s">
        <v>126</v>
      </c>
      <c r="BD116" s="28" t="s">
        <v>126</v>
      </c>
      <c r="BE116" s="28" t="s">
        <v>126</v>
      </c>
      <c r="BF116" s="34">
        <v>0</v>
      </c>
      <c r="BG116" s="34">
        <v>0</v>
      </c>
      <c r="BH116" s="34">
        <v>20</v>
      </c>
      <c r="BI116" s="34">
        <v>0</v>
      </c>
      <c r="BJ116" s="34">
        <v>0</v>
      </c>
      <c r="BK116" s="34">
        <v>20</v>
      </c>
      <c r="BL116" s="34">
        <v>0</v>
      </c>
      <c r="BM116" s="34">
        <v>20</v>
      </c>
      <c r="BN116" s="34">
        <v>20</v>
      </c>
      <c r="BO116" s="34">
        <v>0</v>
      </c>
      <c r="BP116" s="34">
        <v>20</v>
      </c>
      <c r="BQ116" s="34">
        <v>0</v>
      </c>
      <c r="BR116" s="35">
        <f t="shared" si="14"/>
        <v>100</v>
      </c>
      <c r="BS116" s="28" t="s">
        <v>126</v>
      </c>
      <c r="BT116" s="28" t="s">
        <v>126</v>
      </c>
      <c r="BU116" s="28" t="s">
        <v>126</v>
      </c>
      <c r="BV116" s="28" t="s">
        <v>126</v>
      </c>
      <c r="BW116" s="28" t="s">
        <v>126</v>
      </c>
      <c r="BX116" s="28" t="s">
        <v>126</v>
      </c>
      <c r="BY116" s="28" t="s">
        <v>126</v>
      </c>
      <c r="BZ116" s="28" t="s">
        <v>126</v>
      </c>
      <c r="CA116" s="28" t="s">
        <v>126</v>
      </c>
      <c r="CB116" s="28" t="s">
        <v>127</v>
      </c>
      <c r="CC116" s="36" t="s">
        <v>126</v>
      </c>
      <c r="CD116" s="1" t="s">
        <v>128</v>
      </c>
      <c r="CE116" s="2" t="s">
        <v>129</v>
      </c>
      <c r="CF116" s="2" t="s">
        <v>126</v>
      </c>
      <c r="CG116" s="2" t="s">
        <v>127</v>
      </c>
      <c r="CH116" s="2" t="s">
        <v>126</v>
      </c>
      <c r="CI116" s="2" t="s">
        <v>126</v>
      </c>
    </row>
    <row r="117" spans="1:87" x14ac:dyDescent="0.25">
      <c r="A117" s="3">
        <v>110</v>
      </c>
      <c r="B117" s="66">
        <v>2020</v>
      </c>
      <c r="C117" s="40" t="s">
        <v>126</v>
      </c>
      <c r="D117" s="40" t="s">
        <v>126</v>
      </c>
      <c r="E117" s="40" t="s">
        <v>126</v>
      </c>
      <c r="F117" s="40" t="s">
        <v>4</v>
      </c>
      <c r="G117" s="40"/>
      <c r="H117" s="39" t="s">
        <v>325</v>
      </c>
      <c r="I117" s="39">
        <v>21401</v>
      </c>
      <c r="J117" s="39" t="s">
        <v>326</v>
      </c>
      <c r="K117" s="40" t="s">
        <v>126</v>
      </c>
      <c r="L117" s="40" t="s">
        <v>327</v>
      </c>
      <c r="M117" s="40" t="s">
        <v>126</v>
      </c>
      <c r="N117" s="40" t="s">
        <v>126</v>
      </c>
      <c r="O117" s="30">
        <f t="shared" si="12"/>
        <v>403.87199999999996</v>
      </c>
      <c r="P117" s="30">
        <f t="shared" si="8"/>
        <v>2524.1999999999998</v>
      </c>
      <c r="Q117" s="63">
        <f t="shared" si="13"/>
        <v>2928.0719999999997</v>
      </c>
      <c r="R117" s="32">
        <f t="shared" si="11"/>
        <v>12</v>
      </c>
      <c r="S117" s="33">
        <v>210.35</v>
      </c>
      <c r="T117" s="33">
        <f t="shared" si="10"/>
        <v>33.655999999999999</v>
      </c>
      <c r="U117" s="28" t="s">
        <v>126</v>
      </c>
      <c r="V117" s="28" t="s">
        <v>126</v>
      </c>
      <c r="W117" s="28" t="s">
        <v>126</v>
      </c>
      <c r="X117" s="28" t="s">
        <v>126</v>
      </c>
      <c r="Y117" s="28" t="s">
        <v>126</v>
      </c>
      <c r="Z117" s="28" t="s">
        <v>126</v>
      </c>
      <c r="AA117" s="28" t="s">
        <v>126</v>
      </c>
      <c r="AB117" s="28" t="s">
        <v>126</v>
      </c>
      <c r="AC117" s="28" t="s">
        <v>139</v>
      </c>
      <c r="AD117" s="28" t="s">
        <v>126</v>
      </c>
      <c r="AE117" s="28" t="s">
        <v>126</v>
      </c>
      <c r="AF117" s="28" t="s">
        <v>140</v>
      </c>
      <c r="AG117" s="28" t="s">
        <v>141</v>
      </c>
      <c r="AH117" s="28" t="s">
        <v>4</v>
      </c>
      <c r="AI117" s="28" t="s">
        <v>142</v>
      </c>
      <c r="AJ117" s="28" t="s">
        <v>143</v>
      </c>
      <c r="AK117" s="28" t="s">
        <v>144</v>
      </c>
      <c r="AL117" s="42"/>
      <c r="AM117" s="42" t="s">
        <v>145</v>
      </c>
      <c r="AN117" s="42" t="s">
        <v>146</v>
      </c>
      <c r="AO117" s="42" t="s">
        <v>147</v>
      </c>
      <c r="AP117" s="42" t="s">
        <v>148</v>
      </c>
      <c r="AQ117" s="42" t="s">
        <v>149</v>
      </c>
      <c r="AR117" s="42" t="s">
        <v>150</v>
      </c>
      <c r="AS117" s="42" t="s">
        <v>151</v>
      </c>
      <c r="AT117" s="42" t="s">
        <v>152</v>
      </c>
      <c r="AU117" s="42" t="s">
        <v>153</v>
      </c>
      <c r="AV117" s="28" t="s">
        <v>126</v>
      </c>
      <c r="AW117" s="28" t="s">
        <v>126</v>
      </c>
      <c r="AX117" s="28" t="s">
        <v>126</v>
      </c>
      <c r="AY117" s="28" t="s">
        <v>126</v>
      </c>
      <c r="AZ117" s="28" t="s">
        <v>126</v>
      </c>
      <c r="BA117" s="28" t="s">
        <v>126</v>
      </c>
      <c r="BB117" s="28" t="s">
        <v>126</v>
      </c>
      <c r="BC117" s="28" t="s">
        <v>126</v>
      </c>
      <c r="BD117" s="28" t="s">
        <v>126</v>
      </c>
      <c r="BE117" s="28" t="s">
        <v>126</v>
      </c>
      <c r="BF117" s="34">
        <v>0</v>
      </c>
      <c r="BG117" s="34">
        <v>5</v>
      </c>
      <c r="BH117" s="34">
        <v>2</v>
      </c>
      <c r="BI117" s="34">
        <v>2</v>
      </c>
      <c r="BJ117" s="34">
        <v>0</v>
      </c>
      <c r="BK117" s="34">
        <v>0</v>
      </c>
      <c r="BL117" s="34">
        <v>0</v>
      </c>
      <c r="BM117" s="34">
        <v>2</v>
      </c>
      <c r="BN117" s="34">
        <v>0</v>
      </c>
      <c r="BO117" s="34">
        <v>0</v>
      </c>
      <c r="BP117" s="34">
        <v>1</v>
      </c>
      <c r="BQ117" s="34">
        <v>0</v>
      </c>
      <c r="BR117" s="35">
        <f t="shared" si="14"/>
        <v>12</v>
      </c>
      <c r="BS117" s="28" t="s">
        <v>126</v>
      </c>
      <c r="BT117" s="28" t="s">
        <v>126</v>
      </c>
      <c r="BU117" s="28" t="s">
        <v>126</v>
      </c>
      <c r="BV117" s="28" t="s">
        <v>126</v>
      </c>
      <c r="BW117" s="28" t="s">
        <v>126</v>
      </c>
      <c r="BX117" s="28" t="s">
        <v>126</v>
      </c>
      <c r="BY117" s="28" t="s">
        <v>126</v>
      </c>
      <c r="BZ117" s="28" t="s">
        <v>126</v>
      </c>
      <c r="CA117" s="28" t="s">
        <v>126</v>
      </c>
      <c r="CB117" s="28" t="s">
        <v>127</v>
      </c>
      <c r="CC117" s="36" t="s">
        <v>126</v>
      </c>
      <c r="CD117" s="1" t="s">
        <v>128</v>
      </c>
      <c r="CE117" s="2" t="s">
        <v>129</v>
      </c>
      <c r="CF117" s="2" t="s">
        <v>126</v>
      </c>
      <c r="CG117" s="2" t="s">
        <v>127</v>
      </c>
      <c r="CH117" s="2" t="s">
        <v>126</v>
      </c>
      <c r="CI117" s="2" t="s">
        <v>126</v>
      </c>
    </row>
    <row r="118" spans="1:87" x14ac:dyDescent="0.25">
      <c r="A118" s="3">
        <v>111</v>
      </c>
      <c r="B118" s="66">
        <v>2020</v>
      </c>
      <c r="C118" s="40" t="s">
        <v>126</v>
      </c>
      <c r="D118" s="40" t="s">
        <v>126</v>
      </c>
      <c r="E118" s="40" t="s">
        <v>126</v>
      </c>
      <c r="F118" s="40" t="s">
        <v>5</v>
      </c>
      <c r="G118" s="40"/>
      <c r="H118" s="39" t="s">
        <v>328</v>
      </c>
      <c r="I118" s="39">
        <v>21401</v>
      </c>
      <c r="J118" s="38" t="s">
        <v>329</v>
      </c>
      <c r="K118" s="40" t="s">
        <v>126</v>
      </c>
      <c r="L118" s="40" t="s">
        <v>130</v>
      </c>
      <c r="M118" s="40" t="s">
        <v>126</v>
      </c>
      <c r="N118" s="40" t="s">
        <v>126</v>
      </c>
      <c r="O118" s="30">
        <f t="shared" si="12"/>
        <v>460.68480000000005</v>
      </c>
      <c r="P118" s="30">
        <f t="shared" si="8"/>
        <v>2879.28</v>
      </c>
      <c r="Q118" s="63">
        <f t="shared" si="13"/>
        <v>3339.9648000000002</v>
      </c>
      <c r="R118" s="32">
        <f t="shared" si="11"/>
        <v>18</v>
      </c>
      <c r="S118" s="33">
        <v>159.96</v>
      </c>
      <c r="T118" s="33">
        <f t="shared" si="10"/>
        <v>25.593600000000002</v>
      </c>
      <c r="U118" s="28" t="s">
        <v>126</v>
      </c>
      <c r="V118" s="28" t="s">
        <v>126</v>
      </c>
      <c r="W118" s="28" t="s">
        <v>126</v>
      </c>
      <c r="X118" s="28" t="s">
        <v>126</v>
      </c>
      <c r="Y118" s="28" t="s">
        <v>126</v>
      </c>
      <c r="Z118" s="28" t="s">
        <v>126</v>
      </c>
      <c r="AA118" s="28" t="s">
        <v>126</v>
      </c>
      <c r="AB118" s="28" t="s">
        <v>126</v>
      </c>
      <c r="AC118" s="28" t="s">
        <v>139</v>
      </c>
      <c r="AD118" s="28" t="s">
        <v>126</v>
      </c>
      <c r="AE118" s="28" t="s">
        <v>126</v>
      </c>
      <c r="AF118" s="28" t="s">
        <v>140</v>
      </c>
      <c r="AG118" s="28" t="s">
        <v>280</v>
      </c>
      <c r="AH118" s="28" t="s">
        <v>5</v>
      </c>
      <c r="AI118" s="28" t="s">
        <v>142</v>
      </c>
      <c r="AJ118" s="28" t="s">
        <v>143</v>
      </c>
      <c r="AK118" s="28" t="s">
        <v>144</v>
      </c>
      <c r="AL118" s="42"/>
      <c r="AM118" s="42" t="s">
        <v>145</v>
      </c>
      <c r="AN118" s="42" t="s">
        <v>146</v>
      </c>
      <c r="AO118" s="42" t="s">
        <v>147</v>
      </c>
      <c r="AP118" s="42" t="s">
        <v>148</v>
      </c>
      <c r="AQ118" s="42" t="s">
        <v>149</v>
      </c>
      <c r="AR118" s="42" t="s">
        <v>150</v>
      </c>
      <c r="AS118" s="42" t="s">
        <v>151</v>
      </c>
      <c r="AT118" s="42" t="s">
        <v>152</v>
      </c>
      <c r="AU118" s="42" t="s">
        <v>153</v>
      </c>
      <c r="AV118" s="28" t="s">
        <v>126</v>
      </c>
      <c r="AW118" s="28" t="s">
        <v>126</v>
      </c>
      <c r="AX118" s="28" t="s">
        <v>126</v>
      </c>
      <c r="AY118" s="28" t="s">
        <v>126</v>
      </c>
      <c r="AZ118" s="28" t="s">
        <v>126</v>
      </c>
      <c r="BA118" s="28" t="s">
        <v>126</v>
      </c>
      <c r="BB118" s="28" t="s">
        <v>126</v>
      </c>
      <c r="BC118" s="28" t="s">
        <v>126</v>
      </c>
      <c r="BD118" s="28" t="s">
        <v>126</v>
      </c>
      <c r="BE118" s="28" t="s">
        <v>126</v>
      </c>
      <c r="BF118" s="34">
        <v>0</v>
      </c>
      <c r="BG118" s="34">
        <v>5</v>
      </c>
      <c r="BH118" s="34">
        <v>3</v>
      </c>
      <c r="BI118" s="34">
        <v>3</v>
      </c>
      <c r="BJ118" s="34">
        <v>1</v>
      </c>
      <c r="BK118" s="34">
        <v>1</v>
      </c>
      <c r="BL118" s="34">
        <v>1</v>
      </c>
      <c r="BM118" s="34">
        <v>1</v>
      </c>
      <c r="BN118" s="34">
        <v>1</v>
      </c>
      <c r="BO118" s="34">
        <v>1</v>
      </c>
      <c r="BP118" s="34">
        <v>1</v>
      </c>
      <c r="BQ118" s="34">
        <v>0</v>
      </c>
      <c r="BR118" s="35">
        <f t="shared" si="14"/>
        <v>18</v>
      </c>
      <c r="BS118" s="28" t="s">
        <v>126</v>
      </c>
      <c r="BT118" s="28" t="s">
        <v>126</v>
      </c>
      <c r="BU118" s="28" t="s">
        <v>126</v>
      </c>
      <c r="BV118" s="28" t="s">
        <v>126</v>
      </c>
      <c r="BW118" s="28" t="s">
        <v>126</v>
      </c>
      <c r="BX118" s="28" t="s">
        <v>126</v>
      </c>
      <c r="BY118" s="28" t="s">
        <v>126</v>
      </c>
      <c r="BZ118" s="28" t="s">
        <v>126</v>
      </c>
      <c r="CA118" s="28" t="s">
        <v>126</v>
      </c>
      <c r="CB118" s="28" t="s">
        <v>127</v>
      </c>
      <c r="CC118" s="36" t="s">
        <v>126</v>
      </c>
      <c r="CD118" s="1" t="s">
        <v>128</v>
      </c>
      <c r="CE118" s="2" t="s">
        <v>129</v>
      </c>
      <c r="CF118" s="2" t="s">
        <v>126</v>
      </c>
      <c r="CG118" s="2" t="s">
        <v>127</v>
      </c>
      <c r="CH118" s="2" t="s">
        <v>126</v>
      </c>
      <c r="CI118" s="2" t="s">
        <v>126</v>
      </c>
    </row>
    <row r="119" spans="1:87" x14ac:dyDescent="0.25">
      <c r="A119" s="3">
        <v>112</v>
      </c>
      <c r="B119" s="66">
        <v>2020</v>
      </c>
      <c r="C119" s="40" t="s">
        <v>126</v>
      </c>
      <c r="D119" s="40" t="s">
        <v>126</v>
      </c>
      <c r="E119" s="40" t="s">
        <v>126</v>
      </c>
      <c r="F119" s="40" t="s">
        <v>5</v>
      </c>
      <c r="G119" s="40"/>
      <c r="H119" s="39" t="s">
        <v>330</v>
      </c>
      <c r="I119" s="39">
        <v>21401</v>
      </c>
      <c r="J119" s="39" t="s">
        <v>331</v>
      </c>
      <c r="K119" s="40" t="s">
        <v>126</v>
      </c>
      <c r="L119" s="40" t="s">
        <v>135</v>
      </c>
      <c r="M119" s="40" t="s">
        <v>126</v>
      </c>
      <c r="N119" s="40" t="s">
        <v>126</v>
      </c>
      <c r="O119" s="30">
        <f>P119*0.16</f>
        <v>1176</v>
      </c>
      <c r="P119" s="30">
        <f t="shared" si="8"/>
        <v>7350</v>
      </c>
      <c r="Q119" s="63">
        <f t="shared" si="13"/>
        <v>8526</v>
      </c>
      <c r="R119" s="32">
        <f t="shared" si="11"/>
        <v>35</v>
      </c>
      <c r="S119" s="33">
        <v>210</v>
      </c>
      <c r="T119" s="33">
        <f t="shared" si="10"/>
        <v>33.6</v>
      </c>
      <c r="U119" s="28" t="s">
        <v>126</v>
      </c>
      <c r="V119" s="28" t="s">
        <v>126</v>
      </c>
      <c r="W119" s="28" t="s">
        <v>126</v>
      </c>
      <c r="X119" s="28" t="s">
        <v>126</v>
      </c>
      <c r="Y119" s="28" t="s">
        <v>126</v>
      </c>
      <c r="Z119" s="28" t="s">
        <v>126</v>
      </c>
      <c r="AA119" s="28" t="s">
        <v>126</v>
      </c>
      <c r="AB119" s="28" t="s">
        <v>126</v>
      </c>
      <c r="AC119" s="28" t="s">
        <v>139</v>
      </c>
      <c r="AD119" s="28" t="s">
        <v>126</v>
      </c>
      <c r="AE119" s="28" t="s">
        <v>126</v>
      </c>
      <c r="AF119" s="28" t="s">
        <v>140</v>
      </c>
      <c r="AG119" s="28" t="s">
        <v>280</v>
      </c>
      <c r="AH119" s="28" t="s">
        <v>5</v>
      </c>
      <c r="AI119" s="28" t="s">
        <v>142</v>
      </c>
      <c r="AJ119" s="28" t="s">
        <v>143</v>
      </c>
      <c r="AK119" s="28" t="s">
        <v>144</v>
      </c>
      <c r="AL119" s="42"/>
      <c r="AM119" s="42" t="s">
        <v>145</v>
      </c>
      <c r="AN119" s="42" t="s">
        <v>146</v>
      </c>
      <c r="AO119" s="42" t="s">
        <v>147</v>
      </c>
      <c r="AP119" s="42" t="s">
        <v>148</v>
      </c>
      <c r="AQ119" s="42" t="s">
        <v>149</v>
      </c>
      <c r="AR119" s="42" t="s">
        <v>150</v>
      </c>
      <c r="AS119" s="42" t="s">
        <v>151</v>
      </c>
      <c r="AT119" s="42" t="s">
        <v>152</v>
      </c>
      <c r="AU119" s="42" t="s">
        <v>153</v>
      </c>
      <c r="AV119" s="28" t="s">
        <v>126</v>
      </c>
      <c r="AW119" s="28" t="s">
        <v>126</v>
      </c>
      <c r="AX119" s="28" t="s">
        <v>126</v>
      </c>
      <c r="AY119" s="28" t="s">
        <v>126</v>
      </c>
      <c r="AZ119" s="28" t="s">
        <v>126</v>
      </c>
      <c r="BA119" s="28" t="s">
        <v>126</v>
      </c>
      <c r="BB119" s="28" t="s">
        <v>126</v>
      </c>
      <c r="BC119" s="28" t="s">
        <v>126</v>
      </c>
      <c r="BD119" s="28" t="s">
        <v>126</v>
      </c>
      <c r="BE119" s="28" t="s">
        <v>126</v>
      </c>
      <c r="BF119" s="34">
        <v>0</v>
      </c>
      <c r="BG119" s="34">
        <v>3</v>
      </c>
      <c r="BH119" s="34">
        <v>3</v>
      </c>
      <c r="BI119" s="34">
        <v>3</v>
      </c>
      <c r="BJ119" s="34">
        <v>3</v>
      </c>
      <c r="BK119" s="34">
        <v>3</v>
      </c>
      <c r="BL119" s="34">
        <v>3</v>
      </c>
      <c r="BM119" s="34">
        <v>5</v>
      </c>
      <c r="BN119" s="34">
        <v>3</v>
      </c>
      <c r="BO119" s="34">
        <v>3</v>
      </c>
      <c r="BP119" s="34">
        <v>3</v>
      </c>
      <c r="BQ119" s="34">
        <v>3</v>
      </c>
      <c r="BR119" s="35">
        <f t="shared" si="14"/>
        <v>35</v>
      </c>
      <c r="BS119" s="28" t="s">
        <v>126</v>
      </c>
      <c r="BT119" s="28" t="s">
        <v>126</v>
      </c>
      <c r="BU119" s="28" t="s">
        <v>126</v>
      </c>
      <c r="BV119" s="28" t="s">
        <v>126</v>
      </c>
      <c r="BW119" s="28" t="s">
        <v>126</v>
      </c>
      <c r="BX119" s="28" t="s">
        <v>126</v>
      </c>
      <c r="BY119" s="28" t="s">
        <v>126</v>
      </c>
      <c r="BZ119" s="28" t="s">
        <v>126</v>
      </c>
      <c r="CA119" s="28" t="s">
        <v>126</v>
      </c>
      <c r="CB119" s="28" t="s">
        <v>127</v>
      </c>
      <c r="CC119" s="36" t="s">
        <v>126</v>
      </c>
      <c r="CD119" s="1" t="s">
        <v>128</v>
      </c>
      <c r="CE119" s="2" t="s">
        <v>129</v>
      </c>
      <c r="CF119" s="2" t="s">
        <v>126</v>
      </c>
      <c r="CG119" s="2" t="s">
        <v>127</v>
      </c>
      <c r="CH119" s="2" t="s">
        <v>126</v>
      </c>
      <c r="CI119" s="2" t="s">
        <v>126</v>
      </c>
    </row>
    <row r="120" spans="1:87" x14ac:dyDescent="0.25">
      <c r="A120" s="3">
        <v>113</v>
      </c>
      <c r="B120" s="66">
        <v>2020</v>
      </c>
      <c r="C120" s="40" t="s">
        <v>126</v>
      </c>
      <c r="D120" s="40" t="s">
        <v>126</v>
      </c>
      <c r="E120" s="40" t="s">
        <v>126</v>
      </c>
      <c r="F120" s="40" t="s">
        <v>5</v>
      </c>
      <c r="G120" s="40"/>
      <c r="H120" s="39" t="s">
        <v>332</v>
      </c>
      <c r="I120" s="39">
        <v>21401</v>
      </c>
      <c r="J120" s="39" t="s">
        <v>333</v>
      </c>
      <c r="K120" s="40" t="s">
        <v>126</v>
      </c>
      <c r="L120" s="40" t="s">
        <v>135</v>
      </c>
      <c r="M120" s="40" t="s">
        <v>126</v>
      </c>
      <c r="N120" s="40" t="s">
        <v>126</v>
      </c>
      <c r="O120" s="30">
        <f t="shared" si="12"/>
        <v>1872</v>
      </c>
      <c r="P120" s="30">
        <f t="shared" si="8"/>
        <v>11700</v>
      </c>
      <c r="Q120" s="63">
        <f t="shared" si="13"/>
        <v>13572</v>
      </c>
      <c r="R120" s="32">
        <f t="shared" si="11"/>
        <v>30</v>
      </c>
      <c r="S120" s="33">
        <v>390</v>
      </c>
      <c r="T120" s="33">
        <f t="shared" si="10"/>
        <v>62.4</v>
      </c>
      <c r="U120" s="28" t="s">
        <v>126</v>
      </c>
      <c r="V120" s="28" t="s">
        <v>126</v>
      </c>
      <c r="W120" s="28" t="s">
        <v>126</v>
      </c>
      <c r="X120" s="28" t="s">
        <v>126</v>
      </c>
      <c r="Y120" s="28" t="s">
        <v>126</v>
      </c>
      <c r="Z120" s="28" t="s">
        <v>126</v>
      </c>
      <c r="AA120" s="28" t="s">
        <v>126</v>
      </c>
      <c r="AB120" s="28" t="s">
        <v>126</v>
      </c>
      <c r="AC120" s="28" t="s">
        <v>139</v>
      </c>
      <c r="AD120" s="28" t="s">
        <v>126</v>
      </c>
      <c r="AE120" s="28" t="s">
        <v>126</v>
      </c>
      <c r="AF120" s="28" t="s">
        <v>140</v>
      </c>
      <c r="AG120" s="28" t="s">
        <v>280</v>
      </c>
      <c r="AH120" s="28" t="s">
        <v>5</v>
      </c>
      <c r="AI120" s="28" t="s">
        <v>142</v>
      </c>
      <c r="AJ120" s="28" t="s">
        <v>143</v>
      </c>
      <c r="AK120" s="28" t="s">
        <v>144</v>
      </c>
      <c r="AL120" s="42"/>
      <c r="AM120" s="42" t="s">
        <v>145</v>
      </c>
      <c r="AN120" s="42" t="s">
        <v>146</v>
      </c>
      <c r="AO120" s="42" t="s">
        <v>147</v>
      </c>
      <c r="AP120" s="42" t="s">
        <v>148</v>
      </c>
      <c r="AQ120" s="42" t="s">
        <v>149</v>
      </c>
      <c r="AR120" s="42" t="s">
        <v>150</v>
      </c>
      <c r="AS120" s="42" t="s">
        <v>151</v>
      </c>
      <c r="AT120" s="42" t="s">
        <v>152</v>
      </c>
      <c r="AU120" s="42" t="s">
        <v>153</v>
      </c>
      <c r="AV120" s="28" t="s">
        <v>126</v>
      </c>
      <c r="AW120" s="28" t="s">
        <v>126</v>
      </c>
      <c r="AX120" s="28" t="s">
        <v>126</v>
      </c>
      <c r="AY120" s="28" t="s">
        <v>126</v>
      </c>
      <c r="AZ120" s="28" t="s">
        <v>126</v>
      </c>
      <c r="BA120" s="28" t="s">
        <v>126</v>
      </c>
      <c r="BB120" s="28" t="s">
        <v>126</v>
      </c>
      <c r="BC120" s="28" t="s">
        <v>126</v>
      </c>
      <c r="BD120" s="28" t="s">
        <v>126</v>
      </c>
      <c r="BE120" s="28" t="s">
        <v>126</v>
      </c>
      <c r="BF120" s="34">
        <v>0</v>
      </c>
      <c r="BG120" s="34">
        <v>2</v>
      </c>
      <c r="BH120" s="34">
        <v>4</v>
      </c>
      <c r="BI120" s="34">
        <v>1</v>
      </c>
      <c r="BJ120" s="34">
        <v>5</v>
      </c>
      <c r="BK120" s="34">
        <v>5</v>
      </c>
      <c r="BL120" s="34">
        <v>0</v>
      </c>
      <c r="BM120" s="34">
        <v>2</v>
      </c>
      <c r="BN120" s="34">
        <v>4</v>
      </c>
      <c r="BO120" s="34">
        <v>1</v>
      </c>
      <c r="BP120" s="34">
        <v>1</v>
      </c>
      <c r="BQ120" s="34">
        <v>5</v>
      </c>
      <c r="BR120" s="35">
        <f t="shared" si="14"/>
        <v>30</v>
      </c>
      <c r="BS120" s="28" t="s">
        <v>126</v>
      </c>
      <c r="BT120" s="28" t="s">
        <v>126</v>
      </c>
      <c r="BU120" s="28" t="s">
        <v>126</v>
      </c>
      <c r="BV120" s="28" t="s">
        <v>126</v>
      </c>
      <c r="BW120" s="28" t="s">
        <v>126</v>
      </c>
      <c r="BX120" s="28" t="s">
        <v>126</v>
      </c>
      <c r="BY120" s="28" t="s">
        <v>126</v>
      </c>
      <c r="BZ120" s="28" t="s">
        <v>126</v>
      </c>
      <c r="CA120" s="28" t="s">
        <v>126</v>
      </c>
      <c r="CB120" s="28" t="s">
        <v>127</v>
      </c>
      <c r="CC120" s="36" t="s">
        <v>126</v>
      </c>
      <c r="CD120" s="1" t="s">
        <v>128</v>
      </c>
      <c r="CE120" s="2" t="s">
        <v>129</v>
      </c>
      <c r="CF120" s="2" t="s">
        <v>126</v>
      </c>
      <c r="CG120" s="2" t="s">
        <v>127</v>
      </c>
      <c r="CH120" s="2" t="s">
        <v>126</v>
      </c>
      <c r="CI120" s="2" t="s">
        <v>126</v>
      </c>
    </row>
    <row r="121" spans="1:87" x14ac:dyDescent="0.25">
      <c r="A121" s="3">
        <v>114</v>
      </c>
      <c r="B121" s="66">
        <v>2020</v>
      </c>
      <c r="C121" s="40" t="s">
        <v>126</v>
      </c>
      <c r="D121" s="40" t="s">
        <v>126</v>
      </c>
      <c r="E121" s="40" t="s">
        <v>126</v>
      </c>
      <c r="F121" s="40" t="s">
        <v>5</v>
      </c>
      <c r="G121" s="40"/>
      <c r="H121" s="39" t="s">
        <v>334</v>
      </c>
      <c r="I121" s="39">
        <v>21401</v>
      </c>
      <c r="J121" s="39" t="s">
        <v>335</v>
      </c>
      <c r="K121" s="40" t="s">
        <v>126</v>
      </c>
      <c r="L121" s="40" t="s">
        <v>135</v>
      </c>
      <c r="M121" s="40" t="s">
        <v>126</v>
      </c>
      <c r="N121" s="40" t="s">
        <v>126</v>
      </c>
      <c r="O121" s="30">
        <f t="shared" si="12"/>
        <v>1622.4</v>
      </c>
      <c r="P121" s="30">
        <f t="shared" si="8"/>
        <v>10140</v>
      </c>
      <c r="Q121" s="63">
        <f t="shared" si="13"/>
        <v>11762.4</v>
      </c>
      <c r="R121" s="32">
        <f t="shared" si="11"/>
        <v>26</v>
      </c>
      <c r="S121" s="33">
        <v>390</v>
      </c>
      <c r="T121" s="33">
        <f t="shared" si="10"/>
        <v>62.4</v>
      </c>
      <c r="U121" s="28" t="s">
        <v>126</v>
      </c>
      <c r="V121" s="28" t="s">
        <v>126</v>
      </c>
      <c r="W121" s="28" t="s">
        <v>126</v>
      </c>
      <c r="X121" s="28" t="s">
        <v>126</v>
      </c>
      <c r="Y121" s="28" t="s">
        <v>126</v>
      </c>
      <c r="Z121" s="28" t="s">
        <v>126</v>
      </c>
      <c r="AA121" s="28" t="s">
        <v>126</v>
      </c>
      <c r="AB121" s="28" t="s">
        <v>126</v>
      </c>
      <c r="AC121" s="28" t="s">
        <v>139</v>
      </c>
      <c r="AD121" s="28" t="s">
        <v>126</v>
      </c>
      <c r="AE121" s="28" t="s">
        <v>126</v>
      </c>
      <c r="AF121" s="28" t="s">
        <v>140</v>
      </c>
      <c r="AG121" s="28" t="s">
        <v>280</v>
      </c>
      <c r="AH121" s="28" t="s">
        <v>5</v>
      </c>
      <c r="AI121" s="28" t="s">
        <v>142</v>
      </c>
      <c r="AJ121" s="28" t="s">
        <v>143</v>
      </c>
      <c r="AK121" s="28" t="s">
        <v>144</v>
      </c>
      <c r="AL121" s="42"/>
      <c r="AM121" s="42" t="s">
        <v>145</v>
      </c>
      <c r="AN121" s="42" t="s">
        <v>146</v>
      </c>
      <c r="AO121" s="42" t="s">
        <v>147</v>
      </c>
      <c r="AP121" s="42" t="s">
        <v>148</v>
      </c>
      <c r="AQ121" s="42" t="s">
        <v>149</v>
      </c>
      <c r="AR121" s="42" t="s">
        <v>150</v>
      </c>
      <c r="AS121" s="42" t="s">
        <v>151</v>
      </c>
      <c r="AT121" s="42" t="s">
        <v>152</v>
      </c>
      <c r="AU121" s="42" t="s">
        <v>153</v>
      </c>
      <c r="AV121" s="28" t="s">
        <v>126</v>
      </c>
      <c r="AW121" s="28" t="s">
        <v>126</v>
      </c>
      <c r="AX121" s="28" t="s">
        <v>126</v>
      </c>
      <c r="AY121" s="28" t="s">
        <v>126</v>
      </c>
      <c r="AZ121" s="28" t="s">
        <v>126</v>
      </c>
      <c r="BA121" s="28" t="s">
        <v>126</v>
      </c>
      <c r="BB121" s="28" t="s">
        <v>126</v>
      </c>
      <c r="BC121" s="28" t="s">
        <v>126</v>
      </c>
      <c r="BD121" s="28" t="s">
        <v>126</v>
      </c>
      <c r="BE121" s="28" t="s">
        <v>126</v>
      </c>
      <c r="BF121" s="34">
        <v>0</v>
      </c>
      <c r="BG121" s="34">
        <v>2</v>
      </c>
      <c r="BH121" s="34">
        <v>4</v>
      </c>
      <c r="BI121" s="34">
        <v>1</v>
      </c>
      <c r="BJ121" s="34">
        <v>1</v>
      </c>
      <c r="BK121" s="34">
        <v>5</v>
      </c>
      <c r="BL121" s="34">
        <v>0</v>
      </c>
      <c r="BM121" s="34">
        <v>2</v>
      </c>
      <c r="BN121" s="34">
        <v>4</v>
      </c>
      <c r="BO121" s="34">
        <v>1</v>
      </c>
      <c r="BP121" s="34">
        <v>1</v>
      </c>
      <c r="BQ121" s="34">
        <v>5</v>
      </c>
      <c r="BR121" s="35">
        <f t="shared" si="14"/>
        <v>26</v>
      </c>
      <c r="BS121" s="28" t="s">
        <v>126</v>
      </c>
      <c r="BT121" s="28" t="s">
        <v>126</v>
      </c>
      <c r="BU121" s="28" t="s">
        <v>126</v>
      </c>
      <c r="BV121" s="28" t="s">
        <v>126</v>
      </c>
      <c r="BW121" s="28" t="s">
        <v>126</v>
      </c>
      <c r="BX121" s="28" t="s">
        <v>126</v>
      </c>
      <c r="BY121" s="28" t="s">
        <v>126</v>
      </c>
      <c r="BZ121" s="28" t="s">
        <v>126</v>
      </c>
      <c r="CA121" s="28" t="s">
        <v>126</v>
      </c>
      <c r="CB121" s="28" t="s">
        <v>127</v>
      </c>
      <c r="CC121" s="36" t="s">
        <v>126</v>
      </c>
      <c r="CD121" s="1" t="s">
        <v>128</v>
      </c>
      <c r="CE121" s="2" t="s">
        <v>129</v>
      </c>
      <c r="CF121" s="2" t="s">
        <v>126</v>
      </c>
      <c r="CG121" s="2" t="s">
        <v>127</v>
      </c>
      <c r="CH121" s="2" t="s">
        <v>126</v>
      </c>
      <c r="CI121" s="2" t="s">
        <v>126</v>
      </c>
    </row>
    <row r="122" spans="1:87" x14ac:dyDescent="0.25">
      <c r="A122" s="3">
        <v>115</v>
      </c>
      <c r="B122" s="66">
        <v>2020</v>
      </c>
      <c r="C122" s="40" t="s">
        <v>126</v>
      </c>
      <c r="D122" s="40" t="s">
        <v>126</v>
      </c>
      <c r="E122" s="40" t="s">
        <v>126</v>
      </c>
      <c r="F122" s="40" t="s">
        <v>5</v>
      </c>
      <c r="G122" s="40"/>
      <c r="H122" s="39" t="s">
        <v>336</v>
      </c>
      <c r="I122" s="39">
        <v>21401</v>
      </c>
      <c r="J122" s="39" t="s">
        <v>337</v>
      </c>
      <c r="K122" s="40" t="s">
        <v>126</v>
      </c>
      <c r="L122" s="40" t="s">
        <v>135</v>
      </c>
      <c r="M122" s="40" t="s">
        <v>126</v>
      </c>
      <c r="N122" s="40" t="s">
        <v>126</v>
      </c>
      <c r="O122" s="30">
        <f t="shared" si="12"/>
        <v>1622.4</v>
      </c>
      <c r="P122" s="30">
        <f t="shared" si="8"/>
        <v>10140</v>
      </c>
      <c r="Q122" s="63">
        <f t="shared" si="13"/>
        <v>11762.4</v>
      </c>
      <c r="R122" s="32">
        <f t="shared" si="11"/>
        <v>26</v>
      </c>
      <c r="S122" s="33">
        <v>390</v>
      </c>
      <c r="T122" s="33">
        <f t="shared" si="10"/>
        <v>62.4</v>
      </c>
      <c r="U122" s="28" t="s">
        <v>126</v>
      </c>
      <c r="V122" s="28" t="s">
        <v>126</v>
      </c>
      <c r="W122" s="28" t="s">
        <v>126</v>
      </c>
      <c r="X122" s="28" t="s">
        <v>126</v>
      </c>
      <c r="Y122" s="28" t="s">
        <v>126</v>
      </c>
      <c r="Z122" s="28" t="s">
        <v>126</v>
      </c>
      <c r="AA122" s="28" t="s">
        <v>126</v>
      </c>
      <c r="AB122" s="28" t="s">
        <v>126</v>
      </c>
      <c r="AC122" s="28" t="s">
        <v>139</v>
      </c>
      <c r="AD122" s="28" t="s">
        <v>126</v>
      </c>
      <c r="AE122" s="28" t="s">
        <v>126</v>
      </c>
      <c r="AF122" s="28" t="s">
        <v>140</v>
      </c>
      <c r="AG122" s="28" t="s">
        <v>280</v>
      </c>
      <c r="AH122" s="28" t="s">
        <v>5</v>
      </c>
      <c r="AI122" s="28" t="s">
        <v>142</v>
      </c>
      <c r="AJ122" s="28" t="s">
        <v>143</v>
      </c>
      <c r="AK122" s="28" t="s">
        <v>144</v>
      </c>
      <c r="AL122" s="42"/>
      <c r="AM122" s="42" t="s">
        <v>145</v>
      </c>
      <c r="AN122" s="42" t="s">
        <v>146</v>
      </c>
      <c r="AO122" s="42" t="s">
        <v>147</v>
      </c>
      <c r="AP122" s="42" t="s">
        <v>148</v>
      </c>
      <c r="AQ122" s="42" t="s">
        <v>149</v>
      </c>
      <c r="AR122" s="42" t="s">
        <v>150</v>
      </c>
      <c r="AS122" s="42" t="s">
        <v>151</v>
      </c>
      <c r="AT122" s="42" t="s">
        <v>152</v>
      </c>
      <c r="AU122" s="42" t="s">
        <v>153</v>
      </c>
      <c r="AV122" s="28" t="s">
        <v>126</v>
      </c>
      <c r="AW122" s="28" t="s">
        <v>126</v>
      </c>
      <c r="AX122" s="28" t="s">
        <v>126</v>
      </c>
      <c r="AY122" s="28" t="s">
        <v>126</v>
      </c>
      <c r="AZ122" s="28" t="s">
        <v>126</v>
      </c>
      <c r="BA122" s="28" t="s">
        <v>126</v>
      </c>
      <c r="BB122" s="28" t="s">
        <v>126</v>
      </c>
      <c r="BC122" s="28" t="s">
        <v>126</v>
      </c>
      <c r="BD122" s="28" t="s">
        <v>126</v>
      </c>
      <c r="BE122" s="28" t="s">
        <v>126</v>
      </c>
      <c r="BF122" s="34">
        <v>0</v>
      </c>
      <c r="BG122" s="34">
        <v>2</v>
      </c>
      <c r="BH122" s="34">
        <v>4</v>
      </c>
      <c r="BI122" s="34">
        <v>1</v>
      </c>
      <c r="BJ122" s="34">
        <v>1</v>
      </c>
      <c r="BK122" s="34">
        <v>5</v>
      </c>
      <c r="BL122" s="34">
        <v>0</v>
      </c>
      <c r="BM122" s="34">
        <v>2</v>
      </c>
      <c r="BN122" s="34">
        <v>4</v>
      </c>
      <c r="BO122" s="34">
        <v>1</v>
      </c>
      <c r="BP122" s="34">
        <v>1</v>
      </c>
      <c r="BQ122" s="34">
        <v>5</v>
      </c>
      <c r="BR122" s="35">
        <f t="shared" si="14"/>
        <v>26</v>
      </c>
      <c r="BS122" s="28" t="s">
        <v>126</v>
      </c>
      <c r="BT122" s="28" t="s">
        <v>126</v>
      </c>
      <c r="BU122" s="28" t="s">
        <v>126</v>
      </c>
      <c r="BV122" s="28" t="s">
        <v>126</v>
      </c>
      <c r="BW122" s="28" t="s">
        <v>126</v>
      </c>
      <c r="BX122" s="28" t="s">
        <v>126</v>
      </c>
      <c r="BY122" s="28" t="s">
        <v>126</v>
      </c>
      <c r="BZ122" s="28" t="s">
        <v>126</v>
      </c>
      <c r="CA122" s="28" t="s">
        <v>126</v>
      </c>
      <c r="CB122" s="28" t="s">
        <v>127</v>
      </c>
      <c r="CC122" s="36" t="s">
        <v>126</v>
      </c>
      <c r="CD122" s="1" t="s">
        <v>128</v>
      </c>
      <c r="CE122" s="2" t="s">
        <v>129</v>
      </c>
      <c r="CF122" s="2" t="s">
        <v>126</v>
      </c>
      <c r="CG122" s="2" t="s">
        <v>127</v>
      </c>
      <c r="CH122" s="2" t="s">
        <v>126</v>
      </c>
      <c r="CI122" s="2" t="s">
        <v>126</v>
      </c>
    </row>
    <row r="123" spans="1:87" x14ac:dyDescent="0.25">
      <c r="A123" s="3">
        <v>116</v>
      </c>
      <c r="B123" s="66">
        <v>2020</v>
      </c>
      <c r="C123" s="40" t="s">
        <v>126</v>
      </c>
      <c r="D123" s="40" t="s">
        <v>126</v>
      </c>
      <c r="E123" s="40" t="s">
        <v>126</v>
      </c>
      <c r="F123" s="40" t="s">
        <v>338</v>
      </c>
      <c r="G123" s="40"/>
      <c r="H123" s="39" t="s">
        <v>339</v>
      </c>
      <c r="I123" s="39">
        <v>21601</v>
      </c>
      <c r="J123" s="39" t="s">
        <v>340</v>
      </c>
      <c r="K123" s="40" t="s">
        <v>126</v>
      </c>
      <c r="L123" s="40" t="s">
        <v>171</v>
      </c>
      <c r="M123" s="40" t="s">
        <v>126</v>
      </c>
      <c r="N123" s="40" t="s">
        <v>126</v>
      </c>
      <c r="O123" s="30">
        <f t="shared" si="12"/>
        <v>78.161600000000007</v>
      </c>
      <c r="P123" s="30">
        <f t="shared" si="8"/>
        <v>488.51</v>
      </c>
      <c r="Q123" s="41">
        <f t="shared" si="13"/>
        <v>566.67160000000001</v>
      </c>
      <c r="R123" s="32">
        <f>SUM(BF123:BQ123)</f>
        <v>11</v>
      </c>
      <c r="S123" s="33">
        <v>44.41</v>
      </c>
      <c r="T123" s="33">
        <f t="shared" si="10"/>
        <v>7.1055999999999999</v>
      </c>
      <c r="U123" s="28" t="s">
        <v>126</v>
      </c>
      <c r="V123" s="28" t="s">
        <v>126</v>
      </c>
      <c r="W123" s="28" t="s">
        <v>126</v>
      </c>
      <c r="X123" s="28" t="s">
        <v>126</v>
      </c>
      <c r="Y123" s="28" t="s">
        <v>126</v>
      </c>
      <c r="Z123" s="28" t="s">
        <v>126</v>
      </c>
      <c r="AA123" s="28" t="s">
        <v>126</v>
      </c>
      <c r="AB123" s="28" t="s">
        <v>126</v>
      </c>
      <c r="AC123" s="28" t="s">
        <v>139</v>
      </c>
      <c r="AD123" s="28" t="s">
        <v>126</v>
      </c>
      <c r="AE123" s="28" t="s">
        <v>126</v>
      </c>
      <c r="AF123" s="28" t="s">
        <v>140</v>
      </c>
      <c r="AG123" s="28" t="s">
        <v>341</v>
      </c>
      <c r="AH123" s="28" t="s">
        <v>342</v>
      </c>
      <c r="AI123" s="28" t="s">
        <v>142</v>
      </c>
      <c r="AJ123" s="28" t="s">
        <v>143</v>
      </c>
      <c r="AK123" s="28" t="s">
        <v>144</v>
      </c>
      <c r="AL123" s="42"/>
      <c r="AM123" s="42" t="s">
        <v>145</v>
      </c>
      <c r="AN123" s="42" t="s">
        <v>146</v>
      </c>
      <c r="AO123" s="42" t="s">
        <v>147</v>
      </c>
      <c r="AP123" s="42" t="s">
        <v>148</v>
      </c>
      <c r="AQ123" s="42" t="s">
        <v>149</v>
      </c>
      <c r="AR123" s="42" t="s">
        <v>150</v>
      </c>
      <c r="AS123" s="42" t="s">
        <v>151</v>
      </c>
      <c r="AT123" s="42" t="s">
        <v>152</v>
      </c>
      <c r="AU123" s="42" t="s">
        <v>153</v>
      </c>
      <c r="AV123" s="28" t="s">
        <v>126</v>
      </c>
      <c r="AW123" s="28" t="s">
        <v>126</v>
      </c>
      <c r="AX123" s="28" t="s">
        <v>126</v>
      </c>
      <c r="AY123" s="28" t="s">
        <v>126</v>
      </c>
      <c r="AZ123" s="28" t="s">
        <v>126</v>
      </c>
      <c r="BA123" s="28" t="s">
        <v>126</v>
      </c>
      <c r="BB123" s="28" t="s">
        <v>126</v>
      </c>
      <c r="BC123" s="28" t="s">
        <v>126</v>
      </c>
      <c r="BD123" s="28" t="s">
        <v>126</v>
      </c>
      <c r="BE123" s="28" t="s">
        <v>126</v>
      </c>
      <c r="BF123" s="34">
        <v>0</v>
      </c>
      <c r="BG123" s="34">
        <v>1</v>
      </c>
      <c r="BH123" s="34">
        <v>1</v>
      </c>
      <c r="BI123" s="34">
        <v>1</v>
      </c>
      <c r="BJ123" s="34">
        <v>1</v>
      </c>
      <c r="BK123" s="34">
        <v>1</v>
      </c>
      <c r="BL123" s="34">
        <v>1</v>
      </c>
      <c r="BM123" s="34">
        <v>1</v>
      </c>
      <c r="BN123" s="34">
        <v>1</v>
      </c>
      <c r="BO123" s="34">
        <v>1</v>
      </c>
      <c r="BP123" s="34">
        <v>1</v>
      </c>
      <c r="BQ123" s="34">
        <v>1</v>
      </c>
      <c r="BR123" s="35">
        <f t="shared" si="14"/>
        <v>11</v>
      </c>
      <c r="BS123" s="28" t="s">
        <v>126</v>
      </c>
      <c r="BT123" s="28" t="s">
        <v>126</v>
      </c>
      <c r="BU123" s="28" t="s">
        <v>126</v>
      </c>
      <c r="BV123" s="28" t="s">
        <v>126</v>
      </c>
      <c r="BW123" s="28" t="s">
        <v>126</v>
      </c>
      <c r="BX123" s="28" t="s">
        <v>126</v>
      </c>
      <c r="BY123" s="28" t="s">
        <v>126</v>
      </c>
      <c r="BZ123" s="28" t="s">
        <v>126</v>
      </c>
      <c r="CA123" s="28" t="s">
        <v>126</v>
      </c>
      <c r="CB123" s="28" t="s">
        <v>127</v>
      </c>
      <c r="CC123" s="36" t="s">
        <v>126</v>
      </c>
      <c r="CD123" s="1" t="s">
        <v>128</v>
      </c>
      <c r="CE123" s="2" t="s">
        <v>129</v>
      </c>
      <c r="CF123" s="2" t="s">
        <v>126</v>
      </c>
      <c r="CG123" s="2" t="s">
        <v>127</v>
      </c>
      <c r="CH123" s="2" t="s">
        <v>126</v>
      </c>
      <c r="CI123" s="2" t="s">
        <v>126</v>
      </c>
    </row>
    <row r="124" spans="1:87" x14ac:dyDescent="0.25">
      <c r="A124" s="3">
        <v>117</v>
      </c>
      <c r="B124" s="66">
        <v>2020</v>
      </c>
      <c r="C124" s="40" t="s">
        <v>126</v>
      </c>
      <c r="D124" s="40" t="s">
        <v>126</v>
      </c>
      <c r="E124" s="40" t="s">
        <v>126</v>
      </c>
      <c r="F124" s="40" t="s">
        <v>338</v>
      </c>
      <c r="G124" s="40"/>
      <c r="H124" s="39" t="s">
        <v>343</v>
      </c>
      <c r="I124" s="39">
        <v>21601</v>
      </c>
      <c r="J124" s="39" t="s">
        <v>344</v>
      </c>
      <c r="K124" s="40" t="s">
        <v>126</v>
      </c>
      <c r="L124" s="40" t="s">
        <v>345</v>
      </c>
      <c r="M124" s="40" t="s">
        <v>126</v>
      </c>
      <c r="N124" s="40" t="s">
        <v>126</v>
      </c>
      <c r="O124" s="30">
        <f t="shared" si="12"/>
        <v>1175.3984</v>
      </c>
      <c r="P124" s="30">
        <f t="shared" si="8"/>
        <v>7346.2400000000007</v>
      </c>
      <c r="Q124" s="41">
        <f t="shared" si="13"/>
        <v>8521.6383999999998</v>
      </c>
      <c r="R124" s="32">
        <f>SUM(BF124:BQ124)</f>
        <v>352</v>
      </c>
      <c r="S124" s="33">
        <v>20.87</v>
      </c>
      <c r="T124" s="33">
        <f t="shared" si="10"/>
        <v>3.3392000000000004</v>
      </c>
      <c r="U124" s="28" t="s">
        <v>126</v>
      </c>
      <c r="V124" s="28" t="s">
        <v>126</v>
      </c>
      <c r="W124" s="28" t="s">
        <v>126</v>
      </c>
      <c r="X124" s="28" t="s">
        <v>126</v>
      </c>
      <c r="Y124" s="28" t="s">
        <v>126</v>
      </c>
      <c r="Z124" s="28" t="s">
        <v>126</v>
      </c>
      <c r="AA124" s="28" t="s">
        <v>126</v>
      </c>
      <c r="AB124" s="28" t="s">
        <v>126</v>
      </c>
      <c r="AC124" s="28" t="s">
        <v>126</v>
      </c>
      <c r="AD124" s="28" t="s">
        <v>126</v>
      </c>
      <c r="AE124" s="42" t="s">
        <v>126</v>
      </c>
      <c r="AF124" s="42" t="s">
        <v>126</v>
      </c>
      <c r="AG124" s="42" t="s">
        <v>126</v>
      </c>
      <c r="AH124" s="42" t="s">
        <v>126</v>
      </c>
      <c r="AI124" s="42" t="s">
        <v>126</v>
      </c>
      <c r="AJ124" s="42" t="s">
        <v>126</v>
      </c>
      <c r="AK124" s="42" t="s">
        <v>126</v>
      </c>
      <c r="AL124" s="42" t="s">
        <v>126</v>
      </c>
      <c r="AM124" s="42" t="s">
        <v>126</v>
      </c>
      <c r="AN124" s="42" t="s">
        <v>126</v>
      </c>
      <c r="AO124" s="42" t="s">
        <v>126</v>
      </c>
      <c r="AP124" s="42" t="s">
        <v>126</v>
      </c>
      <c r="AQ124" s="42" t="s">
        <v>126</v>
      </c>
      <c r="AR124" s="42" t="s">
        <v>126</v>
      </c>
      <c r="AS124" s="42" t="s">
        <v>126</v>
      </c>
      <c r="AT124" s="42" t="s">
        <v>126</v>
      </c>
      <c r="AU124" s="42" t="s">
        <v>126</v>
      </c>
      <c r="AV124" s="28" t="s">
        <v>126</v>
      </c>
      <c r="AW124" s="28" t="s">
        <v>126</v>
      </c>
      <c r="AX124" s="28" t="s">
        <v>126</v>
      </c>
      <c r="AY124" s="28" t="s">
        <v>126</v>
      </c>
      <c r="AZ124" s="28" t="s">
        <v>126</v>
      </c>
      <c r="BA124" s="28" t="s">
        <v>126</v>
      </c>
      <c r="BB124" s="28" t="s">
        <v>126</v>
      </c>
      <c r="BC124" s="28" t="s">
        <v>126</v>
      </c>
      <c r="BD124" s="28" t="s">
        <v>126</v>
      </c>
      <c r="BE124" s="28" t="s">
        <v>126</v>
      </c>
      <c r="BF124" s="34">
        <v>0</v>
      </c>
      <c r="BG124" s="34">
        <v>32</v>
      </c>
      <c r="BH124" s="34">
        <v>32</v>
      </c>
      <c r="BI124" s="34">
        <v>32</v>
      </c>
      <c r="BJ124" s="34">
        <v>32</v>
      </c>
      <c r="BK124" s="34">
        <v>32</v>
      </c>
      <c r="BL124" s="34">
        <v>32</v>
      </c>
      <c r="BM124" s="34">
        <v>32</v>
      </c>
      <c r="BN124" s="34">
        <v>32</v>
      </c>
      <c r="BO124" s="34">
        <v>32</v>
      </c>
      <c r="BP124" s="34">
        <v>32</v>
      </c>
      <c r="BQ124" s="34">
        <v>32</v>
      </c>
      <c r="BR124" s="35">
        <f t="shared" si="14"/>
        <v>352</v>
      </c>
      <c r="BS124" s="28" t="s">
        <v>126</v>
      </c>
      <c r="BT124" s="28" t="s">
        <v>126</v>
      </c>
      <c r="BU124" s="28" t="s">
        <v>126</v>
      </c>
      <c r="BV124" s="28" t="s">
        <v>126</v>
      </c>
      <c r="BW124" s="28" t="s">
        <v>126</v>
      </c>
      <c r="BX124" s="28" t="s">
        <v>126</v>
      </c>
      <c r="BY124" s="28" t="s">
        <v>126</v>
      </c>
      <c r="BZ124" s="28" t="s">
        <v>126</v>
      </c>
      <c r="CA124" s="28" t="s">
        <v>126</v>
      </c>
      <c r="CB124" s="28" t="s">
        <v>127</v>
      </c>
      <c r="CC124" s="36" t="s">
        <v>126</v>
      </c>
      <c r="CD124" s="1" t="s">
        <v>128</v>
      </c>
      <c r="CE124" s="2" t="s">
        <v>129</v>
      </c>
      <c r="CF124" s="2" t="s">
        <v>126</v>
      </c>
      <c r="CG124" s="2" t="s">
        <v>127</v>
      </c>
      <c r="CH124" s="2" t="s">
        <v>126</v>
      </c>
      <c r="CI124" s="2" t="s">
        <v>126</v>
      </c>
    </row>
    <row r="125" spans="1:87" x14ac:dyDescent="0.25">
      <c r="A125" s="3">
        <v>118</v>
      </c>
      <c r="B125" s="66">
        <v>2020</v>
      </c>
      <c r="C125" s="40" t="s">
        <v>126</v>
      </c>
      <c r="D125" s="40" t="s">
        <v>126</v>
      </c>
      <c r="E125" s="40" t="s">
        <v>126</v>
      </c>
      <c r="F125" s="40" t="s">
        <v>338</v>
      </c>
      <c r="G125" s="40"/>
      <c r="H125" s="39" t="s">
        <v>346</v>
      </c>
      <c r="I125" s="39">
        <v>21601</v>
      </c>
      <c r="J125" s="39" t="s">
        <v>347</v>
      </c>
      <c r="K125" s="40" t="s">
        <v>126</v>
      </c>
      <c r="L125" s="40" t="s">
        <v>345</v>
      </c>
      <c r="M125" s="40" t="s">
        <v>126</v>
      </c>
      <c r="N125" s="40" t="s">
        <v>126</v>
      </c>
      <c r="O125" s="30">
        <f t="shared" si="12"/>
        <v>184.8</v>
      </c>
      <c r="P125" s="30">
        <f t="shared" si="8"/>
        <v>1155</v>
      </c>
      <c r="Q125" s="41">
        <f t="shared" si="13"/>
        <v>1339.8</v>
      </c>
      <c r="R125" s="32">
        <f t="shared" si="11"/>
        <v>55</v>
      </c>
      <c r="S125" s="33">
        <v>21</v>
      </c>
      <c r="T125" s="33">
        <f t="shared" si="10"/>
        <v>3.36</v>
      </c>
      <c r="U125" s="28" t="s">
        <v>126</v>
      </c>
      <c r="V125" s="28" t="s">
        <v>126</v>
      </c>
      <c r="W125" s="28" t="s">
        <v>126</v>
      </c>
      <c r="X125" s="28" t="s">
        <v>126</v>
      </c>
      <c r="Y125" s="28" t="s">
        <v>126</v>
      </c>
      <c r="Z125" s="28" t="s">
        <v>126</v>
      </c>
      <c r="AA125" s="28" t="s">
        <v>126</v>
      </c>
      <c r="AB125" s="28" t="s">
        <v>126</v>
      </c>
      <c r="AC125" s="28" t="s">
        <v>139</v>
      </c>
      <c r="AD125" s="28" t="s">
        <v>126</v>
      </c>
      <c r="AE125" s="28" t="s">
        <v>126</v>
      </c>
      <c r="AF125" s="28" t="s">
        <v>140</v>
      </c>
      <c r="AG125" s="28" t="s">
        <v>341</v>
      </c>
      <c r="AH125" s="28" t="s">
        <v>342</v>
      </c>
      <c r="AI125" s="28" t="s">
        <v>142</v>
      </c>
      <c r="AJ125" s="28" t="s">
        <v>143</v>
      </c>
      <c r="AK125" s="28" t="s">
        <v>144</v>
      </c>
      <c r="AL125" s="42"/>
      <c r="AM125" s="42" t="s">
        <v>145</v>
      </c>
      <c r="AN125" s="42" t="s">
        <v>146</v>
      </c>
      <c r="AO125" s="42" t="s">
        <v>147</v>
      </c>
      <c r="AP125" s="42" t="s">
        <v>148</v>
      </c>
      <c r="AQ125" s="42" t="s">
        <v>149</v>
      </c>
      <c r="AR125" s="42" t="s">
        <v>150</v>
      </c>
      <c r="AS125" s="42" t="s">
        <v>151</v>
      </c>
      <c r="AT125" s="42" t="s">
        <v>152</v>
      </c>
      <c r="AU125" s="42" t="s">
        <v>153</v>
      </c>
      <c r="AV125" s="28" t="s">
        <v>126</v>
      </c>
      <c r="AW125" s="28" t="s">
        <v>126</v>
      </c>
      <c r="AX125" s="28" t="s">
        <v>126</v>
      </c>
      <c r="AY125" s="28" t="s">
        <v>126</v>
      </c>
      <c r="AZ125" s="28" t="s">
        <v>126</v>
      </c>
      <c r="BA125" s="28" t="s">
        <v>126</v>
      </c>
      <c r="BB125" s="28" t="s">
        <v>126</v>
      </c>
      <c r="BC125" s="28" t="s">
        <v>126</v>
      </c>
      <c r="BD125" s="28" t="s">
        <v>126</v>
      </c>
      <c r="BE125" s="28" t="s">
        <v>126</v>
      </c>
      <c r="BF125" s="34">
        <v>0</v>
      </c>
      <c r="BG125" s="34">
        <v>5</v>
      </c>
      <c r="BH125" s="34">
        <v>5</v>
      </c>
      <c r="BI125" s="34">
        <v>5</v>
      </c>
      <c r="BJ125" s="34">
        <v>5</v>
      </c>
      <c r="BK125" s="34">
        <v>5</v>
      </c>
      <c r="BL125" s="34">
        <v>5</v>
      </c>
      <c r="BM125" s="34">
        <v>5</v>
      </c>
      <c r="BN125" s="34">
        <v>5</v>
      </c>
      <c r="BO125" s="34">
        <v>5</v>
      </c>
      <c r="BP125" s="34">
        <v>5</v>
      </c>
      <c r="BQ125" s="34">
        <v>5</v>
      </c>
      <c r="BR125" s="35">
        <f t="shared" si="14"/>
        <v>55</v>
      </c>
      <c r="BS125" s="28" t="s">
        <v>126</v>
      </c>
      <c r="BT125" s="28" t="s">
        <v>126</v>
      </c>
      <c r="BU125" s="28" t="s">
        <v>126</v>
      </c>
      <c r="BV125" s="28" t="s">
        <v>126</v>
      </c>
      <c r="BW125" s="28" t="s">
        <v>126</v>
      </c>
      <c r="BX125" s="28" t="s">
        <v>126</v>
      </c>
      <c r="BY125" s="28" t="s">
        <v>126</v>
      </c>
      <c r="BZ125" s="28" t="s">
        <v>126</v>
      </c>
      <c r="CA125" s="28" t="s">
        <v>126</v>
      </c>
      <c r="CB125" s="28" t="s">
        <v>127</v>
      </c>
      <c r="CC125" s="36" t="s">
        <v>126</v>
      </c>
      <c r="CD125" s="1" t="s">
        <v>128</v>
      </c>
      <c r="CE125" s="2" t="s">
        <v>129</v>
      </c>
      <c r="CF125" s="2" t="s">
        <v>126</v>
      </c>
      <c r="CG125" s="2" t="s">
        <v>127</v>
      </c>
      <c r="CH125" s="2" t="s">
        <v>126</v>
      </c>
      <c r="CI125" s="2" t="s">
        <v>126</v>
      </c>
    </row>
    <row r="126" spans="1:87" x14ac:dyDescent="0.25">
      <c r="A126" s="3">
        <v>119</v>
      </c>
      <c r="B126" s="66">
        <v>2020</v>
      </c>
      <c r="C126" s="40" t="s">
        <v>126</v>
      </c>
      <c r="D126" s="40" t="s">
        <v>126</v>
      </c>
      <c r="E126" s="40" t="s">
        <v>126</v>
      </c>
      <c r="F126" s="40" t="s">
        <v>338</v>
      </c>
      <c r="G126" s="40"/>
      <c r="H126" s="39" t="s">
        <v>348</v>
      </c>
      <c r="I126" s="39">
        <v>21601</v>
      </c>
      <c r="J126" s="39" t="s">
        <v>349</v>
      </c>
      <c r="K126" s="40" t="s">
        <v>126</v>
      </c>
      <c r="L126" s="40" t="s">
        <v>135</v>
      </c>
      <c r="M126" s="40" t="s">
        <v>126</v>
      </c>
      <c r="N126" s="40" t="s">
        <v>126</v>
      </c>
      <c r="O126" s="30">
        <f t="shared" si="12"/>
        <v>1489.2239999999999</v>
      </c>
      <c r="P126" s="30">
        <f t="shared" si="8"/>
        <v>9307.65</v>
      </c>
      <c r="Q126" s="41">
        <f t="shared" si="13"/>
        <v>10796.874</v>
      </c>
      <c r="R126" s="32">
        <f t="shared" si="11"/>
        <v>165</v>
      </c>
      <c r="S126" s="33">
        <v>56.41</v>
      </c>
      <c r="T126" s="33">
        <f t="shared" si="10"/>
        <v>9.025599999999999</v>
      </c>
      <c r="U126" s="28" t="s">
        <v>126</v>
      </c>
      <c r="V126" s="28" t="s">
        <v>126</v>
      </c>
      <c r="W126" s="28" t="s">
        <v>126</v>
      </c>
      <c r="X126" s="28" t="s">
        <v>126</v>
      </c>
      <c r="Y126" s="28" t="s">
        <v>126</v>
      </c>
      <c r="Z126" s="28" t="s">
        <v>126</v>
      </c>
      <c r="AA126" s="28" t="s">
        <v>126</v>
      </c>
      <c r="AB126" s="28" t="s">
        <v>126</v>
      </c>
      <c r="AC126" s="28" t="s">
        <v>139</v>
      </c>
      <c r="AD126" s="28" t="s">
        <v>126</v>
      </c>
      <c r="AE126" s="28" t="s">
        <v>126</v>
      </c>
      <c r="AF126" s="28" t="s">
        <v>140</v>
      </c>
      <c r="AG126" s="28" t="s">
        <v>341</v>
      </c>
      <c r="AH126" s="28" t="s">
        <v>342</v>
      </c>
      <c r="AI126" s="28" t="s">
        <v>142</v>
      </c>
      <c r="AJ126" s="28" t="s">
        <v>143</v>
      </c>
      <c r="AK126" s="28" t="s">
        <v>144</v>
      </c>
      <c r="AL126" s="42"/>
      <c r="AM126" s="42" t="s">
        <v>145</v>
      </c>
      <c r="AN126" s="42" t="s">
        <v>146</v>
      </c>
      <c r="AO126" s="42" t="s">
        <v>147</v>
      </c>
      <c r="AP126" s="42" t="s">
        <v>148</v>
      </c>
      <c r="AQ126" s="42" t="s">
        <v>149</v>
      </c>
      <c r="AR126" s="42" t="s">
        <v>150</v>
      </c>
      <c r="AS126" s="42" t="s">
        <v>151</v>
      </c>
      <c r="AT126" s="42" t="s">
        <v>152</v>
      </c>
      <c r="AU126" s="42" t="s">
        <v>153</v>
      </c>
      <c r="AV126" s="28" t="s">
        <v>126</v>
      </c>
      <c r="AW126" s="28" t="s">
        <v>126</v>
      </c>
      <c r="AX126" s="28" t="s">
        <v>126</v>
      </c>
      <c r="AY126" s="28" t="s">
        <v>126</v>
      </c>
      <c r="AZ126" s="28" t="s">
        <v>126</v>
      </c>
      <c r="BA126" s="28" t="s">
        <v>126</v>
      </c>
      <c r="BB126" s="28" t="s">
        <v>126</v>
      </c>
      <c r="BC126" s="28" t="s">
        <v>126</v>
      </c>
      <c r="BD126" s="28" t="s">
        <v>126</v>
      </c>
      <c r="BE126" s="28" t="s">
        <v>126</v>
      </c>
      <c r="BF126" s="34">
        <v>0</v>
      </c>
      <c r="BG126" s="34">
        <v>15</v>
      </c>
      <c r="BH126" s="34">
        <v>15</v>
      </c>
      <c r="BI126" s="34">
        <v>15</v>
      </c>
      <c r="BJ126" s="34">
        <v>15</v>
      </c>
      <c r="BK126" s="34">
        <v>15</v>
      </c>
      <c r="BL126" s="34">
        <v>15</v>
      </c>
      <c r="BM126" s="34">
        <v>15</v>
      </c>
      <c r="BN126" s="34">
        <v>15</v>
      </c>
      <c r="BO126" s="34">
        <v>15</v>
      </c>
      <c r="BP126" s="34">
        <v>15</v>
      </c>
      <c r="BQ126" s="34">
        <v>15</v>
      </c>
      <c r="BR126" s="35">
        <f t="shared" si="14"/>
        <v>165</v>
      </c>
      <c r="BS126" s="28" t="s">
        <v>126</v>
      </c>
      <c r="BT126" s="28" t="s">
        <v>126</v>
      </c>
      <c r="BU126" s="28" t="s">
        <v>126</v>
      </c>
      <c r="BV126" s="28" t="s">
        <v>126</v>
      </c>
      <c r="BW126" s="28" t="s">
        <v>126</v>
      </c>
      <c r="BX126" s="28" t="s">
        <v>126</v>
      </c>
      <c r="BY126" s="28" t="s">
        <v>126</v>
      </c>
      <c r="BZ126" s="28" t="s">
        <v>126</v>
      </c>
      <c r="CA126" s="28" t="s">
        <v>126</v>
      </c>
      <c r="CB126" s="28" t="s">
        <v>127</v>
      </c>
      <c r="CC126" s="36" t="s">
        <v>126</v>
      </c>
      <c r="CD126" s="1" t="s">
        <v>128</v>
      </c>
      <c r="CE126" s="2" t="s">
        <v>129</v>
      </c>
      <c r="CF126" s="2" t="s">
        <v>126</v>
      </c>
      <c r="CG126" s="2" t="s">
        <v>127</v>
      </c>
      <c r="CH126" s="2" t="s">
        <v>126</v>
      </c>
      <c r="CI126" s="2" t="s">
        <v>126</v>
      </c>
    </row>
    <row r="127" spans="1:87" x14ac:dyDescent="0.25">
      <c r="A127" s="3">
        <v>120</v>
      </c>
      <c r="B127" s="66">
        <v>2020</v>
      </c>
      <c r="C127" s="40" t="s">
        <v>126</v>
      </c>
      <c r="D127" s="40" t="s">
        <v>126</v>
      </c>
      <c r="E127" s="40" t="s">
        <v>126</v>
      </c>
      <c r="F127" s="40" t="s">
        <v>338</v>
      </c>
      <c r="G127" s="40"/>
      <c r="H127" s="39" t="s">
        <v>350</v>
      </c>
      <c r="I127" s="39">
        <v>21601</v>
      </c>
      <c r="J127" s="39" t="s">
        <v>351</v>
      </c>
      <c r="K127" s="40" t="s">
        <v>126</v>
      </c>
      <c r="L127" s="40" t="s">
        <v>345</v>
      </c>
      <c r="M127" s="40" t="s">
        <v>126</v>
      </c>
      <c r="N127" s="40" t="s">
        <v>126</v>
      </c>
      <c r="O127" s="30">
        <f t="shared" si="12"/>
        <v>3315.5583999999999</v>
      </c>
      <c r="P127" s="30">
        <f t="shared" si="8"/>
        <v>20722.239999999998</v>
      </c>
      <c r="Q127" s="41">
        <f t="shared" si="13"/>
        <v>24037.7984</v>
      </c>
      <c r="R127" s="32">
        <f t="shared" si="11"/>
        <v>352</v>
      </c>
      <c r="S127" s="33">
        <v>58.87</v>
      </c>
      <c r="T127" s="33">
        <f t="shared" si="10"/>
        <v>9.4192</v>
      </c>
      <c r="U127" s="28" t="s">
        <v>126</v>
      </c>
      <c r="V127" s="28" t="s">
        <v>126</v>
      </c>
      <c r="W127" s="28" t="s">
        <v>126</v>
      </c>
      <c r="X127" s="28" t="s">
        <v>126</v>
      </c>
      <c r="Y127" s="28" t="s">
        <v>126</v>
      </c>
      <c r="Z127" s="28" t="s">
        <v>126</v>
      </c>
      <c r="AA127" s="28" t="s">
        <v>126</v>
      </c>
      <c r="AB127" s="28" t="s">
        <v>126</v>
      </c>
      <c r="AC127" s="28" t="s">
        <v>139</v>
      </c>
      <c r="AD127" s="28" t="s">
        <v>126</v>
      </c>
      <c r="AE127" s="28" t="s">
        <v>126</v>
      </c>
      <c r="AF127" s="28" t="s">
        <v>140</v>
      </c>
      <c r="AG127" s="28" t="s">
        <v>341</v>
      </c>
      <c r="AH127" s="28" t="s">
        <v>342</v>
      </c>
      <c r="AI127" s="28" t="s">
        <v>142</v>
      </c>
      <c r="AJ127" s="28" t="s">
        <v>143</v>
      </c>
      <c r="AK127" s="28" t="s">
        <v>144</v>
      </c>
      <c r="AL127" s="42"/>
      <c r="AM127" s="42" t="s">
        <v>145</v>
      </c>
      <c r="AN127" s="42" t="s">
        <v>146</v>
      </c>
      <c r="AO127" s="42" t="s">
        <v>147</v>
      </c>
      <c r="AP127" s="42" t="s">
        <v>148</v>
      </c>
      <c r="AQ127" s="42" t="s">
        <v>149</v>
      </c>
      <c r="AR127" s="42" t="s">
        <v>150</v>
      </c>
      <c r="AS127" s="42" t="s">
        <v>151</v>
      </c>
      <c r="AT127" s="42" t="s">
        <v>152</v>
      </c>
      <c r="AU127" s="42" t="s">
        <v>153</v>
      </c>
      <c r="AV127" s="28" t="s">
        <v>126</v>
      </c>
      <c r="AW127" s="28" t="s">
        <v>126</v>
      </c>
      <c r="AX127" s="28" t="s">
        <v>126</v>
      </c>
      <c r="AY127" s="28" t="s">
        <v>126</v>
      </c>
      <c r="AZ127" s="28" t="s">
        <v>126</v>
      </c>
      <c r="BA127" s="28" t="s">
        <v>126</v>
      </c>
      <c r="BB127" s="28" t="s">
        <v>126</v>
      </c>
      <c r="BC127" s="28" t="s">
        <v>126</v>
      </c>
      <c r="BD127" s="28" t="s">
        <v>126</v>
      </c>
      <c r="BE127" s="28" t="s">
        <v>126</v>
      </c>
      <c r="BF127" s="34">
        <v>0</v>
      </c>
      <c r="BG127" s="34">
        <v>32</v>
      </c>
      <c r="BH127" s="34">
        <v>32</v>
      </c>
      <c r="BI127" s="34">
        <v>32</v>
      </c>
      <c r="BJ127" s="34">
        <v>32</v>
      </c>
      <c r="BK127" s="34">
        <v>32</v>
      </c>
      <c r="BL127" s="34">
        <v>32</v>
      </c>
      <c r="BM127" s="34">
        <v>32</v>
      </c>
      <c r="BN127" s="34">
        <v>32</v>
      </c>
      <c r="BO127" s="34">
        <v>32</v>
      </c>
      <c r="BP127" s="34">
        <v>32</v>
      </c>
      <c r="BQ127" s="34">
        <v>32</v>
      </c>
      <c r="BR127" s="35">
        <f t="shared" si="14"/>
        <v>352</v>
      </c>
      <c r="BS127" s="28" t="s">
        <v>126</v>
      </c>
      <c r="BT127" s="28" t="s">
        <v>126</v>
      </c>
      <c r="BU127" s="28" t="s">
        <v>126</v>
      </c>
      <c r="BV127" s="28" t="s">
        <v>126</v>
      </c>
      <c r="BW127" s="28" t="s">
        <v>126</v>
      </c>
      <c r="BX127" s="28" t="s">
        <v>126</v>
      </c>
      <c r="BY127" s="28" t="s">
        <v>126</v>
      </c>
      <c r="BZ127" s="28" t="s">
        <v>126</v>
      </c>
      <c r="CA127" s="28" t="s">
        <v>126</v>
      </c>
      <c r="CB127" s="28" t="s">
        <v>127</v>
      </c>
      <c r="CC127" s="36" t="s">
        <v>126</v>
      </c>
      <c r="CD127" s="1" t="s">
        <v>128</v>
      </c>
      <c r="CE127" s="2" t="s">
        <v>129</v>
      </c>
      <c r="CF127" s="2" t="s">
        <v>126</v>
      </c>
      <c r="CG127" s="2" t="s">
        <v>127</v>
      </c>
      <c r="CH127" s="2" t="s">
        <v>126</v>
      </c>
      <c r="CI127" s="2" t="s">
        <v>126</v>
      </c>
    </row>
    <row r="128" spans="1:87" x14ac:dyDescent="0.25">
      <c r="A128" s="3">
        <v>121</v>
      </c>
      <c r="B128" s="66">
        <v>2020</v>
      </c>
      <c r="C128" s="40" t="s">
        <v>126</v>
      </c>
      <c r="D128" s="40" t="s">
        <v>126</v>
      </c>
      <c r="E128" s="40" t="s">
        <v>126</v>
      </c>
      <c r="F128" s="40" t="s">
        <v>338</v>
      </c>
      <c r="G128" s="40"/>
      <c r="H128" s="39" t="s">
        <v>352</v>
      </c>
      <c r="I128" s="39">
        <v>21601</v>
      </c>
      <c r="J128" s="39" t="s">
        <v>353</v>
      </c>
      <c r="K128" s="40" t="s">
        <v>126</v>
      </c>
      <c r="L128" s="40" t="s">
        <v>135</v>
      </c>
      <c r="M128" s="40" t="s">
        <v>126</v>
      </c>
      <c r="N128" s="40" t="s">
        <v>126</v>
      </c>
      <c r="O128" s="30">
        <f t="shared" si="12"/>
        <v>52.800000000000004</v>
      </c>
      <c r="P128" s="30">
        <f t="shared" si="8"/>
        <v>330</v>
      </c>
      <c r="Q128" s="41">
        <f t="shared" si="13"/>
        <v>382.8</v>
      </c>
      <c r="R128" s="32">
        <f t="shared" si="11"/>
        <v>33</v>
      </c>
      <c r="S128" s="33">
        <v>10</v>
      </c>
      <c r="T128" s="33">
        <f t="shared" si="10"/>
        <v>1.6</v>
      </c>
      <c r="U128" s="28" t="s">
        <v>126</v>
      </c>
      <c r="V128" s="28" t="s">
        <v>126</v>
      </c>
      <c r="W128" s="28" t="s">
        <v>126</v>
      </c>
      <c r="X128" s="28" t="s">
        <v>126</v>
      </c>
      <c r="Y128" s="28" t="s">
        <v>126</v>
      </c>
      <c r="Z128" s="28" t="s">
        <v>126</v>
      </c>
      <c r="AA128" s="28" t="s">
        <v>126</v>
      </c>
      <c r="AB128" s="28" t="s">
        <v>126</v>
      </c>
      <c r="AC128" s="28" t="s">
        <v>139</v>
      </c>
      <c r="AD128" s="28" t="s">
        <v>126</v>
      </c>
      <c r="AE128" s="28" t="s">
        <v>126</v>
      </c>
      <c r="AF128" s="28" t="s">
        <v>140</v>
      </c>
      <c r="AG128" s="28" t="s">
        <v>341</v>
      </c>
      <c r="AH128" s="28" t="s">
        <v>342</v>
      </c>
      <c r="AI128" s="28" t="s">
        <v>142</v>
      </c>
      <c r="AJ128" s="28" t="s">
        <v>143</v>
      </c>
      <c r="AK128" s="28" t="s">
        <v>144</v>
      </c>
      <c r="AL128" s="42"/>
      <c r="AM128" s="42" t="s">
        <v>145</v>
      </c>
      <c r="AN128" s="42" t="s">
        <v>146</v>
      </c>
      <c r="AO128" s="42" t="s">
        <v>147</v>
      </c>
      <c r="AP128" s="42" t="s">
        <v>148</v>
      </c>
      <c r="AQ128" s="42" t="s">
        <v>149</v>
      </c>
      <c r="AR128" s="42" t="s">
        <v>150</v>
      </c>
      <c r="AS128" s="42" t="s">
        <v>151</v>
      </c>
      <c r="AT128" s="42" t="s">
        <v>152</v>
      </c>
      <c r="AU128" s="42" t="s">
        <v>153</v>
      </c>
      <c r="AV128" s="28" t="s">
        <v>126</v>
      </c>
      <c r="AW128" s="28" t="s">
        <v>126</v>
      </c>
      <c r="AX128" s="28" t="s">
        <v>126</v>
      </c>
      <c r="AY128" s="28" t="s">
        <v>126</v>
      </c>
      <c r="AZ128" s="28" t="s">
        <v>126</v>
      </c>
      <c r="BA128" s="28" t="s">
        <v>126</v>
      </c>
      <c r="BB128" s="28" t="s">
        <v>126</v>
      </c>
      <c r="BC128" s="28" t="s">
        <v>126</v>
      </c>
      <c r="BD128" s="28" t="s">
        <v>126</v>
      </c>
      <c r="BE128" s="28" t="s">
        <v>126</v>
      </c>
      <c r="BF128" s="34">
        <v>0</v>
      </c>
      <c r="BG128" s="34">
        <v>3</v>
      </c>
      <c r="BH128" s="34">
        <v>3</v>
      </c>
      <c r="BI128" s="34">
        <v>3</v>
      </c>
      <c r="BJ128" s="34">
        <v>3</v>
      </c>
      <c r="BK128" s="34">
        <v>3</v>
      </c>
      <c r="BL128" s="34">
        <v>3</v>
      </c>
      <c r="BM128" s="34">
        <v>3</v>
      </c>
      <c r="BN128" s="34">
        <v>3</v>
      </c>
      <c r="BO128" s="34">
        <v>3</v>
      </c>
      <c r="BP128" s="34">
        <v>3</v>
      </c>
      <c r="BQ128" s="34">
        <v>3</v>
      </c>
      <c r="BR128" s="35">
        <f t="shared" si="14"/>
        <v>33</v>
      </c>
      <c r="BS128" s="28" t="s">
        <v>126</v>
      </c>
      <c r="BT128" s="28" t="s">
        <v>126</v>
      </c>
      <c r="BU128" s="28" t="s">
        <v>126</v>
      </c>
      <c r="BV128" s="28" t="s">
        <v>126</v>
      </c>
      <c r="BW128" s="28" t="s">
        <v>126</v>
      </c>
      <c r="BX128" s="28" t="s">
        <v>126</v>
      </c>
      <c r="BY128" s="28" t="s">
        <v>126</v>
      </c>
      <c r="BZ128" s="28" t="s">
        <v>126</v>
      </c>
      <c r="CA128" s="28" t="s">
        <v>126</v>
      </c>
      <c r="CB128" s="28" t="s">
        <v>127</v>
      </c>
      <c r="CC128" s="36" t="s">
        <v>126</v>
      </c>
      <c r="CD128" s="1" t="s">
        <v>128</v>
      </c>
      <c r="CE128" s="2" t="s">
        <v>129</v>
      </c>
      <c r="CF128" s="2" t="s">
        <v>126</v>
      </c>
      <c r="CG128" s="2" t="s">
        <v>127</v>
      </c>
      <c r="CH128" s="2" t="s">
        <v>126</v>
      </c>
      <c r="CI128" s="2" t="s">
        <v>126</v>
      </c>
    </row>
    <row r="129" spans="1:87" x14ac:dyDescent="0.25">
      <c r="A129" s="3">
        <v>122</v>
      </c>
      <c r="B129" s="66">
        <v>2020</v>
      </c>
      <c r="C129" s="40" t="s">
        <v>126</v>
      </c>
      <c r="D129" s="40" t="s">
        <v>126</v>
      </c>
      <c r="E129" s="40" t="s">
        <v>126</v>
      </c>
      <c r="F129" s="40" t="s">
        <v>338</v>
      </c>
      <c r="G129" s="40"/>
      <c r="H129" s="39" t="s">
        <v>354</v>
      </c>
      <c r="I129" s="39">
        <v>21601</v>
      </c>
      <c r="J129" s="39" t="s">
        <v>355</v>
      </c>
      <c r="K129" s="40" t="s">
        <v>126</v>
      </c>
      <c r="L129" s="40" t="s">
        <v>171</v>
      </c>
      <c r="M129" s="40" t="s">
        <v>126</v>
      </c>
      <c r="N129" s="40" t="s">
        <v>126</v>
      </c>
      <c r="O129" s="30">
        <f t="shared" si="12"/>
        <v>680</v>
      </c>
      <c r="P129" s="30">
        <f t="shared" si="8"/>
        <v>4250</v>
      </c>
      <c r="Q129" s="41">
        <f t="shared" si="13"/>
        <v>4930</v>
      </c>
      <c r="R129" s="32">
        <f t="shared" si="11"/>
        <v>170</v>
      </c>
      <c r="S129" s="33">
        <v>25</v>
      </c>
      <c r="T129" s="33">
        <f t="shared" si="10"/>
        <v>4</v>
      </c>
      <c r="U129" s="28" t="s">
        <v>126</v>
      </c>
      <c r="V129" s="28" t="s">
        <v>126</v>
      </c>
      <c r="W129" s="28" t="s">
        <v>126</v>
      </c>
      <c r="X129" s="28" t="s">
        <v>126</v>
      </c>
      <c r="Y129" s="28" t="s">
        <v>126</v>
      </c>
      <c r="Z129" s="28" t="s">
        <v>126</v>
      </c>
      <c r="AA129" s="28" t="s">
        <v>126</v>
      </c>
      <c r="AB129" s="28" t="s">
        <v>126</v>
      </c>
      <c r="AC129" s="28" t="s">
        <v>139</v>
      </c>
      <c r="AD129" s="28" t="s">
        <v>126</v>
      </c>
      <c r="AE129" s="28" t="s">
        <v>126</v>
      </c>
      <c r="AF129" s="28" t="s">
        <v>140</v>
      </c>
      <c r="AG129" s="28" t="s">
        <v>341</v>
      </c>
      <c r="AH129" s="28" t="s">
        <v>342</v>
      </c>
      <c r="AI129" s="28" t="s">
        <v>142</v>
      </c>
      <c r="AJ129" s="28" t="s">
        <v>143</v>
      </c>
      <c r="AK129" s="28" t="s">
        <v>144</v>
      </c>
      <c r="AL129" s="42"/>
      <c r="AM129" s="42" t="s">
        <v>145</v>
      </c>
      <c r="AN129" s="42" t="s">
        <v>146</v>
      </c>
      <c r="AO129" s="42" t="s">
        <v>147</v>
      </c>
      <c r="AP129" s="42" t="s">
        <v>148</v>
      </c>
      <c r="AQ129" s="42" t="s">
        <v>149</v>
      </c>
      <c r="AR129" s="42" t="s">
        <v>150</v>
      </c>
      <c r="AS129" s="42" t="s">
        <v>151</v>
      </c>
      <c r="AT129" s="42" t="s">
        <v>152</v>
      </c>
      <c r="AU129" s="42" t="s">
        <v>153</v>
      </c>
      <c r="AV129" s="28" t="s">
        <v>126</v>
      </c>
      <c r="AW129" s="28" t="s">
        <v>126</v>
      </c>
      <c r="AX129" s="28" t="s">
        <v>126</v>
      </c>
      <c r="AY129" s="28" t="s">
        <v>126</v>
      </c>
      <c r="AZ129" s="28" t="s">
        <v>126</v>
      </c>
      <c r="BA129" s="28" t="s">
        <v>126</v>
      </c>
      <c r="BB129" s="28" t="s">
        <v>126</v>
      </c>
      <c r="BC129" s="28" t="s">
        <v>126</v>
      </c>
      <c r="BD129" s="28" t="s">
        <v>126</v>
      </c>
      <c r="BE129" s="28" t="s">
        <v>126</v>
      </c>
      <c r="BF129" s="34">
        <v>0</v>
      </c>
      <c r="BG129" s="34">
        <v>20</v>
      </c>
      <c r="BH129" s="34">
        <v>15</v>
      </c>
      <c r="BI129" s="34">
        <v>15</v>
      </c>
      <c r="BJ129" s="34">
        <v>15</v>
      </c>
      <c r="BK129" s="34">
        <v>15</v>
      </c>
      <c r="BL129" s="34">
        <v>15</v>
      </c>
      <c r="BM129" s="34">
        <v>15</v>
      </c>
      <c r="BN129" s="34">
        <v>15</v>
      </c>
      <c r="BO129" s="34">
        <v>15</v>
      </c>
      <c r="BP129" s="34">
        <v>15</v>
      </c>
      <c r="BQ129" s="34">
        <v>15</v>
      </c>
      <c r="BR129" s="35">
        <f t="shared" si="14"/>
        <v>170</v>
      </c>
      <c r="BS129" s="28" t="s">
        <v>126</v>
      </c>
      <c r="BT129" s="28" t="s">
        <v>126</v>
      </c>
      <c r="BU129" s="28" t="s">
        <v>126</v>
      </c>
      <c r="BV129" s="28" t="s">
        <v>126</v>
      </c>
      <c r="BW129" s="28" t="s">
        <v>126</v>
      </c>
      <c r="BX129" s="28" t="s">
        <v>126</v>
      </c>
      <c r="BY129" s="28" t="s">
        <v>126</v>
      </c>
      <c r="BZ129" s="28" t="s">
        <v>126</v>
      </c>
      <c r="CA129" s="28" t="s">
        <v>126</v>
      </c>
      <c r="CB129" s="28" t="s">
        <v>127</v>
      </c>
      <c r="CC129" s="36" t="s">
        <v>126</v>
      </c>
      <c r="CD129" s="1" t="s">
        <v>128</v>
      </c>
      <c r="CE129" s="2" t="s">
        <v>129</v>
      </c>
      <c r="CF129" s="2" t="s">
        <v>126</v>
      </c>
      <c r="CG129" s="2" t="s">
        <v>127</v>
      </c>
      <c r="CH129" s="2" t="s">
        <v>126</v>
      </c>
      <c r="CI129" s="2" t="s">
        <v>126</v>
      </c>
    </row>
    <row r="130" spans="1:87" x14ac:dyDescent="0.25">
      <c r="A130" s="3">
        <v>123</v>
      </c>
      <c r="B130" s="66">
        <v>2020</v>
      </c>
      <c r="C130" s="40" t="s">
        <v>126</v>
      </c>
      <c r="D130" s="40" t="s">
        <v>126</v>
      </c>
      <c r="E130" s="40" t="s">
        <v>126</v>
      </c>
      <c r="F130" s="40" t="s">
        <v>338</v>
      </c>
      <c r="G130" s="40"/>
      <c r="H130" s="39" t="s">
        <v>356</v>
      </c>
      <c r="I130" s="39">
        <v>21601</v>
      </c>
      <c r="J130" s="39" t="s">
        <v>357</v>
      </c>
      <c r="K130" s="40" t="s">
        <v>126</v>
      </c>
      <c r="L130" s="40" t="s">
        <v>135</v>
      </c>
      <c r="M130" s="40" t="s">
        <v>126</v>
      </c>
      <c r="N130" s="40" t="s">
        <v>126</v>
      </c>
      <c r="O130" s="30">
        <f t="shared" si="12"/>
        <v>772.71040000000005</v>
      </c>
      <c r="P130" s="30">
        <f t="shared" si="8"/>
        <v>4829.4400000000005</v>
      </c>
      <c r="Q130" s="41">
        <f t="shared" si="13"/>
        <v>5602.1504000000004</v>
      </c>
      <c r="R130" s="32">
        <f t="shared" si="11"/>
        <v>352</v>
      </c>
      <c r="S130" s="33">
        <v>13.72</v>
      </c>
      <c r="T130" s="33">
        <f t="shared" si="10"/>
        <v>2.1952000000000003</v>
      </c>
      <c r="U130" s="28" t="s">
        <v>126</v>
      </c>
      <c r="V130" s="28" t="s">
        <v>126</v>
      </c>
      <c r="W130" s="28" t="s">
        <v>126</v>
      </c>
      <c r="X130" s="28" t="s">
        <v>126</v>
      </c>
      <c r="Y130" s="28" t="s">
        <v>126</v>
      </c>
      <c r="Z130" s="28" t="s">
        <v>126</v>
      </c>
      <c r="AA130" s="28" t="s">
        <v>126</v>
      </c>
      <c r="AB130" s="28" t="s">
        <v>126</v>
      </c>
      <c r="AC130" s="28" t="s">
        <v>126</v>
      </c>
      <c r="AD130" s="28" t="s">
        <v>126</v>
      </c>
      <c r="AE130" s="42" t="s">
        <v>126</v>
      </c>
      <c r="AF130" s="42" t="s">
        <v>126</v>
      </c>
      <c r="AG130" s="42" t="s">
        <v>126</v>
      </c>
      <c r="AH130" s="42" t="s">
        <v>126</v>
      </c>
      <c r="AI130" s="42" t="s">
        <v>126</v>
      </c>
      <c r="AJ130" s="42" t="s">
        <v>126</v>
      </c>
      <c r="AK130" s="42" t="s">
        <v>126</v>
      </c>
      <c r="AL130" s="42" t="s">
        <v>126</v>
      </c>
      <c r="AM130" s="42" t="s">
        <v>126</v>
      </c>
      <c r="AN130" s="42" t="s">
        <v>126</v>
      </c>
      <c r="AO130" s="42" t="s">
        <v>126</v>
      </c>
      <c r="AP130" s="42" t="s">
        <v>126</v>
      </c>
      <c r="AQ130" s="42" t="s">
        <v>126</v>
      </c>
      <c r="AR130" s="42" t="s">
        <v>126</v>
      </c>
      <c r="AS130" s="42" t="s">
        <v>126</v>
      </c>
      <c r="AT130" s="42" t="s">
        <v>126</v>
      </c>
      <c r="AU130" s="42" t="s">
        <v>126</v>
      </c>
      <c r="AV130" s="28" t="s">
        <v>126</v>
      </c>
      <c r="AW130" s="28" t="s">
        <v>126</v>
      </c>
      <c r="AX130" s="28" t="s">
        <v>126</v>
      </c>
      <c r="AY130" s="28" t="s">
        <v>126</v>
      </c>
      <c r="AZ130" s="28" t="s">
        <v>126</v>
      </c>
      <c r="BA130" s="28" t="s">
        <v>126</v>
      </c>
      <c r="BB130" s="28" t="s">
        <v>126</v>
      </c>
      <c r="BC130" s="28" t="s">
        <v>126</v>
      </c>
      <c r="BD130" s="28" t="s">
        <v>126</v>
      </c>
      <c r="BE130" s="28" t="s">
        <v>126</v>
      </c>
      <c r="BF130" s="34">
        <v>0</v>
      </c>
      <c r="BG130" s="34">
        <v>32</v>
      </c>
      <c r="BH130" s="34">
        <v>32</v>
      </c>
      <c r="BI130" s="34">
        <v>32</v>
      </c>
      <c r="BJ130" s="34">
        <v>32</v>
      </c>
      <c r="BK130" s="34">
        <v>32</v>
      </c>
      <c r="BL130" s="34">
        <v>32</v>
      </c>
      <c r="BM130" s="34">
        <v>32</v>
      </c>
      <c r="BN130" s="34">
        <v>32</v>
      </c>
      <c r="BO130" s="34">
        <v>32</v>
      </c>
      <c r="BP130" s="34">
        <v>32</v>
      </c>
      <c r="BQ130" s="34">
        <v>32</v>
      </c>
      <c r="BR130" s="35">
        <f t="shared" si="14"/>
        <v>352</v>
      </c>
      <c r="BS130" s="28" t="s">
        <v>126</v>
      </c>
      <c r="BT130" s="28" t="s">
        <v>126</v>
      </c>
      <c r="BU130" s="28" t="s">
        <v>126</v>
      </c>
      <c r="BV130" s="28" t="s">
        <v>126</v>
      </c>
      <c r="BW130" s="28" t="s">
        <v>126</v>
      </c>
      <c r="BX130" s="28" t="s">
        <v>126</v>
      </c>
      <c r="BY130" s="28" t="s">
        <v>126</v>
      </c>
      <c r="BZ130" s="28" t="s">
        <v>126</v>
      </c>
      <c r="CA130" s="28" t="s">
        <v>126</v>
      </c>
      <c r="CB130" s="28" t="s">
        <v>127</v>
      </c>
      <c r="CC130" s="36" t="s">
        <v>126</v>
      </c>
      <c r="CD130" s="1" t="s">
        <v>128</v>
      </c>
      <c r="CE130" s="2" t="s">
        <v>129</v>
      </c>
      <c r="CF130" s="2" t="s">
        <v>126</v>
      </c>
      <c r="CG130" s="2" t="s">
        <v>127</v>
      </c>
      <c r="CH130" s="2" t="s">
        <v>126</v>
      </c>
      <c r="CI130" s="2" t="s">
        <v>126</v>
      </c>
    </row>
    <row r="131" spans="1:87" x14ac:dyDescent="0.25">
      <c r="A131" s="3">
        <v>124</v>
      </c>
      <c r="B131" s="66">
        <v>2020</v>
      </c>
      <c r="C131" s="40" t="s">
        <v>126</v>
      </c>
      <c r="D131" s="40" t="s">
        <v>126</v>
      </c>
      <c r="E131" s="40" t="s">
        <v>126</v>
      </c>
      <c r="F131" s="40" t="s">
        <v>338</v>
      </c>
      <c r="G131" s="40"/>
      <c r="H131" s="39" t="s">
        <v>358</v>
      </c>
      <c r="I131" s="39">
        <v>21601</v>
      </c>
      <c r="J131" s="39" t="s">
        <v>359</v>
      </c>
      <c r="K131" s="40" t="s">
        <v>126</v>
      </c>
      <c r="L131" s="40" t="s">
        <v>360</v>
      </c>
      <c r="M131" s="40" t="s">
        <v>126</v>
      </c>
      <c r="N131" s="40" t="s">
        <v>126</v>
      </c>
      <c r="O131" s="30">
        <f t="shared" si="12"/>
        <v>198.4</v>
      </c>
      <c r="P131" s="30">
        <f t="shared" si="8"/>
        <v>1240</v>
      </c>
      <c r="Q131" s="41">
        <f t="shared" si="13"/>
        <v>1438.4</v>
      </c>
      <c r="R131" s="32">
        <f t="shared" si="11"/>
        <v>8</v>
      </c>
      <c r="S131" s="33">
        <v>155</v>
      </c>
      <c r="T131" s="33">
        <f t="shared" si="10"/>
        <v>24.8</v>
      </c>
      <c r="U131" s="28" t="s">
        <v>126</v>
      </c>
      <c r="V131" s="28" t="s">
        <v>126</v>
      </c>
      <c r="W131" s="28" t="s">
        <v>126</v>
      </c>
      <c r="X131" s="28" t="s">
        <v>126</v>
      </c>
      <c r="Y131" s="28" t="s">
        <v>126</v>
      </c>
      <c r="Z131" s="28" t="s">
        <v>126</v>
      </c>
      <c r="AA131" s="28" t="s">
        <v>126</v>
      </c>
      <c r="AB131" s="28" t="s">
        <v>126</v>
      </c>
      <c r="AC131" s="28" t="s">
        <v>139</v>
      </c>
      <c r="AD131" s="28" t="s">
        <v>126</v>
      </c>
      <c r="AE131" s="28" t="s">
        <v>126</v>
      </c>
      <c r="AF131" s="28" t="s">
        <v>140</v>
      </c>
      <c r="AG131" s="28" t="s">
        <v>341</v>
      </c>
      <c r="AH131" s="28" t="s">
        <v>342</v>
      </c>
      <c r="AI131" s="28" t="s">
        <v>142</v>
      </c>
      <c r="AJ131" s="28" t="s">
        <v>143</v>
      </c>
      <c r="AK131" s="28" t="s">
        <v>144</v>
      </c>
      <c r="AL131" s="42"/>
      <c r="AM131" s="42" t="s">
        <v>145</v>
      </c>
      <c r="AN131" s="42" t="s">
        <v>146</v>
      </c>
      <c r="AO131" s="42" t="s">
        <v>147</v>
      </c>
      <c r="AP131" s="42" t="s">
        <v>148</v>
      </c>
      <c r="AQ131" s="42" t="s">
        <v>149</v>
      </c>
      <c r="AR131" s="42" t="s">
        <v>150</v>
      </c>
      <c r="AS131" s="42" t="s">
        <v>151</v>
      </c>
      <c r="AT131" s="42" t="s">
        <v>152</v>
      </c>
      <c r="AU131" s="42" t="s">
        <v>153</v>
      </c>
      <c r="AV131" s="28" t="s">
        <v>126</v>
      </c>
      <c r="AW131" s="28" t="s">
        <v>126</v>
      </c>
      <c r="AX131" s="28" t="s">
        <v>126</v>
      </c>
      <c r="AY131" s="28" t="s">
        <v>126</v>
      </c>
      <c r="AZ131" s="28" t="s">
        <v>126</v>
      </c>
      <c r="BA131" s="28" t="s">
        <v>126</v>
      </c>
      <c r="BB131" s="28" t="s">
        <v>126</v>
      </c>
      <c r="BC131" s="28" t="s">
        <v>126</v>
      </c>
      <c r="BD131" s="28" t="s">
        <v>126</v>
      </c>
      <c r="BE131" s="28" t="s">
        <v>126</v>
      </c>
      <c r="BF131" s="34">
        <v>0</v>
      </c>
      <c r="BG131" s="34">
        <v>1</v>
      </c>
      <c r="BH131" s="34">
        <v>1</v>
      </c>
      <c r="BI131" s="34"/>
      <c r="BJ131" s="34">
        <v>1</v>
      </c>
      <c r="BK131" s="34">
        <v>1</v>
      </c>
      <c r="BL131" s="34">
        <v>0</v>
      </c>
      <c r="BM131" s="34">
        <v>1</v>
      </c>
      <c r="BN131" s="34">
        <v>1</v>
      </c>
      <c r="BO131" s="34">
        <v>0</v>
      </c>
      <c r="BP131" s="34">
        <v>1</v>
      </c>
      <c r="BQ131" s="34">
        <v>1</v>
      </c>
      <c r="BR131" s="35">
        <f t="shared" si="14"/>
        <v>8</v>
      </c>
      <c r="BS131" s="28" t="s">
        <v>126</v>
      </c>
      <c r="BT131" s="28" t="s">
        <v>126</v>
      </c>
      <c r="BU131" s="28" t="s">
        <v>126</v>
      </c>
      <c r="BV131" s="28" t="s">
        <v>126</v>
      </c>
      <c r="BW131" s="28" t="s">
        <v>126</v>
      </c>
      <c r="BX131" s="28" t="s">
        <v>126</v>
      </c>
      <c r="BY131" s="28" t="s">
        <v>126</v>
      </c>
      <c r="BZ131" s="28" t="s">
        <v>126</v>
      </c>
      <c r="CA131" s="28" t="s">
        <v>126</v>
      </c>
      <c r="CB131" s="28" t="s">
        <v>127</v>
      </c>
      <c r="CC131" s="36" t="s">
        <v>126</v>
      </c>
      <c r="CD131" s="1" t="s">
        <v>128</v>
      </c>
      <c r="CE131" s="2" t="s">
        <v>129</v>
      </c>
      <c r="CF131" s="2" t="s">
        <v>126</v>
      </c>
      <c r="CG131" s="2" t="s">
        <v>127</v>
      </c>
      <c r="CH131" s="2" t="s">
        <v>126</v>
      </c>
      <c r="CI131" s="2" t="s">
        <v>126</v>
      </c>
    </row>
    <row r="132" spans="1:87" x14ac:dyDescent="0.25">
      <c r="A132" s="3">
        <v>125</v>
      </c>
      <c r="B132" s="66">
        <v>2020</v>
      </c>
      <c r="C132" s="40" t="s">
        <v>126</v>
      </c>
      <c r="D132" s="40" t="s">
        <v>126</v>
      </c>
      <c r="E132" s="40" t="s">
        <v>126</v>
      </c>
      <c r="F132" s="40" t="s">
        <v>338</v>
      </c>
      <c r="G132" s="40"/>
      <c r="H132" s="39" t="s">
        <v>361</v>
      </c>
      <c r="I132" s="39">
        <v>21601</v>
      </c>
      <c r="J132" s="39" t="s">
        <v>362</v>
      </c>
      <c r="K132" s="40" t="s">
        <v>126</v>
      </c>
      <c r="L132" s="40" t="s">
        <v>135</v>
      </c>
      <c r="M132" s="40" t="s">
        <v>126</v>
      </c>
      <c r="N132" s="40" t="s">
        <v>126</v>
      </c>
      <c r="O132" s="30">
        <f t="shared" si="12"/>
        <v>296.56000000000006</v>
      </c>
      <c r="P132" s="30">
        <f t="shared" ref="P132:P191" si="15">(R132*S132)</f>
        <v>1853.5000000000002</v>
      </c>
      <c r="Q132" s="41">
        <f t="shared" si="13"/>
        <v>2150.0600000000004</v>
      </c>
      <c r="R132" s="32">
        <f t="shared" ref="R132:R191" si="16">SUM(BF132:BQ132)</f>
        <v>55</v>
      </c>
      <c r="S132" s="33">
        <v>33.700000000000003</v>
      </c>
      <c r="T132" s="33">
        <f t="shared" ref="T132:T191" si="17">S132*0.16</f>
        <v>5.3920000000000003</v>
      </c>
      <c r="U132" s="28" t="s">
        <v>126</v>
      </c>
      <c r="V132" s="28" t="s">
        <v>126</v>
      </c>
      <c r="W132" s="28" t="s">
        <v>126</v>
      </c>
      <c r="X132" s="28" t="s">
        <v>126</v>
      </c>
      <c r="Y132" s="28" t="s">
        <v>126</v>
      </c>
      <c r="Z132" s="28" t="s">
        <v>126</v>
      </c>
      <c r="AA132" s="28" t="s">
        <v>126</v>
      </c>
      <c r="AB132" s="28" t="s">
        <v>126</v>
      </c>
      <c r="AC132" s="28" t="s">
        <v>139</v>
      </c>
      <c r="AD132" s="28" t="s">
        <v>126</v>
      </c>
      <c r="AE132" s="28" t="s">
        <v>126</v>
      </c>
      <c r="AF132" s="28" t="s">
        <v>140</v>
      </c>
      <c r="AG132" s="28" t="s">
        <v>341</v>
      </c>
      <c r="AH132" s="28" t="s">
        <v>342</v>
      </c>
      <c r="AI132" s="28" t="s">
        <v>142</v>
      </c>
      <c r="AJ132" s="28" t="s">
        <v>143</v>
      </c>
      <c r="AK132" s="28" t="s">
        <v>144</v>
      </c>
      <c r="AL132" s="42"/>
      <c r="AM132" s="42" t="s">
        <v>145</v>
      </c>
      <c r="AN132" s="42" t="s">
        <v>146</v>
      </c>
      <c r="AO132" s="42" t="s">
        <v>147</v>
      </c>
      <c r="AP132" s="42" t="s">
        <v>148</v>
      </c>
      <c r="AQ132" s="42" t="s">
        <v>149</v>
      </c>
      <c r="AR132" s="42" t="s">
        <v>150</v>
      </c>
      <c r="AS132" s="42" t="s">
        <v>151</v>
      </c>
      <c r="AT132" s="42" t="s">
        <v>152</v>
      </c>
      <c r="AU132" s="42" t="s">
        <v>153</v>
      </c>
      <c r="AV132" s="28" t="s">
        <v>126</v>
      </c>
      <c r="AW132" s="28" t="s">
        <v>126</v>
      </c>
      <c r="AX132" s="28" t="s">
        <v>126</v>
      </c>
      <c r="AY132" s="28" t="s">
        <v>126</v>
      </c>
      <c r="AZ132" s="28" t="s">
        <v>126</v>
      </c>
      <c r="BA132" s="28" t="s">
        <v>126</v>
      </c>
      <c r="BB132" s="28" t="s">
        <v>126</v>
      </c>
      <c r="BC132" s="28" t="s">
        <v>126</v>
      </c>
      <c r="BD132" s="28" t="s">
        <v>126</v>
      </c>
      <c r="BE132" s="28" t="s">
        <v>126</v>
      </c>
      <c r="BF132" s="34">
        <v>0</v>
      </c>
      <c r="BG132" s="34">
        <v>5</v>
      </c>
      <c r="BH132" s="34">
        <v>5</v>
      </c>
      <c r="BI132" s="34">
        <v>5</v>
      </c>
      <c r="BJ132" s="34">
        <v>5</v>
      </c>
      <c r="BK132" s="34">
        <v>5</v>
      </c>
      <c r="BL132" s="34">
        <v>5</v>
      </c>
      <c r="BM132" s="34">
        <v>5</v>
      </c>
      <c r="BN132" s="34">
        <v>5</v>
      </c>
      <c r="BO132" s="34">
        <v>5</v>
      </c>
      <c r="BP132" s="34">
        <v>5</v>
      </c>
      <c r="BQ132" s="34">
        <v>5</v>
      </c>
      <c r="BR132" s="35">
        <f t="shared" si="14"/>
        <v>55</v>
      </c>
      <c r="BS132" s="28" t="s">
        <v>126</v>
      </c>
      <c r="BT132" s="28" t="s">
        <v>126</v>
      </c>
      <c r="BU132" s="28" t="s">
        <v>126</v>
      </c>
      <c r="BV132" s="28" t="s">
        <v>126</v>
      </c>
      <c r="BW132" s="28" t="s">
        <v>126</v>
      </c>
      <c r="BX132" s="28" t="s">
        <v>126</v>
      </c>
      <c r="BY132" s="28" t="s">
        <v>126</v>
      </c>
      <c r="BZ132" s="28" t="s">
        <v>126</v>
      </c>
      <c r="CA132" s="28" t="s">
        <v>126</v>
      </c>
      <c r="CB132" s="28" t="s">
        <v>127</v>
      </c>
      <c r="CC132" s="36" t="s">
        <v>126</v>
      </c>
      <c r="CD132" s="1" t="s">
        <v>128</v>
      </c>
      <c r="CE132" s="2" t="s">
        <v>129</v>
      </c>
      <c r="CF132" s="2" t="s">
        <v>126</v>
      </c>
      <c r="CG132" s="2" t="s">
        <v>127</v>
      </c>
      <c r="CH132" s="2" t="s">
        <v>126</v>
      </c>
      <c r="CI132" s="2" t="s">
        <v>126</v>
      </c>
    </row>
    <row r="133" spans="1:87" x14ac:dyDescent="0.25">
      <c r="A133" s="3">
        <v>126</v>
      </c>
      <c r="B133" s="66">
        <v>2020</v>
      </c>
      <c r="C133" s="40" t="s">
        <v>126</v>
      </c>
      <c r="D133" s="40" t="s">
        <v>126</v>
      </c>
      <c r="E133" s="40" t="s">
        <v>126</v>
      </c>
      <c r="F133" s="40" t="s">
        <v>338</v>
      </c>
      <c r="G133" s="40"/>
      <c r="H133" s="39" t="s">
        <v>363</v>
      </c>
      <c r="I133" s="39">
        <v>21601</v>
      </c>
      <c r="J133" s="39" t="s">
        <v>364</v>
      </c>
      <c r="K133" s="40" t="s">
        <v>126</v>
      </c>
      <c r="L133" s="40" t="s">
        <v>135</v>
      </c>
      <c r="M133" s="40" t="s">
        <v>126</v>
      </c>
      <c r="N133" s="40" t="s">
        <v>126</v>
      </c>
      <c r="O133" s="30">
        <f t="shared" si="12"/>
        <v>134.4</v>
      </c>
      <c r="P133" s="30">
        <f t="shared" si="15"/>
        <v>840</v>
      </c>
      <c r="Q133" s="41">
        <f t="shared" si="13"/>
        <v>974.4</v>
      </c>
      <c r="R133" s="32">
        <f t="shared" si="16"/>
        <v>60</v>
      </c>
      <c r="S133" s="33">
        <v>14</v>
      </c>
      <c r="T133" s="33">
        <f t="shared" si="17"/>
        <v>2.2400000000000002</v>
      </c>
      <c r="U133" s="28" t="s">
        <v>126</v>
      </c>
      <c r="V133" s="28" t="s">
        <v>126</v>
      </c>
      <c r="W133" s="28" t="s">
        <v>126</v>
      </c>
      <c r="X133" s="28" t="s">
        <v>126</v>
      </c>
      <c r="Y133" s="28" t="s">
        <v>126</v>
      </c>
      <c r="Z133" s="28" t="s">
        <v>126</v>
      </c>
      <c r="AA133" s="28" t="s">
        <v>126</v>
      </c>
      <c r="AB133" s="28" t="s">
        <v>126</v>
      </c>
      <c r="AC133" s="28" t="s">
        <v>126</v>
      </c>
      <c r="AD133" s="28" t="s">
        <v>126</v>
      </c>
      <c r="AE133" s="42" t="s">
        <v>126</v>
      </c>
      <c r="AF133" s="42" t="s">
        <v>126</v>
      </c>
      <c r="AG133" s="42" t="s">
        <v>126</v>
      </c>
      <c r="AH133" s="42" t="s">
        <v>126</v>
      </c>
      <c r="AI133" s="42" t="s">
        <v>126</v>
      </c>
      <c r="AJ133" s="42" t="s">
        <v>126</v>
      </c>
      <c r="AK133" s="42" t="s">
        <v>126</v>
      </c>
      <c r="AL133" s="42" t="s">
        <v>126</v>
      </c>
      <c r="AM133" s="42" t="s">
        <v>126</v>
      </c>
      <c r="AN133" s="42" t="s">
        <v>126</v>
      </c>
      <c r="AO133" s="42" t="s">
        <v>126</v>
      </c>
      <c r="AP133" s="42" t="s">
        <v>126</v>
      </c>
      <c r="AQ133" s="42" t="s">
        <v>126</v>
      </c>
      <c r="AR133" s="42" t="s">
        <v>126</v>
      </c>
      <c r="AS133" s="42" t="s">
        <v>126</v>
      </c>
      <c r="AT133" s="42" t="s">
        <v>126</v>
      </c>
      <c r="AU133" s="42" t="s">
        <v>126</v>
      </c>
      <c r="AV133" s="28" t="s">
        <v>126</v>
      </c>
      <c r="AW133" s="28" t="s">
        <v>126</v>
      </c>
      <c r="AX133" s="28" t="s">
        <v>126</v>
      </c>
      <c r="AY133" s="28" t="s">
        <v>126</v>
      </c>
      <c r="AZ133" s="28" t="s">
        <v>126</v>
      </c>
      <c r="BA133" s="28" t="s">
        <v>126</v>
      </c>
      <c r="BB133" s="28" t="s">
        <v>126</v>
      </c>
      <c r="BC133" s="28" t="s">
        <v>126</v>
      </c>
      <c r="BD133" s="28" t="s">
        <v>126</v>
      </c>
      <c r="BE133" s="28" t="s">
        <v>126</v>
      </c>
      <c r="BF133" s="34">
        <v>0</v>
      </c>
      <c r="BG133" s="34">
        <v>0</v>
      </c>
      <c r="BH133" s="34">
        <v>12</v>
      </c>
      <c r="BI133" s="34">
        <v>0</v>
      </c>
      <c r="BJ133" s="34">
        <v>12</v>
      </c>
      <c r="BK133" s="34">
        <v>0</v>
      </c>
      <c r="BL133" s="34">
        <v>12</v>
      </c>
      <c r="BM133" s="34">
        <v>0</v>
      </c>
      <c r="BN133" s="34">
        <v>12</v>
      </c>
      <c r="BO133" s="34">
        <v>0</v>
      </c>
      <c r="BP133" s="34">
        <v>12</v>
      </c>
      <c r="BQ133" s="34">
        <v>0</v>
      </c>
      <c r="BR133" s="35">
        <f t="shared" si="14"/>
        <v>60</v>
      </c>
      <c r="BS133" s="28" t="s">
        <v>126</v>
      </c>
      <c r="BT133" s="28" t="s">
        <v>126</v>
      </c>
      <c r="BU133" s="28" t="s">
        <v>126</v>
      </c>
      <c r="BV133" s="28" t="s">
        <v>126</v>
      </c>
      <c r="BW133" s="28" t="s">
        <v>126</v>
      </c>
      <c r="BX133" s="28" t="s">
        <v>126</v>
      </c>
      <c r="BY133" s="28" t="s">
        <v>126</v>
      </c>
      <c r="BZ133" s="28" t="s">
        <v>126</v>
      </c>
      <c r="CA133" s="28" t="s">
        <v>126</v>
      </c>
      <c r="CB133" s="28" t="s">
        <v>127</v>
      </c>
      <c r="CC133" s="36" t="s">
        <v>126</v>
      </c>
      <c r="CD133" s="1" t="s">
        <v>128</v>
      </c>
      <c r="CE133" s="2" t="s">
        <v>129</v>
      </c>
      <c r="CF133" s="2" t="s">
        <v>126</v>
      </c>
      <c r="CG133" s="2" t="s">
        <v>127</v>
      </c>
      <c r="CH133" s="2" t="s">
        <v>126</v>
      </c>
      <c r="CI133" s="2" t="s">
        <v>126</v>
      </c>
    </row>
    <row r="134" spans="1:87" x14ac:dyDescent="0.25">
      <c r="A134" s="3">
        <v>127</v>
      </c>
      <c r="B134" s="66">
        <v>2020</v>
      </c>
      <c r="C134" s="40" t="s">
        <v>126</v>
      </c>
      <c r="D134" s="40" t="s">
        <v>126</v>
      </c>
      <c r="E134" s="40" t="s">
        <v>126</v>
      </c>
      <c r="F134" s="40" t="s">
        <v>338</v>
      </c>
      <c r="G134" s="40"/>
      <c r="H134" s="39" t="s">
        <v>365</v>
      </c>
      <c r="I134" s="39">
        <v>21601</v>
      </c>
      <c r="J134" s="39" t="s">
        <v>366</v>
      </c>
      <c r="K134" s="40" t="s">
        <v>126</v>
      </c>
      <c r="L134" s="40" t="s">
        <v>367</v>
      </c>
      <c r="M134" s="40" t="s">
        <v>126</v>
      </c>
      <c r="N134" s="40" t="s">
        <v>126</v>
      </c>
      <c r="O134" s="30">
        <f t="shared" si="12"/>
        <v>131.76</v>
      </c>
      <c r="P134" s="30">
        <f t="shared" si="15"/>
        <v>823.5</v>
      </c>
      <c r="Q134" s="41">
        <f t="shared" si="13"/>
        <v>955.26</v>
      </c>
      <c r="R134" s="32">
        <f t="shared" si="16"/>
        <v>61</v>
      </c>
      <c r="S134" s="33">
        <v>13.5</v>
      </c>
      <c r="T134" s="33">
        <f t="shared" si="17"/>
        <v>2.16</v>
      </c>
      <c r="U134" s="28" t="s">
        <v>126</v>
      </c>
      <c r="V134" s="28" t="s">
        <v>126</v>
      </c>
      <c r="W134" s="28" t="s">
        <v>126</v>
      </c>
      <c r="X134" s="28" t="s">
        <v>126</v>
      </c>
      <c r="Y134" s="28" t="s">
        <v>126</v>
      </c>
      <c r="Z134" s="28" t="s">
        <v>126</v>
      </c>
      <c r="AA134" s="28" t="s">
        <v>126</v>
      </c>
      <c r="AB134" s="28" t="s">
        <v>126</v>
      </c>
      <c r="AC134" s="28" t="s">
        <v>139</v>
      </c>
      <c r="AD134" s="28" t="s">
        <v>126</v>
      </c>
      <c r="AE134" s="28" t="s">
        <v>126</v>
      </c>
      <c r="AF134" s="28" t="s">
        <v>140</v>
      </c>
      <c r="AG134" s="28" t="s">
        <v>341</v>
      </c>
      <c r="AH134" s="28" t="s">
        <v>342</v>
      </c>
      <c r="AI134" s="28" t="s">
        <v>142</v>
      </c>
      <c r="AJ134" s="28" t="s">
        <v>143</v>
      </c>
      <c r="AK134" s="28" t="s">
        <v>144</v>
      </c>
      <c r="AL134" s="42"/>
      <c r="AM134" s="42" t="s">
        <v>145</v>
      </c>
      <c r="AN134" s="42" t="s">
        <v>146</v>
      </c>
      <c r="AO134" s="42" t="s">
        <v>147</v>
      </c>
      <c r="AP134" s="42" t="s">
        <v>148</v>
      </c>
      <c r="AQ134" s="42" t="s">
        <v>149</v>
      </c>
      <c r="AR134" s="42" t="s">
        <v>150</v>
      </c>
      <c r="AS134" s="42" t="s">
        <v>151</v>
      </c>
      <c r="AT134" s="42" t="s">
        <v>152</v>
      </c>
      <c r="AU134" s="42" t="s">
        <v>153</v>
      </c>
      <c r="AV134" s="28" t="s">
        <v>126</v>
      </c>
      <c r="AW134" s="28" t="s">
        <v>126</v>
      </c>
      <c r="AX134" s="28" t="s">
        <v>126</v>
      </c>
      <c r="AY134" s="28" t="s">
        <v>126</v>
      </c>
      <c r="AZ134" s="28" t="s">
        <v>126</v>
      </c>
      <c r="BA134" s="28" t="s">
        <v>126</v>
      </c>
      <c r="BB134" s="28" t="s">
        <v>126</v>
      </c>
      <c r="BC134" s="28" t="s">
        <v>126</v>
      </c>
      <c r="BD134" s="28" t="s">
        <v>126</v>
      </c>
      <c r="BE134" s="28" t="s">
        <v>126</v>
      </c>
      <c r="BF134" s="34">
        <v>0</v>
      </c>
      <c r="BG134" s="34">
        <v>11</v>
      </c>
      <c r="BH134" s="34">
        <v>0</v>
      </c>
      <c r="BI134" s="34">
        <v>10</v>
      </c>
      <c r="BJ134" s="34">
        <v>0</v>
      </c>
      <c r="BK134" s="34">
        <v>10</v>
      </c>
      <c r="BL134" s="34">
        <v>0</v>
      </c>
      <c r="BM134" s="34">
        <v>10</v>
      </c>
      <c r="BN134" s="34">
        <v>0</v>
      </c>
      <c r="BO134" s="34">
        <v>10</v>
      </c>
      <c r="BP134" s="34">
        <v>0</v>
      </c>
      <c r="BQ134" s="34">
        <v>10</v>
      </c>
      <c r="BR134" s="35">
        <f t="shared" si="14"/>
        <v>61</v>
      </c>
      <c r="BS134" s="28" t="s">
        <v>126</v>
      </c>
      <c r="BT134" s="28" t="s">
        <v>126</v>
      </c>
      <c r="BU134" s="28" t="s">
        <v>126</v>
      </c>
      <c r="BV134" s="28" t="s">
        <v>126</v>
      </c>
      <c r="BW134" s="28" t="s">
        <v>126</v>
      </c>
      <c r="BX134" s="28" t="s">
        <v>126</v>
      </c>
      <c r="BY134" s="28" t="s">
        <v>126</v>
      </c>
      <c r="BZ134" s="28" t="s">
        <v>126</v>
      </c>
      <c r="CA134" s="28" t="s">
        <v>126</v>
      </c>
      <c r="CB134" s="28" t="s">
        <v>127</v>
      </c>
      <c r="CC134" s="36" t="s">
        <v>126</v>
      </c>
      <c r="CD134" s="1" t="s">
        <v>128</v>
      </c>
      <c r="CE134" s="2" t="s">
        <v>129</v>
      </c>
      <c r="CF134" s="2" t="s">
        <v>126</v>
      </c>
      <c r="CG134" s="2" t="s">
        <v>127</v>
      </c>
      <c r="CH134" s="2" t="s">
        <v>126</v>
      </c>
      <c r="CI134" s="2" t="s">
        <v>126</v>
      </c>
    </row>
    <row r="135" spans="1:87" x14ac:dyDescent="0.25">
      <c r="A135" s="3">
        <v>128</v>
      </c>
      <c r="B135" s="66">
        <v>2020</v>
      </c>
      <c r="C135" s="40" t="s">
        <v>126</v>
      </c>
      <c r="D135" s="40" t="s">
        <v>126</v>
      </c>
      <c r="E135" s="40" t="s">
        <v>126</v>
      </c>
      <c r="F135" s="40" t="s">
        <v>338</v>
      </c>
      <c r="G135" s="40"/>
      <c r="H135" s="39" t="s">
        <v>368</v>
      </c>
      <c r="I135" s="39">
        <v>21601</v>
      </c>
      <c r="J135" s="39" t="s">
        <v>369</v>
      </c>
      <c r="K135" s="40" t="s">
        <v>126</v>
      </c>
      <c r="L135" s="40" t="s">
        <v>370</v>
      </c>
      <c r="M135" s="40" t="s">
        <v>126</v>
      </c>
      <c r="N135" s="40" t="s">
        <v>126</v>
      </c>
      <c r="O135" s="30">
        <f t="shared" si="12"/>
        <v>138.24</v>
      </c>
      <c r="P135" s="30">
        <f t="shared" si="15"/>
        <v>864</v>
      </c>
      <c r="Q135" s="41">
        <f t="shared" si="13"/>
        <v>1002.24</v>
      </c>
      <c r="R135" s="32">
        <f t="shared" si="16"/>
        <v>60</v>
      </c>
      <c r="S135" s="33">
        <v>14.4</v>
      </c>
      <c r="T135" s="33">
        <f t="shared" si="17"/>
        <v>2.3040000000000003</v>
      </c>
      <c r="U135" s="28" t="s">
        <v>126</v>
      </c>
      <c r="V135" s="28" t="s">
        <v>126</v>
      </c>
      <c r="W135" s="28" t="s">
        <v>126</v>
      </c>
      <c r="X135" s="28" t="s">
        <v>126</v>
      </c>
      <c r="Y135" s="28" t="s">
        <v>126</v>
      </c>
      <c r="Z135" s="28" t="s">
        <v>126</v>
      </c>
      <c r="AA135" s="28" t="s">
        <v>126</v>
      </c>
      <c r="AB135" s="28" t="s">
        <v>126</v>
      </c>
      <c r="AC135" s="28" t="s">
        <v>139</v>
      </c>
      <c r="AD135" s="28" t="s">
        <v>126</v>
      </c>
      <c r="AE135" s="28" t="s">
        <v>126</v>
      </c>
      <c r="AF135" s="28" t="s">
        <v>140</v>
      </c>
      <c r="AG135" s="28" t="s">
        <v>341</v>
      </c>
      <c r="AH135" s="28" t="s">
        <v>342</v>
      </c>
      <c r="AI135" s="28" t="s">
        <v>142</v>
      </c>
      <c r="AJ135" s="28" t="s">
        <v>143</v>
      </c>
      <c r="AK135" s="28" t="s">
        <v>144</v>
      </c>
      <c r="AL135" s="42"/>
      <c r="AM135" s="42" t="s">
        <v>145</v>
      </c>
      <c r="AN135" s="42" t="s">
        <v>146</v>
      </c>
      <c r="AO135" s="42" t="s">
        <v>147</v>
      </c>
      <c r="AP135" s="42" t="s">
        <v>148</v>
      </c>
      <c r="AQ135" s="42" t="s">
        <v>149</v>
      </c>
      <c r="AR135" s="42" t="s">
        <v>150</v>
      </c>
      <c r="AS135" s="42" t="s">
        <v>151</v>
      </c>
      <c r="AT135" s="42" t="s">
        <v>152</v>
      </c>
      <c r="AU135" s="42" t="s">
        <v>153</v>
      </c>
      <c r="AV135" s="28" t="s">
        <v>126</v>
      </c>
      <c r="AW135" s="28" t="s">
        <v>126</v>
      </c>
      <c r="AX135" s="28" t="s">
        <v>126</v>
      </c>
      <c r="AY135" s="28" t="s">
        <v>126</v>
      </c>
      <c r="AZ135" s="28" t="s">
        <v>126</v>
      </c>
      <c r="BA135" s="28" t="s">
        <v>126</v>
      </c>
      <c r="BB135" s="28" t="s">
        <v>126</v>
      </c>
      <c r="BC135" s="28" t="s">
        <v>126</v>
      </c>
      <c r="BD135" s="28" t="s">
        <v>126</v>
      </c>
      <c r="BE135" s="28" t="s">
        <v>126</v>
      </c>
      <c r="BF135" s="34">
        <v>0</v>
      </c>
      <c r="BG135" s="34">
        <v>10</v>
      </c>
      <c r="BH135" s="34">
        <v>4</v>
      </c>
      <c r="BI135" s="34">
        <v>4</v>
      </c>
      <c r="BJ135" s="34">
        <v>4</v>
      </c>
      <c r="BK135" s="34">
        <v>9</v>
      </c>
      <c r="BL135" s="34">
        <v>4</v>
      </c>
      <c r="BM135" s="34">
        <v>9</v>
      </c>
      <c r="BN135" s="34">
        <v>4</v>
      </c>
      <c r="BO135" s="34">
        <v>4</v>
      </c>
      <c r="BP135" s="34">
        <v>4</v>
      </c>
      <c r="BQ135" s="34">
        <v>4</v>
      </c>
      <c r="BR135" s="35">
        <f t="shared" si="14"/>
        <v>60</v>
      </c>
      <c r="BS135" s="28" t="s">
        <v>126</v>
      </c>
      <c r="BT135" s="28" t="s">
        <v>126</v>
      </c>
      <c r="BU135" s="28" t="s">
        <v>126</v>
      </c>
      <c r="BV135" s="28" t="s">
        <v>126</v>
      </c>
      <c r="BW135" s="28" t="s">
        <v>126</v>
      </c>
      <c r="BX135" s="28" t="s">
        <v>126</v>
      </c>
      <c r="BY135" s="28" t="s">
        <v>126</v>
      </c>
      <c r="BZ135" s="28" t="s">
        <v>126</v>
      </c>
      <c r="CA135" s="28" t="s">
        <v>126</v>
      </c>
      <c r="CB135" s="28" t="s">
        <v>127</v>
      </c>
      <c r="CC135" s="36" t="s">
        <v>126</v>
      </c>
      <c r="CD135" s="1" t="s">
        <v>128</v>
      </c>
      <c r="CE135" s="2" t="s">
        <v>129</v>
      </c>
      <c r="CF135" s="2" t="s">
        <v>126</v>
      </c>
      <c r="CG135" s="2" t="s">
        <v>127</v>
      </c>
      <c r="CH135" s="2" t="s">
        <v>126</v>
      </c>
      <c r="CI135" s="2" t="s">
        <v>126</v>
      </c>
    </row>
    <row r="136" spans="1:87" x14ac:dyDescent="0.25">
      <c r="A136" s="3">
        <v>129</v>
      </c>
      <c r="B136" s="66">
        <v>2020</v>
      </c>
      <c r="C136" s="40" t="s">
        <v>126</v>
      </c>
      <c r="D136" s="40" t="s">
        <v>126</v>
      </c>
      <c r="E136" s="40" t="s">
        <v>126</v>
      </c>
      <c r="F136" s="40" t="s">
        <v>338</v>
      </c>
      <c r="G136" s="40"/>
      <c r="H136" s="39" t="s">
        <v>371</v>
      </c>
      <c r="I136" s="39">
        <v>21601</v>
      </c>
      <c r="J136" s="39" t="s">
        <v>372</v>
      </c>
      <c r="K136" s="40" t="s">
        <v>126</v>
      </c>
      <c r="L136" s="40" t="s">
        <v>135</v>
      </c>
      <c r="M136" s="40" t="s">
        <v>126</v>
      </c>
      <c r="N136" s="40" t="s">
        <v>126</v>
      </c>
      <c r="O136" s="30">
        <f t="shared" ref="O136:O159" si="18">P136*0.16</f>
        <v>268.8</v>
      </c>
      <c r="P136" s="30">
        <f t="shared" si="15"/>
        <v>1680</v>
      </c>
      <c r="Q136" s="41">
        <f t="shared" ref="Q136:Q159" si="19">+O136+P136</f>
        <v>1948.8</v>
      </c>
      <c r="R136" s="32">
        <f t="shared" si="16"/>
        <v>30</v>
      </c>
      <c r="S136" s="33">
        <v>56</v>
      </c>
      <c r="T136" s="33">
        <f t="shared" si="17"/>
        <v>8.9600000000000009</v>
      </c>
      <c r="U136" s="28" t="s">
        <v>126</v>
      </c>
      <c r="V136" s="28" t="s">
        <v>126</v>
      </c>
      <c r="W136" s="28" t="s">
        <v>126</v>
      </c>
      <c r="X136" s="28" t="s">
        <v>126</v>
      </c>
      <c r="Y136" s="28" t="s">
        <v>126</v>
      </c>
      <c r="Z136" s="28" t="s">
        <v>126</v>
      </c>
      <c r="AA136" s="28" t="s">
        <v>126</v>
      </c>
      <c r="AB136" s="28" t="s">
        <v>126</v>
      </c>
      <c r="AC136" s="28" t="s">
        <v>139</v>
      </c>
      <c r="AD136" s="28" t="s">
        <v>126</v>
      </c>
      <c r="AE136" s="28" t="s">
        <v>126</v>
      </c>
      <c r="AF136" s="28" t="s">
        <v>140</v>
      </c>
      <c r="AG136" s="28" t="s">
        <v>341</v>
      </c>
      <c r="AH136" s="28" t="s">
        <v>342</v>
      </c>
      <c r="AI136" s="28" t="s">
        <v>142</v>
      </c>
      <c r="AJ136" s="28" t="s">
        <v>143</v>
      </c>
      <c r="AK136" s="28" t="s">
        <v>144</v>
      </c>
      <c r="AL136" s="42"/>
      <c r="AM136" s="42" t="s">
        <v>145</v>
      </c>
      <c r="AN136" s="42" t="s">
        <v>146</v>
      </c>
      <c r="AO136" s="42" t="s">
        <v>147</v>
      </c>
      <c r="AP136" s="42" t="s">
        <v>148</v>
      </c>
      <c r="AQ136" s="42" t="s">
        <v>149</v>
      </c>
      <c r="AR136" s="42" t="s">
        <v>150</v>
      </c>
      <c r="AS136" s="42" t="s">
        <v>151</v>
      </c>
      <c r="AT136" s="42" t="s">
        <v>152</v>
      </c>
      <c r="AU136" s="42" t="s">
        <v>153</v>
      </c>
      <c r="AV136" s="28" t="s">
        <v>126</v>
      </c>
      <c r="AW136" s="28" t="s">
        <v>126</v>
      </c>
      <c r="AX136" s="28" t="s">
        <v>126</v>
      </c>
      <c r="AY136" s="28" t="s">
        <v>126</v>
      </c>
      <c r="AZ136" s="28" t="s">
        <v>126</v>
      </c>
      <c r="BA136" s="28" t="s">
        <v>126</v>
      </c>
      <c r="BB136" s="28" t="s">
        <v>126</v>
      </c>
      <c r="BC136" s="28" t="s">
        <v>126</v>
      </c>
      <c r="BD136" s="28" t="s">
        <v>126</v>
      </c>
      <c r="BE136" s="28" t="s">
        <v>126</v>
      </c>
      <c r="BF136" s="34">
        <v>0</v>
      </c>
      <c r="BG136" s="34">
        <v>0</v>
      </c>
      <c r="BH136" s="34">
        <v>3</v>
      </c>
      <c r="BI136" s="34">
        <v>3</v>
      </c>
      <c r="BJ136" s="34">
        <v>3</v>
      </c>
      <c r="BK136" s="34">
        <v>3</v>
      </c>
      <c r="BL136" s="34">
        <v>3</v>
      </c>
      <c r="BM136" s="34">
        <v>3</v>
      </c>
      <c r="BN136" s="34">
        <v>3</v>
      </c>
      <c r="BO136" s="34">
        <v>3</v>
      </c>
      <c r="BP136" s="34">
        <v>3</v>
      </c>
      <c r="BQ136" s="34">
        <v>3</v>
      </c>
      <c r="BR136" s="35">
        <f t="shared" si="14"/>
        <v>30</v>
      </c>
      <c r="BS136" s="28" t="s">
        <v>126</v>
      </c>
      <c r="BT136" s="28" t="s">
        <v>126</v>
      </c>
      <c r="BU136" s="28" t="s">
        <v>126</v>
      </c>
      <c r="BV136" s="28" t="s">
        <v>126</v>
      </c>
      <c r="BW136" s="28" t="s">
        <v>126</v>
      </c>
      <c r="BX136" s="28" t="s">
        <v>126</v>
      </c>
      <c r="BY136" s="28" t="s">
        <v>126</v>
      </c>
      <c r="BZ136" s="28" t="s">
        <v>126</v>
      </c>
      <c r="CA136" s="28" t="s">
        <v>126</v>
      </c>
      <c r="CB136" s="28" t="s">
        <v>127</v>
      </c>
      <c r="CC136" s="36" t="s">
        <v>126</v>
      </c>
      <c r="CD136" s="1" t="s">
        <v>128</v>
      </c>
      <c r="CE136" s="2" t="s">
        <v>129</v>
      </c>
      <c r="CF136" s="2" t="s">
        <v>126</v>
      </c>
      <c r="CG136" s="2" t="s">
        <v>127</v>
      </c>
      <c r="CH136" s="2" t="s">
        <v>126</v>
      </c>
      <c r="CI136" s="2" t="s">
        <v>126</v>
      </c>
    </row>
    <row r="137" spans="1:87" x14ac:dyDescent="0.25">
      <c r="A137" s="3">
        <v>130</v>
      </c>
      <c r="B137" s="66">
        <v>2020</v>
      </c>
      <c r="C137" s="40" t="s">
        <v>126</v>
      </c>
      <c r="D137" s="40" t="s">
        <v>126</v>
      </c>
      <c r="E137" s="40" t="s">
        <v>126</v>
      </c>
      <c r="F137" s="40" t="s">
        <v>338</v>
      </c>
      <c r="G137" s="40"/>
      <c r="H137" s="39" t="s">
        <v>373</v>
      </c>
      <c r="I137" s="39">
        <v>21601</v>
      </c>
      <c r="J137" s="39" t="s">
        <v>374</v>
      </c>
      <c r="K137" s="40" t="s">
        <v>126</v>
      </c>
      <c r="L137" s="40" t="s">
        <v>171</v>
      </c>
      <c r="M137" s="40" t="s">
        <v>126</v>
      </c>
      <c r="N137" s="40" t="s">
        <v>126</v>
      </c>
      <c r="O137" s="30">
        <f>P137*0.16</f>
        <v>636.32640000000004</v>
      </c>
      <c r="P137" s="30">
        <f>(R137*S137)</f>
        <v>3977.04</v>
      </c>
      <c r="Q137" s="41">
        <f t="shared" si="19"/>
        <v>4613.3663999999999</v>
      </c>
      <c r="R137" s="32">
        <f t="shared" si="16"/>
        <v>8</v>
      </c>
      <c r="S137" s="33">
        <v>497.13</v>
      </c>
      <c r="T137" s="33">
        <f t="shared" si="17"/>
        <v>79.540800000000004</v>
      </c>
      <c r="U137" s="28" t="s">
        <v>126</v>
      </c>
      <c r="V137" s="28" t="s">
        <v>126</v>
      </c>
      <c r="W137" s="28" t="s">
        <v>126</v>
      </c>
      <c r="X137" s="28" t="s">
        <v>126</v>
      </c>
      <c r="Y137" s="28" t="s">
        <v>126</v>
      </c>
      <c r="Z137" s="28" t="s">
        <v>126</v>
      </c>
      <c r="AA137" s="28" t="s">
        <v>126</v>
      </c>
      <c r="AB137" s="28" t="s">
        <v>126</v>
      </c>
      <c r="AC137" s="28" t="s">
        <v>139</v>
      </c>
      <c r="AD137" s="28" t="s">
        <v>126</v>
      </c>
      <c r="AE137" s="28" t="s">
        <v>126</v>
      </c>
      <c r="AF137" s="28" t="s">
        <v>140</v>
      </c>
      <c r="AG137" s="28" t="s">
        <v>341</v>
      </c>
      <c r="AH137" s="28" t="s">
        <v>342</v>
      </c>
      <c r="AI137" s="28" t="s">
        <v>142</v>
      </c>
      <c r="AJ137" s="28" t="s">
        <v>143</v>
      </c>
      <c r="AK137" s="28" t="s">
        <v>144</v>
      </c>
      <c r="AL137" s="42"/>
      <c r="AM137" s="42" t="s">
        <v>145</v>
      </c>
      <c r="AN137" s="42" t="s">
        <v>146</v>
      </c>
      <c r="AO137" s="42" t="s">
        <v>147</v>
      </c>
      <c r="AP137" s="42" t="s">
        <v>148</v>
      </c>
      <c r="AQ137" s="42" t="s">
        <v>149</v>
      </c>
      <c r="AR137" s="42" t="s">
        <v>150</v>
      </c>
      <c r="AS137" s="42" t="s">
        <v>151</v>
      </c>
      <c r="AT137" s="42" t="s">
        <v>152</v>
      </c>
      <c r="AU137" s="42" t="s">
        <v>153</v>
      </c>
      <c r="AV137" s="28" t="s">
        <v>126</v>
      </c>
      <c r="AW137" s="28" t="s">
        <v>126</v>
      </c>
      <c r="AX137" s="28" t="s">
        <v>126</v>
      </c>
      <c r="AY137" s="28" t="s">
        <v>126</v>
      </c>
      <c r="AZ137" s="28" t="s">
        <v>126</v>
      </c>
      <c r="BA137" s="28" t="s">
        <v>126</v>
      </c>
      <c r="BB137" s="28" t="s">
        <v>126</v>
      </c>
      <c r="BC137" s="28" t="s">
        <v>126</v>
      </c>
      <c r="BD137" s="28" t="s">
        <v>126</v>
      </c>
      <c r="BE137" s="28" t="s">
        <v>126</v>
      </c>
      <c r="BF137" s="34">
        <v>0</v>
      </c>
      <c r="BG137" s="34">
        <v>1</v>
      </c>
      <c r="BH137" s="34">
        <v>0</v>
      </c>
      <c r="BI137" s="34">
        <v>1</v>
      </c>
      <c r="BJ137" s="34">
        <v>0</v>
      </c>
      <c r="BK137" s="34">
        <v>1</v>
      </c>
      <c r="BL137" s="34">
        <v>0</v>
      </c>
      <c r="BM137" s="34">
        <v>1</v>
      </c>
      <c r="BN137" s="34">
        <v>1</v>
      </c>
      <c r="BO137" s="34">
        <v>1</v>
      </c>
      <c r="BP137" s="34">
        <v>1</v>
      </c>
      <c r="BQ137" s="34">
        <v>1</v>
      </c>
      <c r="BR137" s="35">
        <f t="shared" si="14"/>
        <v>8</v>
      </c>
      <c r="BS137" s="28" t="s">
        <v>126</v>
      </c>
      <c r="BT137" s="28" t="s">
        <v>126</v>
      </c>
      <c r="BU137" s="28" t="s">
        <v>126</v>
      </c>
      <c r="BV137" s="28" t="s">
        <v>126</v>
      </c>
      <c r="BW137" s="28" t="s">
        <v>126</v>
      </c>
      <c r="BX137" s="28" t="s">
        <v>126</v>
      </c>
      <c r="BY137" s="28" t="s">
        <v>126</v>
      </c>
      <c r="BZ137" s="28" t="s">
        <v>126</v>
      </c>
      <c r="CA137" s="28" t="s">
        <v>126</v>
      </c>
      <c r="CB137" s="28" t="s">
        <v>127</v>
      </c>
      <c r="CC137" s="36" t="s">
        <v>126</v>
      </c>
      <c r="CD137" s="1" t="s">
        <v>128</v>
      </c>
      <c r="CE137" s="2" t="s">
        <v>129</v>
      </c>
      <c r="CF137" s="2" t="s">
        <v>126</v>
      </c>
      <c r="CG137" s="2" t="s">
        <v>127</v>
      </c>
      <c r="CH137" s="2" t="s">
        <v>126</v>
      </c>
      <c r="CI137" s="2" t="s">
        <v>126</v>
      </c>
    </row>
    <row r="138" spans="1:87" x14ac:dyDescent="0.25">
      <c r="A138" s="3">
        <v>131</v>
      </c>
      <c r="B138" s="66">
        <v>2020</v>
      </c>
      <c r="C138" s="40" t="s">
        <v>126</v>
      </c>
      <c r="D138" s="40" t="s">
        <v>126</v>
      </c>
      <c r="E138" s="40" t="s">
        <v>126</v>
      </c>
      <c r="F138" s="40" t="s">
        <v>338</v>
      </c>
      <c r="G138" s="40"/>
      <c r="H138" s="39" t="s">
        <v>375</v>
      </c>
      <c r="I138" s="39">
        <v>21601</v>
      </c>
      <c r="J138" s="39" t="s">
        <v>506</v>
      </c>
      <c r="K138" s="40" t="s">
        <v>126</v>
      </c>
      <c r="L138" s="40" t="s">
        <v>163</v>
      </c>
      <c r="M138" s="40" t="s">
        <v>126</v>
      </c>
      <c r="N138" s="40" t="s">
        <v>126</v>
      </c>
      <c r="O138" s="30">
        <f t="shared" si="18"/>
        <v>9233.9519999999993</v>
      </c>
      <c r="P138" s="30">
        <f t="shared" si="15"/>
        <v>57712.2</v>
      </c>
      <c r="Q138" s="41">
        <f t="shared" si="19"/>
        <v>66946.152000000002</v>
      </c>
      <c r="R138" s="32">
        <f t="shared" si="16"/>
        <v>195</v>
      </c>
      <c r="S138" s="33">
        <v>295.95999999999998</v>
      </c>
      <c r="T138" s="33">
        <f t="shared" si="17"/>
        <v>47.3536</v>
      </c>
      <c r="U138" s="28" t="s">
        <v>126</v>
      </c>
      <c r="V138" s="28" t="s">
        <v>126</v>
      </c>
      <c r="W138" s="28" t="s">
        <v>126</v>
      </c>
      <c r="X138" s="28" t="s">
        <v>126</v>
      </c>
      <c r="Y138" s="28" t="s">
        <v>126</v>
      </c>
      <c r="Z138" s="28" t="s">
        <v>126</v>
      </c>
      <c r="AA138" s="28" t="s">
        <v>126</v>
      </c>
      <c r="AB138" s="28" t="s">
        <v>126</v>
      </c>
      <c r="AC138" s="28" t="s">
        <v>139</v>
      </c>
      <c r="AD138" s="28" t="s">
        <v>126</v>
      </c>
      <c r="AE138" s="28" t="s">
        <v>126</v>
      </c>
      <c r="AF138" s="28" t="s">
        <v>140</v>
      </c>
      <c r="AG138" s="28" t="s">
        <v>341</v>
      </c>
      <c r="AH138" s="28" t="s">
        <v>342</v>
      </c>
      <c r="AI138" s="28" t="s">
        <v>142</v>
      </c>
      <c r="AJ138" s="28" t="s">
        <v>143</v>
      </c>
      <c r="AK138" s="28" t="s">
        <v>144</v>
      </c>
      <c r="AL138" s="42"/>
      <c r="AM138" s="42" t="s">
        <v>145</v>
      </c>
      <c r="AN138" s="42" t="s">
        <v>146</v>
      </c>
      <c r="AO138" s="42" t="s">
        <v>147</v>
      </c>
      <c r="AP138" s="42" t="s">
        <v>148</v>
      </c>
      <c r="AQ138" s="42" t="s">
        <v>149</v>
      </c>
      <c r="AR138" s="42" t="s">
        <v>150</v>
      </c>
      <c r="AS138" s="42" t="s">
        <v>151</v>
      </c>
      <c r="AT138" s="42" t="s">
        <v>152</v>
      </c>
      <c r="AU138" s="42" t="s">
        <v>153</v>
      </c>
      <c r="AV138" s="28" t="s">
        <v>126</v>
      </c>
      <c r="AW138" s="28" t="s">
        <v>126</v>
      </c>
      <c r="AX138" s="28" t="s">
        <v>126</v>
      </c>
      <c r="AY138" s="28" t="s">
        <v>126</v>
      </c>
      <c r="AZ138" s="28" t="s">
        <v>126</v>
      </c>
      <c r="BA138" s="28" t="s">
        <v>126</v>
      </c>
      <c r="BB138" s="28" t="s">
        <v>126</v>
      </c>
      <c r="BC138" s="28" t="s">
        <v>126</v>
      </c>
      <c r="BD138" s="28" t="s">
        <v>126</v>
      </c>
      <c r="BE138" s="28" t="s">
        <v>126</v>
      </c>
      <c r="BF138" s="34">
        <v>0</v>
      </c>
      <c r="BG138" s="34">
        <v>20</v>
      </c>
      <c r="BH138" s="34">
        <v>20</v>
      </c>
      <c r="BI138" s="34">
        <v>15</v>
      </c>
      <c r="BJ138" s="34">
        <v>20</v>
      </c>
      <c r="BK138" s="34">
        <v>20</v>
      </c>
      <c r="BL138" s="34">
        <v>15</v>
      </c>
      <c r="BM138" s="34">
        <v>20</v>
      </c>
      <c r="BN138" s="34">
        <v>15</v>
      </c>
      <c r="BO138" s="34">
        <v>15</v>
      </c>
      <c r="BP138" s="34">
        <v>20</v>
      </c>
      <c r="BQ138" s="34">
        <v>15</v>
      </c>
      <c r="BR138" s="35">
        <f t="shared" si="14"/>
        <v>195</v>
      </c>
      <c r="BS138" s="28" t="s">
        <v>126</v>
      </c>
      <c r="BT138" s="28" t="s">
        <v>126</v>
      </c>
      <c r="BU138" s="28" t="s">
        <v>126</v>
      </c>
      <c r="BV138" s="28" t="s">
        <v>126</v>
      </c>
      <c r="BW138" s="28" t="s">
        <v>126</v>
      </c>
      <c r="BX138" s="28" t="s">
        <v>126</v>
      </c>
      <c r="BY138" s="28" t="s">
        <v>126</v>
      </c>
      <c r="BZ138" s="28" t="s">
        <v>126</v>
      </c>
      <c r="CA138" s="28" t="s">
        <v>126</v>
      </c>
      <c r="CB138" s="28" t="s">
        <v>127</v>
      </c>
      <c r="CC138" s="36" t="s">
        <v>126</v>
      </c>
      <c r="CD138" s="1" t="s">
        <v>128</v>
      </c>
      <c r="CE138" s="2" t="s">
        <v>129</v>
      </c>
      <c r="CF138" s="2" t="s">
        <v>126</v>
      </c>
      <c r="CG138" s="2" t="s">
        <v>127</v>
      </c>
      <c r="CH138" s="2" t="s">
        <v>126</v>
      </c>
      <c r="CI138" s="2" t="s">
        <v>126</v>
      </c>
    </row>
    <row r="139" spans="1:87" x14ac:dyDescent="0.25">
      <c r="A139" s="3">
        <v>132</v>
      </c>
      <c r="B139" s="66">
        <v>2020</v>
      </c>
      <c r="C139" s="40" t="s">
        <v>126</v>
      </c>
      <c r="D139" s="40" t="s">
        <v>126</v>
      </c>
      <c r="E139" s="40" t="s">
        <v>126</v>
      </c>
      <c r="F139" s="40" t="s">
        <v>338</v>
      </c>
      <c r="G139" s="40"/>
      <c r="H139" s="39">
        <v>216010053</v>
      </c>
      <c r="I139" s="39">
        <v>21601</v>
      </c>
      <c r="J139" s="38" t="s">
        <v>507</v>
      </c>
      <c r="K139" s="40" t="s">
        <v>126</v>
      </c>
      <c r="L139" s="40" t="s">
        <v>163</v>
      </c>
      <c r="M139" s="40" t="s">
        <v>126</v>
      </c>
      <c r="N139" s="40" t="s">
        <v>126</v>
      </c>
      <c r="O139" s="30">
        <f t="shared" si="18"/>
        <v>5300</v>
      </c>
      <c r="P139" s="30">
        <f t="shared" si="15"/>
        <v>33125</v>
      </c>
      <c r="Q139" s="41">
        <f t="shared" si="19"/>
        <v>38425</v>
      </c>
      <c r="R139" s="32">
        <f t="shared" si="16"/>
        <v>125</v>
      </c>
      <c r="S139" s="33">
        <v>265</v>
      </c>
      <c r="T139" s="33">
        <f t="shared" si="17"/>
        <v>42.4</v>
      </c>
      <c r="U139" s="28" t="s">
        <v>126</v>
      </c>
      <c r="V139" s="28" t="s">
        <v>126</v>
      </c>
      <c r="W139" s="28" t="s">
        <v>126</v>
      </c>
      <c r="X139" s="28" t="s">
        <v>126</v>
      </c>
      <c r="Y139" s="28" t="s">
        <v>126</v>
      </c>
      <c r="Z139" s="28" t="s">
        <v>126</v>
      </c>
      <c r="AA139" s="28" t="s">
        <v>126</v>
      </c>
      <c r="AB139" s="28" t="s">
        <v>126</v>
      </c>
      <c r="AC139" s="28" t="s">
        <v>139</v>
      </c>
      <c r="AD139" s="28" t="s">
        <v>126</v>
      </c>
      <c r="AE139" s="28" t="s">
        <v>126</v>
      </c>
      <c r="AF139" s="28" t="s">
        <v>140</v>
      </c>
      <c r="AG139" s="28" t="s">
        <v>341</v>
      </c>
      <c r="AH139" s="28" t="s">
        <v>342</v>
      </c>
      <c r="AI139" s="28" t="s">
        <v>142</v>
      </c>
      <c r="AJ139" s="28" t="s">
        <v>143</v>
      </c>
      <c r="AK139" s="28" t="s">
        <v>144</v>
      </c>
      <c r="AL139" s="42"/>
      <c r="AM139" s="42" t="s">
        <v>145</v>
      </c>
      <c r="AN139" s="42" t="s">
        <v>146</v>
      </c>
      <c r="AO139" s="42" t="s">
        <v>147</v>
      </c>
      <c r="AP139" s="42" t="s">
        <v>148</v>
      </c>
      <c r="AQ139" s="42" t="s">
        <v>149</v>
      </c>
      <c r="AR139" s="42" t="s">
        <v>150</v>
      </c>
      <c r="AS139" s="42" t="s">
        <v>151</v>
      </c>
      <c r="AT139" s="42" t="s">
        <v>152</v>
      </c>
      <c r="AU139" s="42" t="s">
        <v>153</v>
      </c>
      <c r="AV139" s="28" t="s">
        <v>126</v>
      </c>
      <c r="AW139" s="28" t="s">
        <v>126</v>
      </c>
      <c r="AX139" s="28" t="s">
        <v>126</v>
      </c>
      <c r="AY139" s="28" t="s">
        <v>126</v>
      </c>
      <c r="AZ139" s="28" t="s">
        <v>126</v>
      </c>
      <c r="BA139" s="28" t="s">
        <v>126</v>
      </c>
      <c r="BB139" s="28" t="s">
        <v>126</v>
      </c>
      <c r="BC139" s="28" t="s">
        <v>126</v>
      </c>
      <c r="BD139" s="28" t="s">
        <v>126</v>
      </c>
      <c r="BE139" s="28" t="s">
        <v>126</v>
      </c>
      <c r="BF139" s="34">
        <v>0</v>
      </c>
      <c r="BG139" s="34">
        <v>15</v>
      </c>
      <c r="BH139" s="34">
        <v>15</v>
      </c>
      <c r="BI139" s="34">
        <v>10</v>
      </c>
      <c r="BJ139" s="34">
        <v>10</v>
      </c>
      <c r="BK139" s="34">
        <v>10</v>
      </c>
      <c r="BL139" s="34">
        <v>15</v>
      </c>
      <c r="BM139" s="34">
        <v>10</v>
      </c>
      <c r="BN139" s="34">
        <v>10</v>
      </c>
      <c r="BO139" s="34">
        <v>10</v>
      </c>
      <c r="BP139" s="34">
        <v>10</v>
      </c>
      <c r="BQ139" s="34">
        <v>10</v>
      </c>
      <c r="BR139" s="35">
        <f t="shared" si="14"/>
        <v>125</v>
      </c>
      <c r="BS139" s="28" t="s">
        <v>126</v>
      </c>
      <c r="BT139" s="28" t="s">
        <v>126</v>
      </c>
      <c r="BU139" s="28" t="s">
        <v>126</v>
      </c>
      <c r="BV139" s="28" t="s">
        <v>126</v>
      </c>
      <c r="BW139" s="28" t="s">
        <v>126</v>
      </c>
      <c r="BX139" s="28" t="s">
        <v>126</v>
      </c>
      <c r="BY139" s="28" t="s">
        <v>126</v>
      </c>
      <c r="BZ139" s="28" t="s">
        <v>126</v>
      </c>
      <c r="CA139" s="28" t="s">
        <v>126</v>
      </c>
      <c r="CB139" s="28" t="s">
        <v>127</v>
      </c>
      <c r="CC139" s="36" t="s">
        <v>126</v>
      </c>
      <c r="CD139" s="1" t="s">
        <v>128</v>
      </c>
      <c r="CE139" s="2" t="s">
        <v>129</v>
      </c>
      <c r="CF139" s="2" t="s">
        <v>126</v>
      </c>
      <c r="CG139" s="2" t="s">
        <v>127</v>
      </c>
      <c r="CH139" s="2" t="s">
        <v>126</v>
      </c>
      <c r="CI139" s="2" t="s">
        <v>126</v>
      </c>
    </row>
    <row r="140" spans="1:87" x14ac:dyDescent="0.25">
      <c r="A140" s="3">
        <v>133</v>
      </c>
      <c r="B140" s="66">
        <v>2020</v>
      </c>
      <c r="C140" s="40" t="s">
        <v>126</v>
      </c>
      <c r="D140" s="40" t="s">
        <v>126</v>
      </c>
      <c r="E140" s="40" t="s">
        <v>126</v>
      </c>
      <c r="F140" s="40" t="s">
        <v>338</v>
      </c>
      <c r="G140" s="40"/>
      <c r="H140" s="39" t="s">
        <v>376</v>
      </c>
      <c r="I140" s="39">
        <v>21601</v>
      </c>
      <c r="J140" s="39" t="s">
        <v>377</v>
      </c>
      <c r="K140" s="40" t="s">
        <v>126</v>
      </c>
      <c r="L140" s="40" t="s">
        <v>135</v>
      </c>
      <c r="M140" s="40" t="s">
        <v>126</v>
      </c>
      <c r="N140" s="40" t="s">
        <v>126</v>
      </c>
      <c r="O140" s="30">
        <f t="shared" si="18"/>
        <v>41.6</v>
      </c>
      <c r="P140" s="30">
        <f t="shared" si="15"/>
        <v>260</v>
      </c>
      <c r="Q140" s="41">
        <f t="shared" si="19"/>
        <v>301.60000000000002</v>
      </c>
      <c r="R140" s="32">
        <f t="shared" si="16"/>
        <v>10</v>
      </c>
      <c r="S140" s="33">
        <v>26</v>
      </c>
      <c r="T140" s="33">
        <f t="shared" si="17"/>
        <v>4.16</v>
      </c>
      <c r="U140" s="28" t="s">
        <v>126</v>
      </c>
      <c r="V140" s="28" t="s">
        <v>126</v>
      </c>
      <c r="W140" s="28" t="s">
        <v>126</v>
      </c>
      <c r="X140" s="28" t="s">
        <v>126</v>
      </c>
      <c r="Y140" s="28" t="s">
        <v>126</v>
      </c>
      <c r="Z140" s="28" t="s">
        <v>126</v>
      </c>
      <c r="AA140" s="28" t="s">
        <v>126</v>
      </c>
      <c r="AB140" s="28" t="s">
        <v>126</v>
      </c>
      <c r="AC140" s="28" t="s">
        <v>139</v>
      </c>
      <c r="AD140" s="28" t="s">
        <v>126</v>
      </c>
      <c r="AE140" s="28" t="s">
        <v>126</v>
      </c>
      <c r="AF140" s="28" t="s">
        <v>140</v>
      </c>
      <c r="AG140" s="28" t="s">
        <v>341</v>
      </c>
      <c r="AH140" s="28" t="s">
        <v>342</v>
      </c>
      <c r="AI140" s="28" t="s">
        <v>142</v>
      </c>
      <c r="AJ140" s="28" t="s">
        <v>143</v>
      </c>
      <c r="AK140" s="28" t="s">
        <v>144</v>
      </c>
      <c r="AL140" s="42"/>
      <c r="AM140" s="42" t="s">
        <v>145</v>
      </c>
      <c r="AN140" s="42" t="s">
        <v>146</v>
      </c>
      <c r="AO140" s="42" t="s">
        <v>147</v>
      </c>
      <c r="AP140" s="42" t="s">
        <v>148</v>
      </c>
      <c r="AQ140" s="42" t="s">
        <v>149</v>
      </c>
      <c r="AR140" s="42" t="s">
        <v>150</v>
      </c>
      <c r="AS140" s="42" t="s">
        <v>151</v>
      </c>
      <c r="AT140" s="42" t="s">
        <v>152</v>
      </c>
      <c r="AU140" s="42" t="s">
        <v>153</v>
      </c>
      <c r="AV140" s="28" t="s">
        <v>126</v>
      </c>
      <c r="AW140" s="28" t="s">
        <v>126</v>
      </c>
      <c r="AX140" s="28" t="s">
        <v>126</v>
      </c>
      <c r="AY140" s="28" t="s">
        <v>126</v>
      </c>
      <c r="AZ140" s="28" t="s">
        <v>126</v>
      </c>
      <c r="BA140" s="28" t="s">
        <v>126</v>
      </c>
      <c r="BB140" s="28" t="s">
        <v>126</v>
      </c>
      <c r="BC140" s="28" t="s">
        <v>126</v>
      </c>
      <c r="BD140" s="28" t="s">
        <v>126</v>
      </c>
      <c r="BE140" s="28" t="s">
        <v>126</v>
      </c>
      <c r="BF140" s="34">
        <v>0</v>
      </c>
      <c r="BG140" s="34">
        <v>5</v>
      </c>
      <c r="BH140" s="34">
        <v>0</v>
      </c>
      <c r="BI140" s="34">
        <v>0</v>
      </c>
      <c r="BJ140" s="34">
        <v>0</v>
      </c>
      <c r="BK140" s="34">
        <v>0</v>
      </c>
      <c r="BL140" s="34">
        <v>0</v>
      </c>
      <c r="BM140" s="34">
        <v>5</v>
      </c>
      <c r="BN140" s="34">
        <v>0</v>
      </c>
      <c r="BO140" s="34">
        <v>0</v>
      </c>
      <c r="BP140" s="34">
        <v>0</v>
      </c>
      <c r="BQ140" s="34">
        <v>0</v>
      </c>
      <c r="BR140" s="35">
        <f t="shared" si="14"/>
        <v>10</v>
      </c>
      <c r="BS140" s="28" t="s">
        <v>126</v>
      </c>
      <c r="BT140" s="28" t="s">
        <v>126</v>
      </c>
      <c r="BU140" s="28" t="s">
        <v>126</v>
      </c>
      <c r="BV140" s="28" t="s">
        <v>126</v>
      </c>
      <c r="BW140" s="28" t="s">
        <v>126</v>
      </c>
      <c r="BX140" s="28" t="s">
        <v>126</v>
      </c>
      <c r="BY140" s="28" t="s">
        <v>126</v>
      </c>
      <c r="BZ140" s="28" t="s">
        <v>126</v>
      </c>
      <c r="CA140" s="28" t="s">
        <v>126</v>
      </c>
      <c r="CB140" s="28" t="s">
        <v>127</v>
      </c>
      <c r="CC140" s="36" t="s">
        <v>126</v>
      </c>
      <c r="CD140" s="1" t="s">
        <v>128</v>
      </c>
      <c r="CE140" s="2" t="s">
        <v>129</v>
      </c>
      <c r="CF140" s="2" t="s">
        <v>126</v>
      </c>
      <c r="CG140" s="2" t="s">
        <v>127</v>
      </c>
      <c r="CH140" s="2" t="s">
        <v>126</v>
      </c>
      <c r="CI140" s="2" t="s">
        <v>126</v>
      </c>
    </row>
    <row r="141" spans="1:87" x14ac:dyDescent="0.25">
      <c r="A141" s="3">
        <v>134</v>
      </c>
      <c r="B141" s="66">
        <v>2020</v>
      </c>
      <c r="C141" s="40" t="s">
        <v>126</v>
      </c>
      <c r="D141" s="40" t="s">
        <v>126</v>
      </c>
      <c r="E141" s="40" t="s">
        <v>126</v>
      </c>
      <c r="F141" s="40" t="s">
        <v>338</v>
      </c>
      <c r="G141" s="40"/>
      <c r="H141" s="39" t="s">
        <v>378</v>
      </c>
      <c r="I141" s="39">
        <v>21601</v>
      </c>
      <c r="J141" s="39" t="s">
        <v>379</v>
      </c>
      <c r="K141" s="40" t="s">
        <v>126</v>
      </c>
      <c r="L141" s="40" t="s">
        <v>135</v>
      </c>
      <c r="M141" s="40" t="s">
        <v>126</v>
      </c>
      <c r="N141" s="40" t="s">
        <v>126</v>
      </c>
      <c r="O141" s="30">
        <f t="shared" si="18"/>
        <v>103.2</v>
      </c>
      <c r="P141" s="30">
        <f t="shared" si="15"/>
        <v>645</v>
      </c>
      <c r="Q141" s="41">
        <f t="shared" si="19"/>
        <v>748.2</v>
      </c>
      <c r="R141" s="32">
        <f t="shared" si="16"/>
        <v>5</v>
      </c>
      <c r="S141" s="33">
        <v>129</v>
      </c>
      <c r="T141" s="33">
        <f t="shared" si="17"/>
        <v>20.64</v>
      </c>
      <c r="U141" s="28" t="s">
        <v>126</v>
      </c>
      <c r="V141" s="28" t="s">
        <v>126</v>
      </c>
      <c r="W141" s="28" t="s">
        <v>126</v>
      </c>
      <c r="X141" s="28" t="s">
        <v>126</v>
      </c>
      <c r="Y141" s="28" t="s">
        <v>126</v>
      </c>
      <c r="Z141" s="28" t="s">
        <v>126</v>
      </c>
      <c r="AA141" s="28" t="s">
        <v>126</v>
      </c>
      <c r="AB141" s="28" t="s">
        <v>126</v>
      </c>
      <c r="AC141" s="28" t="s">
        <v>139</v>
      </c>
      <c r="AD141" s="28" t="s">
        <v>126</v>
      </c>
      <c r="AE141" s="28" t="s">
        <v>126</v>
      </c>
      <c r="AF141" s="28" t="s">
        <v>140</v>
      </c>
      <c r="AG141" s="28" t="s">
        <v>341</v>
      </c>
      <c r="AH141" s="28" t="s">
        <v>342</v>
      </c>
      <c r="AI141" s="28" t="s">
        <v>142</v>
      </c>
      <c r="AJ141" s="28" t="s">
        <v>143</v>
      </c>
      <c r="AK141" s="28" t="s">
        <v>144</v>
      </c>
      <c r="AL141" s="42"/>
      <c r="AM141" s="42" t="s">
        <v>145</v>
      </c>
      <c r="AN141" s="42" t="s">
        <v>146</v>
      </c>
      <c r="AO141" s="42" t="s">
        <v>147</v>
      </c>
      <c r="AP141" s="42" t="s">
        <v>148</v>
      </c>
      <c r="AQ141" s="42" t="s">
        <v>149</v>
      </c>
      <c r="AR141" s="42" t="s">
        <v>150</v>
      </c>
      <c r="AS141" s="42" t="s">
        <v>151</v>
      </c>
      <c r="AT141" s="42" t="s">
        <v>152</v>
      </c>
      <c r="AU141" s="42" t="s">
        <v>153</v>
      </c>
      <c r="AV141" s="28" t="s">
        <v>126</v>
      </c>
      <c r="AW141" s="28" t="s">
        <v>126</v>
      </c>
      <c r="AX141" s="28" t="s">
        <v>126</v>
      </c>
      <c r="AY141" s="28" t="s">
        <v>126</v>
      </c>
      <c r="AZ141" s="28" t="s">
        <v>126</v>
      </c>
      <c r="BA141" s="28" t="s">
        <v>126</v>
      </c>
      <c r="BB141" s="28" t="s">
        <v>126</v>
      </c>
      <c r="BC141" s="28" t="s">
        <v>126</v>
      </c>
      <c r="BD141" s="28" t="s">
        <v>126</v>
      </c>
      <c r="BE141" s="28" t="s">
        <v>126</v>
      </c>
      <c r="BF141" s="34">
        <v>0</v>
      </c>
      <c r="BG141" s="34">
        <v>1</v>
      </c>
      <c r="BH141" s="34">
        <v>0</v>
      </c>
      <c r="BI141" s="34">
        <v>0</v>
      </c>
      <c r="BJ141" s="34">
        <v>1</v>
      </c>
      <c r="BK141" s="34">
        <v>0</v>
      </c>
      <c r="BL141" s="34">
        <v>1</v>
      </c>
      <c r="BM141" s="34">
        <v>0</v>
      </c>
      <c r="BN141" s="34">
        <v>1</v>
      </c>
      <c r="BO141" s="34">
        <v>0</v>
      </c>
      <c r="BP141" s="34">
        <v>1</v>
      </c>
      <c r="BQ141" s="34">
        <v>0</v>
      </c>
      <c r="BR141" s="35">
        <f t="shared" si="14"/>
        <v>5</v>
      </c>
      <c r="BS141" s="28" t="s">
        <v>126</v>
      </c>
      <c r="BT141" s="28" t="s">
        <v>126</v>
      </c>
      <c r="BU141" s="28" t="s">
        <v>126</v>
      </c>
      <c r="BV141" s="28" t="s">
        <v>126</v>
      </c>
      <c r="BW141" s="28" t="s">
        <v>126</v>
      </c>
      <c r="BX141" s="28" t="s">
        <v>126</v>
      </c>
      <c r="BY141" s="28" t="s">
        <v>126</v>
      </c>
      <c r="BZ141" s="28" t="s">
        <v>126</v>
      </c>
      <c r="CA141" s="28" t="s">
        <v>126</v>
      </c>
      <c r="CB141" s="28" t="s">
        <v>127</v>
      </c>
      <c r="CC141" s="36" t="s">
        <v>126</v>
      </c>
      <c r="CD141" s="1" t="s">
        <v>128</v>
      </c>
      <c r="CE141" s="2" t="s">
        <v>129</v>
      </c>
      <c r="CF141" s="2" t="s">
        <v>126</v>
      </c>
      <c r="CG141" s="2" t="s">
        <v>127</v>
      </c>
      <c r="CH141" s="2" t="s">
        <v>126</v>
      </c>
      <c r="CI141" s="2" t="s">
        <v>126</v>
      </c>
    </row>
    <row r="142" spans="1:87" x14ac:dyDescent="0.25">
      <c r="A142" s="3">
        <v>135</v>
      </c>
      <c r="B142" s="66">
        <v>2020</v>
      </c>
      <c r="C142" s="40" t="s">
        <v>126</v>
      </c>
      <c r="D142" s="40" t="s">
        <v>126</v>
      </c>
      <c r="E142" s="40" t="s">
        <v>126</v>
      </c>
      <c r="F142" s="40" t="s">
        <v>338</v>
      </c>
      <c r="G142" s="40"/>
      <c r="H142" s="39" t="s">
        <v>380</v>
      </c>
      <c r="I142" s="39">
        <v>21601</v>
      </c>
      <c r="J142" s="39" t="s">
        <v>508</v>
      </c>
      <c r="K142" s="40" t="s">
        <v>126</v>
      </c>
      <c r="L142" s="40" t="s">
        <v>135</v>
      </c>
      <c r="M142" s="40" t="s">
        <v>126</v>
      </c>
      <c r="N142" s="40" t="s">
        <v>126</v>
      </c>
      <c r="O142" s="30">
        <f t="shared" si="18"/>
        <v>103.27680000000001</v>
      </c>
      <c r="P142" s="30">
        <f t="shared" si="15"/>
        <v>645.48</v>
      </c>
      <c r="Q142" s="41">
        <f t="shared" si="19"/>
        <v>748.7568</v>
      </c>
      <c r="R142" s="32">
        <f t="shared" si="16"/>
        <v>18</v>
      </c>
      <c r="S142" s="33">
        <v>35.86</v>
      </c>
      <c r="T142" s="33">
        <f t="shared" si="17"/>
        <v>5.7375999999999996</v>
      </c>
      <c r="U142" s="28" t="s">
        <v>126</v>
      </c>
      <c r="V142" s="28" t="s">
        <v>126</v>
      </c>
      <c r="W142" s="28" t="s">
        <v>126</v>
      </c>
      <c r="X142" s="28" t="s">
        <v>126</v>
      </c>
      <c r="Y142" s="28" t="s">
        <v>126</v>
      </c>
      <c r="Z142" s="28" t="s">
        <v>126</v>
      </c>
      <c r="AA142" s="28" t="s">
        <v>126</v>
      </c>
      <c r="AB142" s="28" t="s">
        <v>126</v>
      </c>
      <c r="AC142" s="28" t="s">
        <v>126</v>
      </c>
      <c r="AD142" s="28" t="s">
        <v>126</v>
      </c>
      <c r="AE142" s="42" t="s">
        <v>126</v>
      </c>
      <c r="AF142" s="42" t="s">
        <v>126</v>
      </c>
      <c r="AG142" s="42" t="s">
        <v>126</v>
      </c>
      <c r="AH142" s="42" t="s">
        <v>126</v>
      </c>
      <c r="AI142" s="42" t="s">
        <v>126</v>
      </c>
      <c r="AJ142" s="42" t="s">
        <v>126</v>
      </c>
      <c r="AK142" s="42" t="s">
        <v>126</v>
      </c>
      <c r="AL142" s="42" t="s">
        <v>126</v>
      </c>
      <c r="AM142" s="42" t="s">
        <v>126</v>
      </c>
      <c r="AN142" s="42" t="s">
        <v>126</v>
      </c>
      <c r="AO142" s="42" t="s">
        <v>126</v>
      </c>
      <c r="AP142" s="42" t="s">
        <v>126</v>
      </c>
      <c r="AQ142" s="42" t="s">
        <v>126</v>
      </c>
      <c r="AR142" s="42" t="s">
        <v>126</v>
      </c>
      <c r="AS142" s="42" t="s">
        <v>126</v>
      </c>
      <c r="AT142" s="42" t="s">
        <v>126</v>
      </c>
      <c r="AU142" s="42" t="s">
        <v>126</v>
      </c>
      <c r="AV142" s="28" t="s">
        <v>126</v>
      </c>
      <c r="AW142" s="28" t="s">
        <v>126</v>
      </c>
      <c r="AX142" s="28" t="s">
        <v>126</v>
      </c>
      <c r="AY142" s="28" t="s">
        <v>126</v>
      </c>
      <c r="AZ142" s="28" t="s">
        <v>126</v>
      </c>
      <c r="BA142" s="28" t="s">
        <v>126</v>
      </c>
      <c r="BB142" s="28" t="s">
        <v>126</v>
      </c>
      <c r="BC142" s="28" t="s">
        <v>126</v>
      </c>
      <c r="BD142" s="28" t="s">
        <v>126</v>
      </c>
      <c r="BE142" s="28" t="s">
        <v>126</v>
      </c>
      <c r="BF142" s="34">
        <v>0</v>
      </c>
      <c r="BG142" s="34">
        <v>3</v>
      </c>
      <c r="BH142" s="34">
        <v>0</v>
      </c>
      <c r="BI142" s="34">
        <v>3</v>
      </c>
      <c r="BJ142" s="34">
        <v>0</v>
      </c>
      <c r="BK142" s="34">
        <v>3</v>
      </c>
      <c r="BL142" s="34">
        <v>0</v>
      </c>
      <c r="BM142" s="34">
        <v>3</v>
      </c>
      <c r="BN142" s="34">
        <v>0</v>
      </c>
      <c r="BO142" s="34">
        <v>3</v>
      </c>
      <c r="BP142" s="34">
        <v>0</v>
      </c>
      <c r="BQ142" s="34">
        <v>3</v>
      </c>
      <c r="BR142" s="35">
        <f t="shared" si="14"/>
        <v>18</v>
      </c>
      <c r="BS142" s="28" t="s">
        <v>126</v>
      </c>
      <c r="BT142" s="28" t="s">
        <v>126</v>
      </c>
      <c r="BU142" s="28" t="s">
        <v>126</v>
      </c>
      <c r="BV142" s="28" t="s">
        <v>126</v>
      </c>
      <c r="BW142" s="28" t="s">
        <v>126</v>
      </c>
      <c r="BX142" s="28" t="s">
        <v>126</v>
      </c>
      <c r="BY142" s="28" t="s">
        <v>126</v>
      </c>
      <c r="BZ142" s="28" t="s">
        <v>126</v>
      </c>
      <c r="CA142" s="28" t="s">
        <v>126</v>
      </c>
      <c r="CB142" s="28" t="s">
        <v>127</v>
      </c>
      <c r="CC142" s="36" t="s">
        <v>126</v>
      </c>
      <c r="CD142" s="1" t="s">
        <v>128</v>
      </c>
      <c r="CE142" s="2" t="s">
        <v>129</v>
      </c>
      <c r="CF142" s="2" t="s">
        <v>126</v>
      </c>
      <c r="CG142" s="2" t="s">
        <v>127</v>
      </c>
      <c r="CH142" s="2" t="s">
        <v>126</v>
      </c>
      <c r="CI142" s="2" t="s">
        <v>126</v>
      </c>
    </row>
    <row r="143" spans="1:87" x14ac:dyDescent="0.25">
      <c r="A143" s="3">
        <v>136</v>
      </c>
      <c r="B143" s="66">
        <v>2020</v>
      </c>
      <c r="C143" s="40" t="s">
        <v>126</v>
      </c>
      <c r="D143" s="40" t="s">
        <v>126</v>
      </c>
      <c r="E143" s="40" t="s">
        <v>126</v>
      </c>
      <c r="F143" s="40" t="s">
        <v>338</v>
      </c>
      <c r="G143" s="40"/>
      <c r="H143" s="39" t="s">
        <v>381</v>
      </c>
      <c r="I143" s="39">
        <v>21601</v>
      </c>
      <c r="J143" s="39" t="s">
        <v>497</v>
      </c>
      <c r="K143" s="40" t="s">
        <v>126</v>
      </c>
      <c r="L143" s="40" t="s">
        <v>135</v>
      </c>
      <c r="M143" s="40" t="s">
        <v>126</v>
      </c>
      <c r="N143" s="40" t="s">
        <v>126</v>
      </c>
      <c r="O143" s="30">
        <f t="shared" si="18"/>
        <v>840</v>
      </c>
      <c r="P143" s="30">
        <f t="shared" si="15"/>
        <v>5250</v>
      </c>
      <c r="Q143" s="41">
        <f t="shared" si="19"/>
        <v>6090</v>
      </c>
      <c r="R143" s="32">
        <f t="shared" si="16"/>
        <v>60</v>
      </c>
      <c r="S143" s="33">
        <v>87.5</v>
      </c>
      <c r="T143" s="33">
        <f t="shared" si="17"/>
        <v>14</v>
      </c>
      <c r="U143" s="28" t="s">
        <v>126</v>
      </c>
      <c r="V143" s="28" t="s">
        <v>126</v>
      </c>
      <c r="W143" s="28" t="s">
        <v>126</v>
      </c>
      <c r="X143" s="28" t="s">
        <v>126</v>
      </c>
      <c r="Y143" s="28" t="s">
        <v>126</v>
      </c>
      <c r="Z143" s="28" t="s">
        <v>126</v>
      </c>
      <c r="AA143" s="28" t="s">
        <v>126</v>
      </c>
      <c r="AB143" s="28" t="s">
        <v>126</v>
      </c>
      <c r="AC143" s="28" t="s">
        <v>139</v>
      </c>
      <c r="AD143" s="28" t="s">
        <v>126</v>
      </c>
      <c r="AE143" s="28" t="s">
        <v>126</v>
      </c>
      <c r="AF143" s="28" t="s">
        <v>140</v>
      </c>
      <c r="AG143" s="28" t="s">
        <v>341</v>
      </c>
      <c r="AH143" s="28" t="s">
        <v>342</v>
      </c>
      <c r="AI143" s="28" t="s">
        <v>142</v>
      </c>
      <c r="AJ143" s="28" t="s">
        <v>143</v>
      </c>
      <c r="AK143" s="28" t="s">
        <v>144</v>
      </c>
      <c r="AL143" s="42"/>
      <c r="AM143" s="42" t="s">
        <v>145</v>
      </c>
      <c r="AN143" s="42" t="s">
        <v>146</v>
      </c>
      <c r="AO143" s="42" t="s">
        <v>147</v>
      </c>
      <c r="AP143" s="42" t="s">
        <v>148</v>
      </c>
      <c r="AQ143" s="42" t="s">
        <v>149</v>
      </c>
      <c r="AR143" s="42" t="s">
        <v>150</v>
      </c>
      <c r="AS143" s="42" t="s">
        <v>151</v>
      </c>
      <c r="AT143" s="42" t="s">
        <v>152</v>
      </c>
      <c r="AU143" s="42" t="s">
        <v>153</v>
      </c>
      <c r="AV143" s="28" t="s">
        <v>126</v>
      </c>
      <c r="AW143" s="28" t="s">
        <v>126</v>
      </c>
      <c r="AX143" s="28" t="s">
        <v>126</v>
      </c>
      <c r="AY143" s="28" t="s">
        <v>126</v>
      </c>
      <c r="AZ143" s="28" t="s">
        <v>126</v>
      </c>
      <c r="BA143" s="28" t="s">
        <v>126</v>
      </c>
      <c r="BB143" s="28" t="s">
        <v>126</v>
      </c>
      <c r="BC143" s="28" t="s">
        <v>126</v>
      </c>
      <c r="BD143" s="28" t="s">
        <v>126</v>
      </c>
      <c r="BE143" s="28" t="s">
        <v>126</v>
      </c>
      <c r="BF143" s="34">
        <v>0</v>
      </c>
      <c r="BG143" s="34">
        <v>10</v>
      </c>
      <c r="BH143" s="34">
        <v>5</v>
      </c>
      <c r="BI143" s="34">
        <v>5</v>
      </c>
      <c r="BJ143" s="34">
        <v>5</v>
      </c>
      <c r="BK143" s="34">
        <v>5</v>
      </c>
      <c r="BL143" s="34">
        <v>5</v>
      </c>
      <c r="BM143" s="34">
        <v>5</v>
      </c>
      <c r="BN143" s="34">
        <v>5</v>
      </c>
      <c r="BO143" s="34">
        <v>5</v>
      </c>
      <c r="BP143" s="34">
        <v>5</v>
      </c>
      <c r="BQ143" s="34">
        <v>5</v>
      </c>
      <c r="BR143" s="35">
        <f t="shared" si="14"/>
        <v>60</v>
      </c>
      <c r="BS143" s="28" t="s">
        <v>126</v>
      </c>
      <c r="BT143" s="28" t="s">
        <v>126</v>
      </c>
      <c r="BU143" s="28" t="s">
        <v>126</v>
      </c>
      <c r="BV143" s="28" t="s">
        <v>126</v>
      </c>
      <c r="BW143" s="28" t="s">
        <v>126</v>
      </c>
      <c r="BX143" s="28" t="s">
        <v>126</v>
      </c>
      <c r="BY143" s="28" t="s">
        <v>126</v>
      </c>
      <c r="BZ143" s="28" t="s">
        <v>126</v>
      </c>
      <c r="CA143" s="28" t="s">
        <v>126</v>
      </c>
      <c r="CB143" s="28" t="s">
        <v>127</v>
      </c>
      <c r="CC143" s="36" t="s">
        <v>126</v>
      </c>
      <c r="CD143" s="1" t="s">
        <v>128</v>
      </c>
      <c r="CE143" s="2" t="s">
        <v>129</v>
      </c>
      <c r="CF143" s="2" t="s">
        <v>126</v>
      </c>
      <c r="CG143" s="2" t="s">
        <v>127</v>
      </c>
      <c r="CH143" s="2" t="s">
        <v>126</v>
      </c>
      <c r="CI143" s="2" t="s">
        <v>126</v>
      </c>
    </row>
    <row r="144" spans="1:87" x14ac:dyDescent="0.25">
      <c r="A144" s="3">
        <v>137</v>
      </c>
      <c r="B144" s="66">
        <v>2020</v>
      </c>
      <c r="C144" s="40" t="s">
        <v>126</v>
      </c>
      <c r="D144" s="40" t="s">
        <v>126</v>
      </c>
      <c r="E144" s="40" t="s">
        <v>126</v>
      </c>
      <c r="F144" s="40" t="s">
        <v>338</v>
      </c>
      <c r="G144" s="40"/>
      <c r="H144" s="39" t="s">
        <v>382</v>
      </c>
      <c r="I144" s="39">
        <v>21601</v>
      </c>
      <c r="J144" s="39" t="s">
        <v>383</v>
      </c>
      <c r="K144" s="40" t="s">
        <v>126</v>
      </c>
      <c r="L144" s="40" t="s">
        <v>130</v>
      </c>
      <c r="M144" s="40" t="s">
        <v>126</v>
      </c>
      <c r="N144" s="40" t="s">
        <v>126</v>
      </c>
      <c r="O144" s="30">
        <f t="shared" si="18"/>
        <v>164.16</v>
      </c>
      <c r="P144" s="30">
        <f t="shared" si="15"/>
        <v>1026</v>
      </c>
      <c r="Q144" s="41">
        <f t="shared" si="19"/>
        <v>1190.1600000000001</v>
      </c>
      <c r="R144" s="32">
        <f t="shared" si="16"/>
        <v>171</v>
      </c>
      <c r="S144" s="33">
        <v>6</v>
      </c>
      <c r="T144" s="33">
        <f t="shared" si="17"/>
        <v>0.96</v>
      </c>
      <c r="U144" s="28" t="s">
        <v>126</v>
      </c>
      <c r="V144" s="28" t="s">
        <v>126</v>
      </c>
      <c r="W144" s="28" t="s">
        <v>126</v>
      </c>
      <c r="X144" s="28" t="s">
        <v>126</v>
      </c>
      <c r="Y144" s="28" t="s">
        <v>126</v>
      </c>
      <c r="Z144" s="28" t="s">
        <v>126</v>
      </c>
      <c r="AA144" s="28" t="s">
        <v>126</v>
      </c>
      <c r="AB144" s="28" t="s">
        <v>126</v>
      </c>
      <c r="AC144" s="28" t="s">
        <v>139</v>
      </c>
      <c r="AD144" s="28" t="s">
        <v>126</v>
      </c>
      <c r="AE144" s="28" t="s">
        <v>126</v>
      </c>
      <c r="AF144" s="28" t="s">
        <v>140</v>
      </c>
      <c r="AG144" s="28" t="s">
        <v>341</v>
      </c>
      <c r="AH144" s="28" t="s">
        <v>342</v>
      </c>
      <c r="AI144" s="28" t="s">
        <v>142</v>
      </c>
      <c r="AJ144" s="28" t="s">
        <v>143</v>
      </c>
      <c r="AK144" s="28" t="s">
        <v>144</v>
      </c>
      <c r="AL144" s="42"/>
      <c r="AM144" s="42" t="s">
        <v>145</v>
      </c>
      <c r="AN144" s="42" t="s">
        <v>146</v>
      </c>
      <c r="AO144" s="42" t="s">
        <v>147</v>
      </c>
      <c r="AP144" s="42" t="s">
        <v>148</v>
      </c>
      <c r="AQ144" s="42" t="s">
        <v>149</v>
      </c>
      <c r="AR144" s="42" t="s">
        <v>150</v>
      </c>
      <c r="AS144" s="42" t="s">
        <v>151</v>
      </c>
      <c r="AT144" s="42" t="s">
        <v>152</v>
      </c>
      <c r="AU144" s="42" t="s">
        <v>153</v>
      </c>
      <c r="AV144" s="28" t="s">
        <v>126</v>
      </c>
      <c r="AW144" s="28" t="s">
        <v>126</v>
      </c>
      <c r="AX144" s="28" t="s">
        <v>126</v>
      </c>
      <c r="AY144" s="28" t="s">
        <v>126</v>
      </c>
      <c r="AZ144" s="28" t="s">
        <v>126</v>
      </c>
      <c r="BA144" s="28" t="s">
        <v>126</v>
      </c>
      <c r="BB144" s="28" t="s">
        <v>126</v>
      </c>
      <c r="BC144" s="28" t="s">
        <v>126</v>
      </c>
      <c r="BD144" s="28" t="s">
        <v>126</v>
      </c>
      <c r="BE144" s="28" t="s">
        <v>126</v>
      </c>
      <c r="BF144" s="34">
        <v>0</v>
      </c>
      <c r="BG144" s="34">
        <v>19</v>
      </c>
      <c r="BH144" s="34">
        <v>15</v>
      </c>
      <c r="BI144" s="34">
        <v>15</v>
      </c>
      <c r="BJ144" s="34">
        <v>17</v>
      </c>
      <c r="BK144" s="34">
        <v>15</v>
      </c>
      <c r="BL144" s="34">
        <v>15</v>
      </c>
      <c r="BM144" s="34">
        <v>15</v>
      </c>
      <c r="BN144" s="34">
        <v>15</v>
      </c>
      <c r="BO144" s="34">
        <v>15</v>
      </c>
      <c r="BP144" s="34">
        <v>15</v>
      </c>
      <c r="BQ144" s="34">
        <v>15</v>
      </c>
      <c r="BR144" s="35">
        <f t="shared" si="14"/>
        <v>171</v>
      </c>
      <c r="BS144" s="28" t="s">
        <v>126</v>
      </c>
      <c r="BT144" s="28" t="s">
        <v>126</v>
      </c>
      <c r="BU144" s="28" t="s">
        <v>126</v>
      </c>
      <c r="BV144" s="28" t="s">
        <v>126</v>
      </c>
      <c r="BW144" s="28" t="s">
        <v>126</v>
      </c>
      <c r="BX144" s="28" t="s">
        <v>126</v>
      </c>
      <c r="BY144" s="28" t="s">
        <v>126</v>
      </c>
      <c r="BZ144" s="28" t="s">
        <v>126</v>
      </c>
      <c r="CA144" s="28" t="s">
        <v>126</v>
      </c>
      <c r="CB144" s="28" t="s">
        <v>127</v>
      </c>
      <c r="CC144" s="36" t="s">
        <v>126</v>
      </c>
      <c r="CD144" s="1" t="s">
        <v>128</v>
      </c>
      <c r="CE144" s="2" t="s">
        <v>129</v>
      </c>
      <c r="CF144" s="2" t="s">
        <v>126</v>
      </c>
      <c r="CG144" s="2" t="s">
        <v>127</v>
      </c>
      <c r="CH144" s="2" t="s">
        <v>126</v>
      </c>
      <c r="CI144" s="2" t="s">
        <v>126</v>
      </c>
    </row>
    <row r="145" spans="1:87" x14ac:dyDescent="0.25">
      <c r="A145" s="3">
        <v>138</v>
      </c>
      <c r="B145" s="66">
        <v>2020</v>
      </c>
      <c r="C145" s="40" t="s">
        <v>126</v>
      </c>
      <c r="D145" s="40" t="s">
        <v>126</v>
      </c>
      <c r="E145" s="40" t="s">
        <v>126</v>
      </c>
      <c r="F145" s="40" t="s">
        <v>338</v>
      </c>
      <c r="G145" s="40"/>
      <c r="H145" s="39" t="s">
        <v>384</v>
      </c>
      <c r="I145" s="39">
        <v>21601</v>
      </c>
      <c r="J145" s="38" t="s">
        <v>385</v>
      </c>
      <c r="K145" s="40" t="s">
        <v>126</v>
      </c>
      <c r="L145" s="40" t="s">
        <v>137</v>
      </c>
      <c r="M145" s="40" t="s">
        <v>126</v>
      </c>
      <c r="N145" s="40" t="s">
        <v>126</v>
      </c>
      <c r="O145" s="30">
        <f t="shared" si="18"/>
        <v>581.07999999999993</v>
      </c>
      <c r="P145" s="30">
        <f t="shared" si="15"/>
        <v>3631.7499999999995</v>
      </c>
      <c r="Q145" s="41">
        <f t="shared" si="19"/>
        <v>4212.83</v>
      </c>
      <c r="R145" s="32">
        <f t="shared" si="16"/>
        <v>365</v>
      </c>
      <c r="S145" s="33">
        <v>9.9499999999999993</v>
      </c>
      <c r="T145" s="33">
        <f t="shared" si="17"/>
        <v>1.5919999999999999</v>
      </c>
      <c r="U145" s="28" t="s">
        <v>126</v>
      </c>
      <c r="V145" s="28" t="s">
        <v>126</v>
      </c>
      <c r="W145" s="28" t="s">
        <v>126</v>
      </c>
      <c r="X145" s="28" t="s">
        <v>126</v>
      </c>
      <c r="Y145" s="28" t="s">
        <v>126</v>
      </c>
      <c r="Z145" s="28" t="s">
        <v>126</v>
      </c>
      <c r="AA145" s="28" t="s">
        <v>126</v>
      </c>
      <c r="AB145" s="28" t="s">
        <v>126</v>
      </c>
      <c r="AC145" s="28" t="s">
        <v>139</v>
      </c>
      <c r="AD145" s="28" t="s">
        <v>126</v>
      </c>
      <c r="AE145" s="28" t="s">
        <v>126</v>
      </c>
      <c r="AF145" s="28" t="s">
        <v>140</v>
      </c>
      <c r="AG145" s="28" t="s">
        <v>341</v>
      </c>
      <c r="AH145" s="28" t="s">
        <v>342</v>
      </c>
      <c r="AI145" s="28" t="s">
        <v>142</v>
      </c>
      <c r="AJ145" s="28" t="s">
        <v>143</v>
      </c>
      <c r="AK145" s="28" t="s">
        <v>144</v>
      </c>
      <c r="AL145" s="42"/>
      <c r="AM145" s="42" t="s">
        <v>145</v>
      </c>
      <c r="AN145" s="42" t="s">
        <v>146</v>
      </c>
      <c r="AO145" s="42" t="s">
        <v>147</v>
      </c>
      <c r="AP145" s="42" t="s">
        <v>148</v>
      </c>
      <c r="AQ145" s="42" t="s">
        <v>149</v>
      </c>
      <c r="AR145" s="42" t="s">
        <v>150</v>
      </c>
      <c r="AS145" s="42" t="s">
        <v>151</v>
      </c>
      <c r="AT145" s="42" t="s">
        <v>152</v>
      </c>
      <c r="AU145" s="42" t="s">
        <v>153</v>
      </c>
      <c r="AV145" s="28" t="s">
        <v>126</v>
      </c>
      <c r="AW145" s="28" t="s">
        <v>126</v>
      </c>
      <c r="AX145" s="28" t="s">
        <v>126</v>
      </c>
      <c r="AY145" s="28" t="s">
        <v>126</v>
      </c>
      <c r="AZ145" s="28" t="s">
        <v>126</v>
      </c>
      <c r="BA145" s="28" t="s">
        <v>126</v>
      </c>
      <c r="BB145" s="28" t="s">
        <v>126</v>
      </c>
      <c r="BC145" s="28" t="s">
        <v>126</v>
      </c>
      <c r="BD145" s="28" t="s">
        <v>126</v>
      </c>
      <c r="BE145" s="28" t="s">
        <v>126</v>
      </c>
      <c r="BF145" s="34">
        <v>0</v>
      </c>
      <c r="BG145" s="34">
        <v>45</v>
      </c>
      <c r="BH145" s="34">
        <v>45</v>
      </c>
      <c r="BI145" s="34">
        <v>35</v>
      </c>
      <c r="BJ145" s="34">
        <v>30</v>
      </c>
      <c r="BK145" s="34">
        <v>30</v>
      </c>
      <c r="BL145" s="34">
        <v>30</v>
      </c>
      <c r="BM145" s="34">
        <v>30</v>
      </c>
      <c r="BN145" s="34">
        <v>30</v>
      </c>
      <c r="BO145" s="34">
        <v>30</v>
      </c>
      <c r="BP145" s="34">
        <v>30</v>
      </c>
      <c r="BQ145" s="34">
        <v>30</v>
      </c>
      <c r="BR145" s="35">
        <f t="shared" si="14"/>
        <v>365</v>
      </c>
      <c r="BS145" s="28" t="s">
        <v>126</v>
      </c>
      <c r="BT145" s="28" t="s">
        <v>126</v>
      </c>
      <c r="BU145" s="28" t="s">
        <v>126</v>
      </c>
      <c r="BV145" s="28" t="s">
        <v>126</v>
      </c>
      <c r="BW145" s="28" t="s">
        <v>126</v>
      </c>
      <c r="BX145" s="28" t="s">
        <v>126</v>
      </c>
      <c r="BY145" s="28" t="s">
        <v>126</v>
      </c>
      <c r="BZ145" s="28" t="s">
        <v>126</v>
      </c>
      <c r="CA145" s="28" t="s">
        <v>126</v>
      </c>
      <c r="CB145" s="28" t="s">
        <v>127</v>
      </c>
      <c r="CC145" s="36" t="s">
        <v>126</v>
      </c>
      <c r="CD145" s="1" t="s">
        <v>128</v>
      </c>
      <c r="CE145" s="2" t="s">
        <v>129</v>
      </c>
      <c r="CF145" s="2" t="s">
        <v>126</v>
      </c>
      <c r="CG145" s="2" t="s">
        <v>127</v>
      </c>
      <c r="CH145" s="2" t="s">
        <v>126</v>
      </c>
      <c r="CI145" s="2" t="s">
        <v>126</v>
      </c>
    </row>
    <row r="146" spans="1:87" x14ac:dyDescent="0.25">
      <c r="A146" s="3">
        <v>139</v>
      </c>
      <c r="B146" s="66">
        <v>2020</v>
      </c>
      <c r="C146" s="40" t="s">
        <v>126</v>
      </c>
      <c r="D146" s="40" t="s">
        <v>126</v>
      </c>
      <c r="E146" s="40" t="s">
        <v>126</v>
      </c>
      <c r="F146" s="40" t="s">
        <v>7</v>
      </c>
      <c r="G146" s="40"/>
      <c r="H146" s="39" t="s">
        <v>386</v>
      </c>
      <c r="I146" s="39">
        <v>22101</v>
      </c>
      <c r="J146" s="39" t="s">
        <v>387</v>
      </c>
      <c r="K146" s="40" t="s">
        <v>126</v>
      </c>
      <c r="L146" s="40" t="s">
        <v>137</v>
      </c>
      <c r="M146" s="40" t="s">
        <v>126</v>
      </c>
      <c r="N146" s="40" t="s">
        <v>126</v>
      </c>
      <c r="O146" s="30">
        <f t="shared" si="18"/>
        <v>6553.92</v>
      </c>
      <c r="P146" s="30">
        <f t="shared" si="15"/>
        <v>40962</v>
      </c>
      <c r="Q146" s="63">
        <f t="shared" si="19"/>
        <v>47515.92</v>
      </c>
      <c r="R146" s="32">
        <f t="shared" si="16"/>
        <v>600</v>
      </c>
      <c r="S146" s="33">
        <v>68.27</v>
      </c>
      <c r="T146" s="33">
        <f t="shared" si="17"/>
        <v>10.9232</v>
      </c>
      <c r="U146" s="28" t="s">
        <v>126</v>
      </c>
      <c r="V146" s="28" t="s">
        <v>126</v>
      </c>
      <c r="W146" s="28" t="s">
        <v>126</v>
      </c>
      <c r="X146" s="28" t="s">
        <v>126</v>
      </c>
      <c r="Y146" s="28" t="s">
        <v>126</v>
      </c>
      <c r="Z146" s="28" t="s">
        <v>126</v>
      </c>
      <c r="AA146" s="28" t="s">
        <v>126</v>
      </c>
      <c r="AB146" s="28" t="s">
        <v>126</v>
      </c>
      <c r="AC146" s="28" t="s">
        <v>139</v>
      </c>
      <c r="AD146" s="28" t="s">
        <v>126</v>
      </c>
      <c r="AE146" s="28" t="s">
        <v>126</v>
      </c>
      <c r="AF146" s="28" t="s">
        <v>140</v>
      </c>
      <c r="AG146" s="28" t="s">
        <v>388</v>
      </c>
      <c r="AH146" s="28" t="s">
        <v>389</v>
      </c>
      <c r="AI146" s="28" t="s">
        <v>142</v>
      </c>
      <c r="AJ146" s="28" t="s">
        <v>143</v>
      </c>
      <c r="AK146" s="28" t="s">
        <v>144</v>
      </c>
      <c r="AL146" s="42"/>
      <c r="AM146" s="42" t="s">
        <v>145</v>
      </c>
      <c r="AN146" s="42" t="s">
        <v>146</v>
      </c>
      <c r="AO146" s="42" t="s">
        <v>147</v>
      </c>
      <c r="AP146" s="42" t="s">
        <v>148</v>
      </c>
      <c r="AQ146" s="42" t="s">
        <v>149</v>
      </c>
      <c r="AR146" s="42" t="s">
        <v>150</v>
      </c>
      <c r="AS146" s="42" t="s">
        <v>151</v>
      </c>
      <c r="AT146" s="42" t="s">
        <v>152</v>
      </c>
      <c r="AU146" s="42" t="s">
        <v>153</v>
      </c>
      <c r="AV146" s="28" t="s">
        <v>126</v>
      </c>
      <c r="AW146" s="28" t="s">
        <v>126</v>
      </c>
      <c r="AX146" s="28" t="s">
        <v>126</v>
      </c>
      <c r="AY146" s="28" t="s">
        <v>126</v>
      </c>
      <c r="AZ146" s="28" t="s">
        <v>126</v>
      </c>
      <c r="BA146" s="28" t="s">
        <v>126</v>
      </c>
      <c r="BB146" s="28" t="s">
        <v>126</v>
      </c>
      <c r="BC146" s="28" t="s">
        <v>126</v>
      </c>
      <c r="BD146" s="28" t="s">
        <v>126</v>
      </c>
      <c r="BE146" s="28" t="s">
        <v>126</v>
      </c>
      <c r="BF146" s="34">
        <v>0</v>
      </c>
      <c r="BG146" s="46">
        <v>50</v>
      </c>
      <c r="BH146" s="46">
        <v>60</v>
      </c>
      <c r="BI146" s="46">
        <v>50</v>
      </c>
      <c r="BJ146" s="46">
        <v>60</v>
      </c>
      <c r="BK146" s="46">
        <v>50</v>
      </c>
      <c r="BL146" s="46">
        <v>60</v>
      </c>
      <c r="BM146" s="46">
        <v>50</v>
      </c>
      <c r="BN146" s="46">
        <v>60</v>
      </c>
      <c r="BO146" s="46">
        <v>60</v>
      </c>
      <c r="BP146" s="46">
        <v>50</v>
      </c>
      <c r="BQ146" s="46">
        <v>50</v>
      </c>
      <c r="BR146" s="35">
        <f t="shared" si="14"/>
        <v>600</v>
      </c>
      <c r="BS146" s="28" t="s">
        <v>126</v>
      </c>
      <c r="BT146" s="28" t="s">
        <v>126</v>
      </c>
      <c r="BU146" s="28" t="s">
        <v>126</v>
      </c>
      <c r="BV146" s="28" t="s">
        <v>126</v>
      </c>
      <c r="BW146" s="28" t="s">
        <v>126</v>
      </c>
      <c r="BX146" s="28" t="s">
        <v>126</v>
      </c>
      <c r="BY146" s="28" t="s">
        <v>126</v>
      </c>
      <c r="BZ146" s="28" t="s">
        <v>126</v>
      </c>
      <c r="CA146" s="28" t="s">
        <v>126</v>
      </c>
      <c r="CB146" s="28" t="s">
        <v>127</v>
      </c>
      <c r="CC146" s="36" t="s">
        <v>126</v>
      </c>
      <c r="CD146" s="1" t="s">
        <v>128</v>
      </c>
      <c r="CE146" s="2" t="s">
        <v>129</v>
      </c>
      <c r="CF146" s="2" t="s">
        <v>126</v>
      </c>
      <c r="CG146" s="2" t="s">
        <v>127</v>
      </c>
      <c r="CH146" s="2" t="s">
        <v>126</v>
      </c>
      <c r="CI146" s="2" t="s">
        <v>126</v>
      </c>
    </row>
    <row r="147" spans="1:87" x14ac:dyDescent="0.25">
      <c r="A147" s="3">
        <v>140</v>
      </c>
      <c r="B147" s="66">
        <v>2020</v>
      </c>
      <c r="C147" s="40" t="s">
        <v>126</v>
      </c>
      <c r="D147" s="40" t="s">
        <v>126</v>
      </c>
      <c r="E147" s="40" t="s">
        <v>126</v>
      </c>
      <c r="F147" s="40" t="s">
        <v>7</v>
      </c>
      <c r="G147" s="40"/>
      <c r="H147" s="39" t="s">
        <v>390</v>
      </c>
      <c r="I147" s="39">
        <v>22101</v>
      </c>
      <c r="J147" s="39" t="s">
        <v>391</v>
      </c>
      <c r="K147" s="40" t="s">
        <v>126</v>
      </c>
      <c r="L147" s="40" t="s">
        <v>135</v>
      </c>
      <c r="M147" s="40" t="s">
        <v>126</v>
      </c>
      <c r="N147" s="40" t="s">
        <v>126</v>
      </c>
      <c r="O147" s="30">
        <f t="shared" si="18"/>
        <v>12512</v>
      </c>
      <c r="P147" s="30">
        <f t="shared" si="15"/>
        <v>78200</v>
      </c>
      <c r="Q147" s="41">
        <f t="shared" si="19"/>
        <v>90712</v>
      </c>
      <c r="R147" s="32">
        <f t="shared" si="16"/>
        <v>230</v>
      </c>
      <c r="S147" s="33">
        <v>340</v>
      </c>
      <c r="T147" s="33">
        <f t="shared" si="17"/>
        <v>54.4</v>
      </c>
      <c r="U147" s="28" t="s">
        <v>126</v>
      </c>
      <c r="V147" s="28" t="s">
        <v>126</v>
      </c>
      <c r="W147" s="28" t="s">
        <v>126</v>
      </c>
      <c r="X147" s="28" t="s">
        <v>126</v>
      </c>
      <c r="Y147" s="28" t="s">
        <v>126</v>
      </c>
      <c r="Z147" s="28" t="s">
        <v>126</v>
      </c>
      <c r="AA147" s="28" t="s">
        <v>126</v>
      </c>
      <c r="AB147" s="28" t="s">
        <v>126</v>
      </c>
      <c r="AC147" s="28" t="s">
        <v>139</v>
      </c>
      <c r="AD147" s="28" t="s">
        <v>126</v>
      </c>
      <c r="AE147" s="28" t="s">
        <v>126</v>
      </c>
      <c r="AF147" s="28" t="s">
        <v>140</v>
      </c>
      <c r="AG147" s="28" t="s">
        <v>388</v>
      </c>
      <c r="AH147" s="28" t="s">
        <v>389</v>
      </c>
      <c r="AI147" s="28" t="s">
        <v>142</v>
      </c>
      <c r="AJ147" s="28" t="s">
        <v>143</v>
      </c>
      <c r="AK147" s="28" t="s">
        <v>144</v>
      </c>
      <c r="AL147" s="42"/>
      <c r="AM147" s="42" t="s">
        <v>145</v>
      </c>
      <c r="AN147" s="42" t="s">
        <v>146</v>
      </c>
      <c r="AO147" s="42" t="s">
        <v>147</v>
      </c>
      <c r="AP147" s="42" t="s">
        <v>148</v>
      </c>
      <c r="AQ147" s="42" t="s">
        <v>149</v>
      </c>
      <c r="AR147" s="42" t="s">
        <v>150</v>
      </c>
      <c r="AS147" s="42" t="s">
        <v>151</v>
      </c>
      <c r="AT147" s="42" t="s">
        <v>152</v>
      </c>
      <c r="AU147" s="42" t="s">
        <v>153</v>
      </c>
      <c r="AV147" s="28" t="s">
        <v>126</v>
      </c>
      <c r="AW147" s="28" t="s">
        <v>126</v>
      </c>
      <c r="AX147" s="28" t="s">
        <v>126</v>
      </c>
      <c r="AY147" s="28" t="s">
        <v>126</v>
      </c>
      <c r="AZ147" s="28" t="s">
        <v>126</v>
      </c>
      <c r="BA147" s="28" t="s">
        <v>126</v>
      </c>
      <c r="BB147" s="28" t="s">
        <v>126</v>
      </c>
      <c r="BC147" s="28" t="s">
        <v>126</v>
      </c>
      <c r="BD147" s="28" t="s">
        <v>126</v>
      </c>
      <c r="BE147" s="28" t="s">
        <v>126</v>
      </c>
      <c r="BF147" s="34">
        <v>0</v>
      </c>
      <c r="BG147" s="46">
        <v>21</v>
      </c>
      <c r="BH147" s="46">
        <v>26</v>
      </c>
      <c r="BI147" s="46">
        <v>19</v>
      </c>
      <c r="BJ147" s="46">
        <v>28</v>
      </c>
      <c r="BK147" s="46">
        <v>16</v>
      </c>
      <c r="BL147" s="46">
        <v>23</v>
      </c>
      <c r="BM147" s="46">
        <v>17</v>
      </c>
      <c r="BN147" s="46">
        <v>23</v>
      </c>
      <c r="BO147" s="46">
        <v>16</v>
      </c>
      <c r="BP147" s="46">
        <v>25</v>
      </c>
      <c r="BQ147" s="46">
        <v>16</v>
      </c>
      <c r="BR147" s="35">
        <f t="shared" si="14"/>
        <v>230</v>
      </c>
      <c r="BS147" s="28" t="s">
        <v>126</v>
      </c>
      <c r="BT147" s="28" t="s">
        <v>126</v>
      </c>
      <c r="BU147" s="28" t="s">
        <v>126</v>
      </c>
      <c r="BV147" s="28" t="s">
        <v>126</v>
      </c>
      <c r="BW147" s="28" t="s">
        <v>126</v>
      </c>
      <c r="BX147" s="28" t="s">
        <v>126</v>
      </c>
      <c r="BY147" s="28" t="s">
        <v>126</v>
      </c>
      <c r="BZ147" s="28" t="s">
        <v>126</v>
      </c>
      <c r="CA147" s="28" t="s">
        <v>126</v>
      </c>
      <c r="CB147" s="28" t="s">
        <v>127</v>
      </c>
      <c r="CC147" s="36" t="s">
        <v>126</v>
      </c>
      <c r="CD147" s="1" t="s">
        <v>128</v>
      </c>
      <c r="CE147" s="2" t="s">
        <v>129</v>
      </c>
      <c r="CF147" s="2" t="s">
        <v>126</v>
      </c>
      <c r="CG147" s="2" t="s">
        <v>127</v>
      </c>
      <c r="CH147" s="2" t="s">
        <v>126</v>
      </c>
      <c r="CI147" s="2" t="s">
        <v>126</v>
      </c>
    </row>
    <row r="148" spans="1:87" x14ac:dyDescent="0.25">
      <c r="A148" s="3">
        <v>141</v>
      </c>
      <c r="B148" s="66">
        <v>2020</v>
      </c>
      <c r="C148" s="40" t="s">
        <v>126</v>
      </c>
      <c r="D148" s="40" t="s">
        <v>126</v>
      </c>
      <c r="E148" s="40" t="s">
        <v>126</v>
      </c>
      <c r="F148" s="40" t="s">
        <v>7</v>
      </c>
      <c r="G148" s="40"/>
      <c r="H148" s="39" t="s">
        <v>392</v>
      </c>
      <c r="I148" s="39">
        <v>22101</v>
      </c>
      <c r="J148" s="39" t="s">
        <v>393</v>
      </c>
      <c r="K148" s="40" t="s">
        <v>126</v>
      </c>
      <c r="L148" s="40" t="s">
        <v>394</v>
      </c>
      <c r="M148" s="40" t="s">
        <v>126</v>
      </c>
      <c r="N148" s="40" t="s">
        <v>126</v>
      </c>
      <c r="O148" s="30">
        <f t="shared" si="18"/>
        <v>3960</v>
      </c>
      <c r="P148" s="30">
        <f t="shared" si="15"/>
        <v>24750</v>
      </c>
      <c r="Q148" s="41">
        <f t="shared" si="19"/>
        <v>28710</v>
      </c>
      <c r="R148" s="32">
        <f t="shared" si="16"/>
        <v>550</v>
      </c>
      <c r="S148" s="33">
        <v>45</v>
      </c>
      <c r="T148" s="33">
        <f t="shared" si="17"/>
        <v>7.2</v>
      </c>
      <c r="U148" s="28" t="s">
        <v>126</v>
      </c>
      <c r="V148" s="28" t="s">
        <v>126</v>
      </c>
      <c r="W148" s="28" t="s">
        <v>126</v>
      </c>
      <c r="X148" s="28" t="s">
        <v>126</v>
      </c>
      <c r="Y148" s="28" t="s">
        <v>126</v>
      </c>
      <c r="Z148" s="28" t="s">
        <v>126</v>
      </c>
      <c r="AA148" s="28" t="s">
        <v>126</v>
      </c>
      <c r="AB148" s="28" t="s">
        <v>126</v>
      </c>
      <c r="AC148" s="28" t="s">
        <v>139</v>
      </c>
      <c r="AD148" s="28" t="s">
        <v>126</v>
      </c>
      <c r="AE148" s="28" t="s">
        <v>126</v>
      </c>
      <c r="AF148" s="28" t="s">
        <v>140</v>
      </c>
      <c r="AG148" s="28" t="s">
        <v>388</v>
      </c>
      <c r="AH148" s="28" t="s">
        <v>389</v>
      </c>
      <c r="AI148" s="28" t="s">
        <v>142</v>
      </c>
      <c r="AJ148" s="28" t="s">
        <v>143</v>
      </c>
      <c r="AK148" s="28" t="s">
        <v>144</v>
      </c>
      <c r="AL148" s="42"/>
      <c r="AM148" s="42" t="s">
        <v>145</v>
      </c>
      <c r="AN148" s="42" t="s">
        <v>146</v>
      </c>
      <c r="AO148" s="42" t="s">
        <v>147</v>
      </c>
      <c r="AP148" s="42" t="s">
        <v>148</v>
      </c>
      <c r="AQ148" s="42" t="s">
        <v>149</v>
      </c>
      <c r="AR148" s="42" t="s">
        <v>150</v>
      </c>
      <c r="AS148" s="42" t="s">
        <v>151</v>
      </c>
      <c r="AT148" s="42" t="s">
        <v>152</v>
      </c>
      <c r="AU148" s="42" t="s">
        <v>153</v>
      </c>
      <c r="AV148" s="28" t="s">
        <v>126</v>
      </c>
      <c r="AW148" s="28" t="s">
        <v>126</v>
      </c>
      <c r="AX148" s="28" t="s">
        <v>126</v>
      </c>
      <c r="AY148" s="28" t="s">
        <v>126</v>
      </c>
      <c r="AZ148" s="28" t="s">
        <v>126</v>
      </c>
      <c r="BA148" s="28" t="s">
        <v>126</v>
      </c>
      <c r="BB148" s="28" t="s">
        <v>126</v>
      </c>
      <c r="BC148" s="28" t="s">
        <v>126</v>
      </c>
      <c r="BD148" s="28" t="s">
        <v>126</v>
      </c>
      <c r="BE148" s="28" t="s">
        <v>126</v>
      </c>
      <c r="BF148" s="34">
        <v>0</v>
      </c>
      <c r="BG148" s="34">
        <v>50</v>
      </c>
      <c r="BH148" s="34">
        <v>50</v>
      </c>
      <c r="BI148" s="34">
        <v>50</v>
      </c>
      <c r="BJ148" s="34">
        <v>50</v>
      </c>
      <c r="BK148" s="34">
        <v>50</v>
      </c>
      <c r="BL148" s="34">
        <v>50</v>
      </c>
      <c r="BM148" s="34">
        <v>50</v>
      </c>
      <c r="BN148" s="34">
        <v>50</v>
      </c>
      <c r="BO148" s="34">
        <v>50</v>
      </c>
      <c r="BP148" s="34">
        <v>50</v>
      </c>
      <c r="BQ148" s="34">
        <v>50</v>
      </c>
      <c r="BR148" s="35">
        <f t="shared" si="14"/>
        <v>550</v>
      </c>
      <c r="BS148" s="28" t="s">
        <v>126</v>
      </c>
      <c r="BT148" s="28" t="s">
        <v>126</v>
      </c>
      <c r="BU148" s="28" t="s">
        <v>126</v>
      </c>
      <c r="BV148" s="28" t="s">
        <v>126</v>
      </c>
      <c r="BW148" s="28" t="s">
        <v>126</v>
      </c>
      <c r="BX148" s="28" t="s">
        <v>126</v>
      </c>
      <c r="BY148" s="28" t="s">
        <v>126</v>
      </c>
      <c r="BZ148" s="28" t="s">
        <v>126</v>
      </c>
      <c r="CA148" s="28" t="s">
        <v>126</v>
      </c>
      <c r="CB148" s="28" t="s">
        <v>127</v>
      </c>
      <c r="CC148" s="36" t="s">
        <v>126</v>
      </c>
      <c r="CD148" s="1" t="s">
        <v>128</v>
      </c>
      <c r="CE148" s="2" t="s">
        <v>129</v>
      </c>
      <c r="CF148" s="2" t="s">
        <v>126</v>
      </c>
      <c r="CG148" s="2" t="s">
        <v>127</v>
      </c>
      <c r="CH148" s="2" t="s">
        <v>126</v>
      </c>
      <c r="CI148" s="2" t="s">
        <v>126</v>
      </c>
    </row>
    <row r="149" spans="1:87" x14ac:dyDescent="0.25">
      <c r="A149" s="3">
        <v>142</v>
      </c>
      <c r="B149" s="66">
        <v>2020</v>
      </c>
      <c r="C149" s="40" t="s">
        <v>126</v>
      </c>
      <c r="D149" s="40" t="s">
        <v>126</v>
      </c>
      <c r="E149" s="40" t="s">
        <v>126</v>
      </c>
      <c r="F149" s="40" t="s">
        <v>7</v>
      </c>
      <c r="G149" s="40"/>
      <c r="H149" s="39" t="s">
        <v>395</v>
      </c>
      <c r="I149" s="39">
        <v>22101</v>
      </c>
      <c r="J149" s="39" t="s">
        <v>396</v>
      </c>
      <c r="K149" s="40" t="s">
        <v>126</v>
      </c>
      <c r="L149" s="40" t="s">
        <v>130</v>
      </c>
      <c r="M149" s="40" t="s">
        <v>126</v>
      </c>
      <c r="N149" s="40" t="s">
        <v>126</v>
      </c>
      <c r="O149" s="30">
        <f t="shared" si="18"/>
        <v>5491.2</v>
      </c>
      <c r="P149" s="30">
        <f t="shared" si="15"/>
        <v>34320</v>
      </c>
      <c r="Q149" s="63">
        <f t="shared" si="19"/>
        <v>39811.199999999997</v>
      </c>
      <c r="R149" s="32">
        <f t="shared" si="16"/>
        <v>880</v>
      </c>
      <c r="S149" s="33">
        <v>39</v>
      </c>
      <c r="T149" s="33">
        <f t="shared" si="17"/>
        <v>6.24</v>
      </c>
      <c r="U149" s="28" t="s">
        <v>126</v>
      </c>
      <c r="V149" s="28" t="s">
        <v>126</v>
      </c>
      <c r="W149" s="28" t="s">
        <v>126</v>
      </c>
      <c r="X149" s="28" t="s">
        <v>126</v>
      </c>
      <c r="Y149" s="28" t="s">
        <v>126</v>
      </c>
      <c r="Z149" s="28" t="s">
        <v>126</v>
      </c>
      <c r="AA149" s="28" t="s">
        <v>126</v>
      </c>
      <c r="AB149" s="28" t="s">
        <v>126</v>
      </c>
      <c r="AC149" s="28" t="s">
        <v>139</v>
      </c>
      <c r="AD149" s="28" t="s">
        <v>126</v>
      </c>
      <c r="AE149" s="28" t="s">
        <v>126</v>
      </c>
      <c r="AF149" s="28" t="s">
        <v>140</v>
      </c>
      <c r="AG149" s="28" t="s">
        <v>388</v>
      </c>
      <c r="AH149" s="28" t="s">
        <v>389</v>
      </c>
      <c r="AI149" s="28" t="s">
        <v>142</v>
      </c>
      <c r="AJ149" s="28" t="s">
        <v>143</v>
      </c>
      <c r="AK149" s="28" t="s">
        <v>144</v>
      </c>
      <c r="AL149" s="42"/>
      <c r="AM149" s="42" t="s">
        <v>145</v>
      </c>
      <c r="AN149" s="42" t="s">
        <v>146</v>
      </c>
      <c r="AO149" s="42" t="s">
        <v>147</v>
      </c>
      <c r="AP149" s="42" t="s">
        <v>148</v>
      </c>
      <c r="AQ149" s="42" t="s">
        <v>149</v>
      </c>
      <c r="AR149" s="42" t="s">
        <v>150</v>
      </c>
      <c r="AS149" s="42" t="s">
        <v>151</v>
      </c>
      <c r="AT149" s="42" t="s">
        <v>152</v>
      </c>
      <c r="AU149" s="42" t="s">
        <v>153</v>
      </c>
      <c r="AV149" s="28" t="s">
        <v>126</v>
      </c>
      <c r="AW149" s="28" t="s">
        <v>126</v>
      </c>
      <c r="AX149" s="28" t="s">
        <v>126</v>
      </c>
      <c r="AY149" s="28" t="s">
        <v>126</v>
      </c>
      <c r="AZ149" s="28" t="s">
        <v>126</v>
      </c>
      <c r="BA149" s="28" t="s">
        <v>126</v>
      </c>
      <c r="BB149" s="28" t="s">
        <v>126</v>
      </c>
      <c r="BC149" s="28" t="s">
        <v>126</v>
      </c>
      <c r="BD149" s="28" t="s">
        <v>126</v>
      </c>
      <c r="BE149" s="28" t="s">
        <v>126</v>
      </c>
      <c r="BF149" s="34">
        <v>0</v>
      </c>
      <c r="BG149" s="34">
        <v>80</v>
      </c>
      <c r="BH149" s="34">
        <v>80</v>
      </c>
      <c r="BI149" s="34">
        <v>80</v>
      </c>
      <c r="BJ149" s="34">
        <v>80</v>
      </c>
      <c r="BK149" s="34">
        <v>80</v>
      </c>
      <c r="BL149" s="34">
        <v>80</v>
      </c>
      <c r="BM149" s="34">
        <v>80</v>
      </c>
      <c r="BN149" s="34">
        <v>80</v>
      </c>
      <c r="BO149" s="34">
        <v>80</v>
      </c>
      <c r="BP149" s="34">
        <v>80</v>
      </c>
      <c r="BQ149" s="34">
        <v>80</v>
      </c>
      <c r="BR149" s="35">
        <f t="shared" si="14"/>
        <v>880</v>
      </c>
      <c r="BS149" s="28" t="s">
        <v>126</v>
      </c>
      <c r="BT149" s="28" t="s">
        <v>126</v>
      </c>
      <c r="BU149" s="28" t="s">
        <v>126</v>
      </c>
      <c r="BV149" s="28" t="s">
        <v>126</v>
      </c>
      <c r="BW149" s="28" t="s">
        <v>126</v>
      </c>
      <c r="BX149" s="28" t="s">
        <v>126</v>
      </c>
      <c r="BY149" s="28" t="s">
        <v>126</v>
      </c>
      <c r="BZ149" s="28" t="s">
        <v>126</v>
      </c>
      <c r="CA149" s="28" t="s">
        <v>126</v>
      </c>
      <c r="CB149" s="28" t="s">
        <v>127</v>
      </c>
      <c r="CC149" s="36" t="s">
        <v>126</v>
      </c>
      <c r="CD149" s="1" t="s">
        <v>128</v>
      </c>
      <c r="CE149" s="2" t="s">
        <v>129</v>
      </c>
      <c r="CF149" s="2" t="s">
        <v>126</v>
      </c>
      <c r="CG149" s="2" t="s">
        <v>127</v>
      </c>
      <c r="CH149" s="2" t="s">
        <v>126</v>
      </c>
      <c r="CI149" s="2" t="s">
        <v>126</v>
      </c>
    </row>
    <row r="150" spans="1:87" x14ac:dyDescent="0.25">
      <c r="A150" s="3">
        <v>143</v>
      </c>
      <c r="B150" s="66">
        <v>2020</v>
      </c>
      <c r="C150" s="40" t="s">
        <v>126</v>
      </c>
      <c r="D150" s="40" t="s">
        <v>126</v>
      </c>
      <c r="E150" s="40" t="s">
        <v>126</v>
      </c>
      <c r="F150" s="40" t="s">
        <v>7</v>
      </c>
      <c r="G150" s="40"/>
      <c r="H150" s="39" t="s">
        <v>397</v>
      </c>
      <c r="I150" s="39">
        <v>22101</v>
      </c>
      <c r="J150" s="39" t="s">
        <v>398</v>
      </c>
      <c r="K150" s="40" t="s">
        <v>126</v>
      </c>
      <c r="L150" s="40" t="s">
        <v>163</v>
      </c>
      <c r="M150" s="40" t="s">
        <v>126</v>
      </c>
      <c r="N150" s="40" t="s">
        <v>126</v>
      </c>
      <c r="O150" s="30">
        <f t="shared" si="18"/>
        <v>227.04</v>
      </c>
      <c r="P150" s="30">
        <f t="shared" si="15"/>
        <v>1419</v>
      </c>
      <c r="Q150" s="41">
        <f t="shared" si="19"/>
        <v>1646.04</v>
      </c>
      <c r="R150" s="32">
        <f t="shared" si="16"/>
        <v>33</v>
      </c>
      <c r="S150" s="33">
        <v>43</v>
      </c>
      <c r="T150" s="33">
        <f t="shared" si="17"/>
        <v>6.88</v>
      </c>
      <c r="U150" s="28" t="s">
        <v>126</v>
      </c>
      <c r="V150" s="28" t="s">
        <v>126</v>
      </c>
      <c r="W150" s="28" t="s">
        <v>126</v>
      </c>
      <c r="X150" s="28" t="s">
        <v>126</v>
      </c>
      <c r="Y150" s="28" t="s">
        <v>126</v>
      </c>
      <c r="Z150" s="28" t="s">
        <v>126</v>
      </c>
      <c r="AA150" s="28" t="s">
        <v>126</v>
      </c>
      <c r="AB150" s="28" t="s">
        <v>126</v>
      </c>
      <c r="AC150" s="28" t="s">
        <v>139</v>
      </c>
      <c r="AD150" s="28" t="s">
        <v>126</v>
      </c>
      <c r="AE150" s="28" t="s">
        <v>126</v>
      </c>
      <c r="AF150" s="28" t="s">
        <v>140</v>
      </c>
      <c r="AG150" s="28" t="s">
        <v>388</v>
      </c>
      <c r="AH150" s="28" t="s">
        <v>389</v>
      </c>
      <c r="AI150" s="28" t="s">
        <v>142</v>
      </c>
      <c r="AJ150" s="28" t="s">
        <v>143</v>
      </c>
      <c r="AK150" s="28" t="s">
        <v>144</v>
      </c>
      <c r="AL150" s="42"/>
      <c r="AM150" s="42" t="s">
        <v>145</v>
      </c>
      <c r="AN150" s="42" t="s">
        <v>146</v>
      </c>
      <c r="AO150" s="42" t="s">
        <v>147</v>
      </c>
      <c r="AP150" s="42" t="s">
        <v>148</v>
      </c>
      <c r="AQ150" s="42" t="s">
        <v>149</v>
      </c>
      <c r="AR150" s="42" t="s">
        <v>150</v>
      </c>
      <c r="AS150" s="42" t="s">
        <v>151</v>
      </c>
      <c r="AT150" s="42" t="s">
        <v>152</v>
      </c>
      <c r="AU150" s="42" t="s">
        <v>153</v>
      </c>
      <c r="AV150" s="28" t="s">
        <v>126</v>
      </c>
      <c r="AW150" s="28" t="s">
        <v>126</v>
      </c>
      <c r="AX150" s="28" t="s">
        <v>126</v>
      </c>
      <c r="AY150" s="28" t="s">
        <v>126</v>
      </c>
      <c r="AZ150" s="28" t="s">
        <v>126</v>
      </c>
      <c r="BA150" s="28" t="s">
        <v>126</v>
      </c>
      <c r="BB150" s="28" t="s">
        <v>126</v>
      </c>
      <c r="BC150" s="28" t="s">
        <v>126</v>
      </c>
      <c r="BD150" s="28" t="s">
        <v>126</v>
      </c>
      <c r="BE150" s="28" t="s">
        <v>126</v>
      </c>
      <c r="BF150" s="34">
        <v>0</v>
      </c>
      <c r="BG150" s="34">
        <v>3</v>
      </c>
      <c r="BH150" s="34">
        <v>3</v>
      </c>
      <c r="BI150" s="34">
        <v>3</v>
      </c>
      <c r="BJ150" s="34">
        <v>3</v>
      </c>
      <c r="BK150" s="34">
        <v>3</v>
      </c>
      <c r="BL150" s="34">
        <v>3</v>
      </c>
      <c r="BM150" s="34">
        <v>3</v>
      </c>
      <c r="BN150" s="34">
        <v>3</v>
      </c>
      <c r="BO150" s="34">
        <v>3</v>
      </c>
      <c r="BP150" s="34">
        <v>3</v>
      </c>
      <c r="BQ150" s="34">
        <v>3</v>
      </c>
      <c r="BR150" s="35">
        <f t="shared" si="14"/>
        <v>33</v>
      </c>
      <c r="BS150" s="28" t="s">
        <v>126</v>
      </c>
      <c r="BT150" s="28" t="s">
        <v>126</v>
      </c>
      <c r="BU150" s="28" t="s">
        <v>126</v>
      </c>
      <c r="BV150" s="28" t="s">
        <v>126</v>
      </c>
      <c r="BW150" s="28" t="s">
        <v>126</v>
      </c>
      <c r="BX150" s="28" t="s">
        <v>126</v>
      </c>
      <c r="BY150" s="28" t="s">
        <v>126</v>
      </c>
      <c r="BZ150" s="28" t="s">
        <v>126</v>
      </c>
      <c r="CA150" s="28" t="s">
        <v>126</v>
      </c>
      <c r="CB150" s="28" t="s">
        <v>127</v>
      </c>
      <c r="CC150" s="36" t="s">
        <v>126</v>
      </c>
      <c r="CD150" s="1" t="s">
        <v>128</v>
      </c>
      <c r="CE150" s="2" t="s">
        <v>129</v>
      </c>
      <c r="CF150" s="2" t="s">
        <v>126</v>
      </c>
      <c r="CG150" s="2" t="s">
        <v>127</v>
      </c>
      <c r="CH150" s="2" t="s">
        <v>126</v>
      </c>
      <c r="CI150" s="2" t="s">
        <v>126</v>
      </c>
    </row>
    <row r="151" spans="1:87" x14ac:dyDescent="0.25">
      <c r="A151" s="3">
        <v>144</v>
      </c>
      <c r="B151" s="66">
        <v>2020</v>
      </c>
      <c r="C151" s="40" t="s">
        <v>126</v>
      </c>
      <c r="D151" s="40" t="s">
        <v>126</v>
      </c>
      <c r="E151" s="40" t="s">
        <v>126</v>
      </c>
      <c r="F151" s="40" t="s">
        <v>7</v>
      </c>
      <c r="G151" s="40"/>
      <c r="H151" s="39" t="s">
        <v>399</v>
      </c>
      <c r="I151" s="39">
        <v>22101</v>
      </c>
      <c r="J151" s="39" t="s">
        <v>400</v>
      </c>
      <c r="K151" s="40" t="s">
        <v>126</v>
      </c>
      <c r="L151" s="40" t="s">
        <v>130</v>
      </c>
      <c r="M151" s="40" t="s">
        <v>126</v>
      </c>
      <c r="N151" s="40" t="s">
        <v>126</v>
      </c>
      <c r="O151" s="30">
        <f t="shared" si="18"/>
        <v>2240</v>
      </c>
      <c r="P151" s="30">
        <f t="shared" si="15"/>
        <v>14000</v>
      </c>
      <c r="Q151" s="41">
        <f t="shared" si="19"/>
        <v>16240</v>
      </c>
      <c r="R151" s="32">
        <f t="shared" si="16"/>
        <v>80</v>
      </c>
      <c r="S151" s="33">
        <v>175</v>
      </c>
      <c r="T151" s="33">
        <f t="shared" si="17"/>
        <v>28</v>
      </c>
      <c r="U151" s="28" t="s">
        <v>126</v>
      </c>
      <c r="V151" s="28" t="s">
        <v>126</v>
      </c>
      <c r="W151" s="28" t="s">
        <v>126</v>
      </c>
      <c r="X151" s="28" t="s">
        <v>126</v>
      </c>
      <c r="Y151" s="28" t="s">
        <v>126</v>
      </c>
      <c r="Z151" s="28" t="s">
        <v>126</v>
      </c>
      <c r="AA151" s="28" t="s">
        <v>126</v>
      </c>
      <c r="AB151" s="28" t="s">
        <v>126</v>
      </c>
      <c r="AC151" s="28" t="s">
        <v>139</v>
      </c>
      <c r="AD151" s="28" t="s">
        <v>126</v>
      </c>
      <c r="AE151" s="28" t="s">
        <v>126</v>
      </c>
      <c r="AF151" s="28" t="s">
        <v>140</v>
      </c>
      <c r="AG151" s="28" t="s">
        <v>388</v>
      </c>
      <c r="AH151" s="28" t="s">
        <v>389</v>
      </c>
      <c r="AI151" s="28" t="s">
        <v>142</v>
      </c>
      <c r="AJ151" s="28" t="s">
        <v>143</v>
      </c>
      <c r="AK151" s="28" t="s">
        <v>144</v>
      </c>
      <c r="AL151" s="42"/>
      <c r="AM151" s="42" t="s">
        <v>145</v>
      </c>
      <c r="AN151" s="42" t="s">
        <v>146</v>
      </c>
      <c r="AO151" s="42" t="s">
        <v>147</v>
      </c>
      <c r="AP151" s="42" t="s">
        <v>148</v>
      </c>
      <c r="AQ151" s="42" t="s">
        <v>149</v>
      </c>
      <c r="AR151" s="42" t="s">
        <v>150</v>
      </c>
      <c r="AS151" s="42" t="s">
        <v>151</v>
      </c>
      <c r="AT151" s="42" t="s">
        <v>152</v>
      </c>
      <c r="AU151" s="42" t="s">
        <v>153</v>
      </c>
      <c r="AV151" s="28" t="s">
        <v>126</v>
      </c>
      <c r="AW151" s="28" t="s">
        <v>126</v>
      </c>
      <c r="AX151" s="28" t="s">
        <v>126</v>
      </c>
      <c r="AY151" s="28" t="s">
        <v>126</v>
      </c>
      <c r="AZ151" s="28" t="s">
        <v>126</v>
      </c>
      <c r="BA151" s="28" t="s">
        <v>126</v>
      </c>
      <c r="BB151" s="28" t="s">
        <v>126</v>
      </c>
      <c r="BC151" s="28" t="s">
        <v>126</v>
      </c>
      <c r="BD151" s="28" t="s">
        <v>126</v>
      </c>
      <c r="BE151" s="28" t="s">
        <v>126</v>
      </c>
      <c r="BF151" s="34">
        <v>0</v>
      </c>
      <c r="BG151" s="34">
        <v>10</v>
      </c>
      <c r="BH151" s="34">
        <v>7</v>
      </c>
      <c r="BI151" s="34">
        <v>7</v>
      </c>
      <c r="BJ151" s="34">
        <v>7</v>
      </c>
      <c r="BK151" s="34">
        <v>7</v>
      </c>
      <c r="BL151" s="34">
        <v>7</v>
      </c>
      <c r="BM151" s="34">
        <v>7</v>
      </c>
      <c r="BN151" s="34">
        <v>7</v>
      </c>
      <c r="BO151" s="34">
        <v>7</v>
      </c>
      <c r="BP151" s="34">
        <v>7</v>
      </c>
      <c r="BQ151" s="34">
        <v>7</v>
      </c>
      <c r="BR151" s="35">
        <f t="shared" si="14"/>
        <v>80</v>
      </c>
      <c r="BS151" s="28" t="s">
        <v>126</v>
      </c>
      <c r="BT151" s="28" t="s">
        <v>126</v>
      </c>
      <c r="BU151" s="28" t="s">
        <v>126</v>
      </c>
      <c r="BV151" s="28" t="s">
        <v>126</v>
      </c>
      <c r="BW151" s="28" t="s">
        <v>126</v>
      </c>
      <c r="BX151" s="28" t="s">
        <v>126</v>
      </c>
      <c r="BY151" s="28" t="s">
        <v>126</v>
      </c>
      <c r="BZ151" s="28" t="s">
        <v>126</v>
      </c>
      <c r="CA151" s="28" t="s">
        <v>126</v>
      </c>
      <c r="CB151" s="28" t="s">
        <v>127</v>
      </c>
      <c r="CC151" s="36" t="s">
        <v>126</v>
      </c>
      <c r="CD151" s="1" t="s">
        <v>128</v>
      </c>
      <c r="CE151" s="2" t="s">
        <v>129</v>
      </c>
      <c r="CF151" s="2" t="s">
        <v>126</v>
      </c>
      <c r="CG151" s="2" t="s">
        <v>127</v>
      </c>
      <c r="CH151" s="2" t="s">
        <v>126</v>
      </c>
      <c r="CI151" s="2" t="s">
        <v>126</v>
      </c>
    </row>
    <row r="152" spans="1:87" x14ac:dyDescent="0.25">
      <c r="A152" s="3">
        <v>145</v>
      </c>
      <c r="B152" s="66">
        <v>2020</v>
      </c>
      <c r="C152" s="40" t="s">
        <v>126</v>
      </c>
      <c r="D152" s="40" t="s">
        <v>126</v>
      </c>
      <c r="E152" s="40" t="s">
        <v>126</v>
      </c>
      <c r="F152" s="40" t="s">
        <v>7</v>
      </c>
      <c r="G152" s="40"/>
      <c r="H152" s="39" t="s">
        <v>401</v>
      </c>
      <c r="I152" s="39">
        <v>22101</v>
      </c>
      <c r="J152" s="39" t="s">
        <v>402</v>
      </c>
      <c r="K152" s="40" t="s">
        <v>126</v>
      </c>
      <c r="L152" s="40" t="s">
        <v>155</v>
      </c>
      <c r="M152" s="40" t="s">
        <v>126</v>
      </c>
      <c r="N152" s="40" t="s">
        <v>126</v>
      </c>
      <c r="O152" s="30">
        <f t="shared" si="18"/>
        <v>3269.6</v>
      </c>
      <c r="P152" s="30">
        <f t="shared" si="15"/>
        <v>20435</v>
      </c>
      <c r="Q152" s="41">
        <f t="shared" si="19"/>
        <v>23704.6</v>
      </c>
      <c r="R152" s="32">
        <f t="shared" si="16"/>
        <v>61</v>
      </c>
      <c r="S152" s="33">
        <v>335</v>
      </c>
      <c r="T152" s="33">
        <f t="shared" si="17"/>
        <v>53.6</v>
      </c>
      <c r="U152" s="28" t="s">
        <v>126</v>
      </c>
      <c r="V152" s="28" t="s">
        <v>126</v>
      </c>
      <c r="W152" s="28" t="s">
        <v>126</v>
      </c>
      <c r="X152" s="28" t="s">
        <v>126</v>
      </c>
      <c r="Y152" s="28" t="s">
        <v>126</v>
      </c>
      <c r="Z152" s="28" t="s">
        <v>126</v>
      </c>
      <c r="AA152" s="28" t="s">
        <v>126</v>
      </c>
      <c r="AB152" s="28" t="s">
        <v>126</v>
      </c>
      <c r="AC152" s="28" t="s">
        <v>139</v>
      </c>
      <c r="AD152" s="28" t="s">
        <v>126</v>
      </c>
      <c r="AE152" s="28" t="s">
        <v>126</v>
      </c>
      <c r="AF152" s="28" t="s">
        <v>140</v>
      </c>
      <c r="AG152" s="28" t="s">
        <v>388</v>
      </c>
      <c r="AH152" s="28" t="s">
        <v>389</v>
      </c>
      <c r="AI152" s="28" t="s">
        <v>142</v>
      </c>
      <c r="AJ152" s="28" t="s">
        <v>143</v>
      </c>
      <c r="AK152" s="28" t="s">
        <v>144</v>
      </c>
      <c r="AL152" s="42"/>
      <c r="AM152" s="42" t="s">
        <v>145</v>
      </c>
      <c r="AN152" s="42" t="s">
        <v>146</v>
      </c>
      <c r="AO152" s="42" t="s">
        <v>147</v>
      </c>
      <c r="AP152" s="42" t="s">
        <v>148</v>
      </c>
      <c r="AQ152" s="42" t="s">
        <v>149</v>
      </c>
      <c r="AR152" s="42" t="s">
        <v>150</v>
      </c>
      <c r="AS152" s="42" t="s">
        <v>151</v>
      </c>
      <c r="AT152" s="42" t="s">
        <v>152</v>
      </c>
      <c r="AU152" s="42" t="s">
        <v>153</v>
      </c>
      <c r="AV152" s="28" t="s">
        <v>126</v>
      </c>
      <c r="AW152" s="28" t="s">
        <v>126</v>
      </c>
      <c r="AX152" s="28" t="s">
        <v>126</v>
      </c>
      <c r="AY152" s="28" t="s">
        <v>126</v>
      </c>
      <c r="AZ152" s="28" t="s">
        <v>126</v>
      </c>
      <c r="BA152" s="28" t="s">
        <v>126</v>
      </c>
      <c r="BB152" s="28" t="s">
        <v>126</v>
      </c>
      <c r="BC152" s="28" t="s">
        <v>126</v>
      </c>
      <c r="BD152" s="28" t="s">
        <v>126</v>
      </c>
      <c r="BE152" s="28" t="s">
        <v>126</v>
      </c>
      <c r="BF152" s="34">
        <v>0</v>
      </c>
      <c r="BG152" s="34">
        <v>6</v>
      </c>
      <c r="BH152" s="34">
        <v>6</v>
      </c>
      <c r="BI152" s="34">
        <v>6</v>
      </c>
      <c r="BJ152" s="34">
        <v>6</v>
      </c>
      <c r="BK152" s="34">
        <v>6</v>
      </c>
      <c r="BL152" s="34">
        <v>6</v>
      </c>
      <c r="BM152" s="34">
        <v>6</v>
      </c>
      <c r="BN152" s="34">
        <v>6</v>
      </c>
      <c r="BO152" s="34">
        <v>6</v>
      </c>
      <c r="BP152" s="34">
        <v>1</v>
      </c>
      <c r="BQ152" s="34">
        <v>6</v>
      </c>
      <c r="BR152" s="35">
        <f t="shared" si="14"/>
        <v>61</v>
      </c>
      <c r="BS152" s="28" t="s">
        <v>126</v>
      </c>
      <c r="BT152" s="28" t="s">
        <v>126</v>
      </c>
      <c r="BU152" s="28" t="s">
        <v>126</v>
      </c>
      <c r="BV152" s="28" t="s">
        <v>126</v>
      </c>
      <c r="BW152" s="28" t="s">
        <v>126</v>
      </c>
      <c r="BX152" s="28" t="s">
        <v>126</v>
      </c>
      <c r="BY152" s="28" t="s">
        <v>126</v>
      </c>
      <c r="BZ152" s="28" t="s">
        <v>126</v>
      </c>
      <c r="CA152" s="28" t="s">
        <v>126</v>
      </c>
      <c r="CB152" s="28" t="s">
        <v>127</v>
      </c>
      <c r="CC152" s="36" t="s">
        <v>126</v>
      </c>
      <c r="CD152" s="1" t="s">
        <v>128</v>
      </c>
      <c r="CE152" s="2" t="s">
        <v>129</v>
      </c>
      <c r="CF152" s="2" t="s">
        <v>126</v>
      </c>
      <c r="CG152" s="2" t="s">
        <v>127</v>
      </c>
      <c r="CH152" s="2" t="s">
        <v>126</v>
      </c>
      <c r="CI152" s="2" t="s">
        <v>126</v>
      </c>
    </row>
    <row r="153" spans="1:87" x14ac:dyDescent="0.25">
      <c r="A153" s="3">
        <v>146</v>
      </c>
      <c r="B153" s="66">
        <v>2020</v>
      </c>
      <c r="C153" s="40" t="s">
        <v>126</v>
      </c>
      <c r="D153" s="40" t="s">
        <v>126</v>
      </c>
      <c r="E153" s="40" t="s">
        <v>126</v>
      </c>
      <c r="F153" s="40" t="s">
        <v>7</v>
      </c>
      <c r="G153" s="40"/>
      <c r="H153" s="39" t="s">
        <v>403</v>
      </c>
      <c r="I153" s="39">
        <v>22101</v>
      </c>
      <c r="J153" s="39" t="s">
        <v>404</v>
      </c>
      <c r="K153" s="40" t="s">
        <v>126</v>
      </c>
      <c r="L153" s="40" t="s">
        <v>171</v>
      </c>
      <c r="M153" s="40" t="s">
        <v>126</v>
      </c>
      <c r="N153" s="40" t="s">
        <v>126</v>
      </c>
      <c r="O153" s="30">
        <f t="shared" si="18"/>
        <v>4160</v>
      </c>
      <c r="P153" s="30">
        <f t="shared" si="15"/>
        <v>26000</v>
      </c>
      <c r="Q153" s="41">
        <f t="shared" si="19"/>
        <v>30160</v>
      </c>
      <c r="R153" s="32">
        <f>SUM(BF153:BQ153)</f>
        <v>100</v>
      </c>
      <c r="S153" s="33">
        <v>260</v>
      </c>
      <c r="T153" s="33">
        <f t="shared" si="17"/>
        <v>41.6</v>
      </c>
      <c r="U153" s="28" t="s">
        <v>126</v>
      </c>
      <c r="V153" s="28" t="s">
        <v>126</v>
      </c>
      <c r="W153" s="28" t="s">
        <v>126</v>
      </c>
      <c r="X153" s="28" t="s">
        <v>126</v>
      </c>
      <c r="Y153" s="28" t="s">
        <v>126</v>
      </c>
      <c r="Z153" s="28" t="s">
        <v>126</v>
      </c>
      <c r="AA153" s="28" t="s">
        <v>126</v>
      </c>
      <c r="AB153" s="28" t="s">
        <v>126</v>
      </c>
      <c r="AC153" s="28" t="s">
        <v>139</v>
      </c>
      <c r="AD153" s="28" t="s">
        <v>126</v>
      </c>
      <c r="AE153" s="28" t="s">
        <v>126</v>
      </c>
      <c r="AF153" s="28" t="s">
        <v>140</v>
      </c>
      <c r="AG153" s="28" t="s">
        <v>388</v>
      </c>
      <c r="AH153" s="28" t="s">
        <v>389</v>
      </c>
      <c r="AI153" s="28" t="s">
        <v>142</v>
      </c>
      <c r="AJ153" s="28" t="s">
        <v>143</v>
      </c>
      <c r="AK153" s="28" t="s">
        <v>144</v>
      </c>
      <c r="AL153" s="42"/>
      <c r="AM153" s="42" t="s">
        <v>145</v>
      </c>
      <c r="AN153" s="42" t="s">
        <v>146</v>
      </c>
      <c r="AO153" s="42" t="s">
        <v>147</v>
      </c>
      <c r="AP153" s="42" t="s">
        <v>148</v>
      </c>
      <c r="AQ153" s="42" t="s">
        <v>149</v>
      </c>
      <c r="AR153" s="42" t="s">
        <v>150</v>
      </c>
      <c r="AS153" s="42" t="s">
        <v>151</v>
      </c>
      <c r="AT153" s="42" t="s">
        <v>152</v>
      </c>
      <c r="AU153" s="42" t="s">
        <v>153</v>
      </c>
      <c r="AV153" s="28" t="s">
        <v>126</v>
      </c>
      <c r="AW153" s="28" t="s">
        <v>126</v>
      </c>
      <c r="AX153" s="28" t="s">
        <v>126</v>
      </c>
      <c r="AY153" s="28" t="s">
        <v>126</v>
      </c>
      <c r="AZ153" s="28" t="s">
        <v>126</v>
      </c>
      <c r="BA153" s="28" t="s">
        <v>126</v>
      </c>
      <c r="BB153" s="28" t="s">
        <v>126</v>
      </c>
      <c r="BC153" s="28" t="s">
        <v>126</v>
      </c>
      <c r="BD153" s="28" t="s">
        <v>126</v>
      </c>
      <c r="BE153" s="28" t="s">
        <v>126</v>
      </c>
      <c r="BF153" s="34">
        <v>0</v>
      </c>
      <c r="BG153" s="34">
        <v>10</v>
      </c>
      <c r="BH153" s="34">
        <v>9</v>
      </c>
      <c r="BI153" s="34">
        <v>9</v>
      </c>
      <c r="BJ153" s="34">
        <v>9</v>
      </c>
      <c r="BK153" s="34">
        <v>9</v>
      </c>
      <c r="BL153" s="34">
        <v>9</v>
      </c>
      <c r="BM153" s="34">
        <v>9</v>
      </c>
      <c r="BN153" s="34">
        <v>9</v>
      </c>
      <c r="BO153" s="34">
        <v>9</v>
      </c>
      <c r="BP153" s="34">
        <v>9</v>
      </c>
      <c r="BQ153" s="34">
        <v>9</v>
      </c>
      <c r="BR153" s="35">
        <f t="shared" si="14"/>
        <v>100</v>
      </c>
      <c r="BS153" s="28" t="s">
        <v>126</v>
      </c>
      <c r="BT153" s="28" t="s">
        <v>126</v>
      </c>
      <c r="BU153" s="28" t="s">
        <v>126</v>
      </c>
      <c r="BV153" s="28" t="s">
        <v>126</v>
      </c>
      <c r="BW153" s="28" t="s">
        <v>126</v>
      </c>
      <c r="BX153" s="28" t="s">
        <v>126</v>
      </c>
      <c r="BY153" s="28" t="s">
        <v>126</v>
      </c>
      <c r="BZ153" s="28" t="s">
        <v>126</v>
      </c>
      <c r="CA153" s="28" t="s">
        <v>126</v>
      </c>
      <c r="CB153" s="28" t="s">
        <v>127</v>
      </c>
      <c r="CC153" s="36" t="s">
        <v>126</v>
      </c>
      <c r="CD153" s="1" t="s">
        <v>128</v>
      </c>
      <c r="CE153" s="2" t="s">
        <v>129</v>
      </c>
      <c r="CF153" s="2" t="s">
        <v>126</v>
      </c>
      <c r="CG153" s="2" t="s">
        <v>127</v>
      </c>
      <c r="CH153" s="2" t="s">
        <v>126</v>
      </c>
      <c r="CI153" s="2" t="s">
        <v>126</v>
      </c>
    </row>
    <row r="154" spans="1:87" x14ac:dyDescent="0.25">
      <c r="A154" s="3">
        <v>147</v>
      </c>
      <c r="B154" s="66">
        <v>2020</v>
      </c>
      <c r="C154" s="40" t="s">
        <v>126</v>
      </c>
      <c r="D154" s="40" t="s">
        <v>126</v>
      </c>
      <c r="E154" s="40" t="s">
        <v>126</v>
      </c>
      <c r="F154" s="40" t="s">
        <v>405</v>
      </c>
      <c r="G154" s="40"/>
      <c r="H154" s="39">
        <v>22101</v>
      </c>
      <c r="I154" s="39">
        <v>22101</v>
      </c>
      <c r="J154" s="39" t="s">
        <v>126</v>
      </c>
      <c r="K154" s="40" t="s">
        <v>126</v>
      </c>
      <c r="L154" s="40" t="s">
        <v>126</v>
      </c>
      <c r="M154" s="40" t="s">
        <v>126</v>
      </c>
      <c r="N154" s="40" t="s">
        <v>126</v>
      </c>
      <c r="O154" s="30">
        <f t="shared" si="18"/>
        <v>0</v>
      </c>
      <c r="P154" s="30">
        <f t="shared" si="15"/>
        <v>0</v>
      </c>
      <c r="Q154" s="41">
        <f t="shared" si="19"/>
        <v>0</v>
      </c>
      <c r="R154" s="32">
        <f t="shared" si="16"/>
        <v>0</v>
      </c>
      <c r="S154" s="33">
        <v>0</v>
      </c>
      <c r="T154" s="33">
        <f t="shared" si="17"/>
        <v>0</v>
      </c>
      <c r="U154" s="28" t="s">
        <v>126</v>
      </c>
      <c r="V154" s="28" t="s">
        <v>126</v>
      </c>
      <c r="W154" s="28" t="s">
        <v>126</v>
      </c>
      <c r="X154" s="28" t="s">
        <v>126</v>
      </c>
      <c r="Y154" s="28" t="s">
        <v>126</v>
      </c>
      <c r="Z154" s="28" t="s">
        <v>126</v>
      </c>
      <c r="AA154" s="28" t="s">
        <v>126</v>
      </c>
      <c r="AB154" s="28" t="s">
        <v>126</v>
      </c>
      <c r="AC154" s="28" t="s">
        <v>139</v>
      </c>
      <c r="AD154" s="28" t="s">
        <v>126</v>
      </c>
      <c r="AE154" s="28" t="s">
        <v>126</v>
      </c>
      <c r="AF154" s="28" t="s">
        <v>140</v>
      </c>
      <c r="AG154" s="28" t="s">
        <v>406</v>
      </c>
      <c r="AH154" s="28" t="s">
        <v>407</v>
      </c>
      <c r="AI154" s="28" t="s">
        <v>142</v>
      </c>
      <c r="AJ154" s="28" t="s">
        <v>143</v>
      </c>
      <c r="AK154" s="28" t="s">
        <v>144</v>
      </c>
      <c r="AL154" s="42"/>
      <c r="AM154" s="42" t="s">
        <v>145</v>
      </c>
      <c r="AN154" s="42" t="s">
        <v>146</v>
      </c>
      <c r="AO154" s="42" t="s">
        <v>147</v>
      </c>
      <c r="AP154" s="42" t="s">
        <v>148</v>
      </c>
      <c r="AQ154" s="42" t="s">
        <v>149</v>
      </c>
      <c r="AR154" s="42" t="s">
        <v>150</v>
      </c>
      <c r="AS154" s="42" t="s">
        <v>151</v>
      </c>
      <c r="AT154" s="42" t="s">
        <v>152</v>
      </c>
      <c r="AU154" s="42" t="s">
        <v>153</v>
      </c>
      <c r="AV154" s="28" t="s">
        <v>126</v>
      </c>
      <c r="AW154" s="28" t="s">
        <v>126</v>
      </c>
      <c r="AX154" s="28" t="s">
        <v>126</v>
      </c>
      <c r="AY154" s="28" t="s">
        <v>126</v>
      </c>
      <c r="AZ154" s="28" t="s">
        <v>126</v>
      </c>
      <c r="BA154" s="28" t="s">
        <v>126</v>
      </c>
      <c r="BB154" s="28" t="s">
        <v>126</v>
      </c>
      <c r="BC154" s="28" t="s">
        <v>126</v>
      </c>
      <c r="BD154" s="28" t="s">
        <v>126</v>
      </c>
      <c r="BE154" s="28" t="s">
        <v>126</v>
      </c>
      <c r="BF154" s="34">
        <v>0</v>
      </c>
      <c r="BG154" s="44">
        <v>0</v>
      </c>
      <c r="BH154" s="34">
        <v>0</v>
      </c>
      <c r="BI154" s="44">
        <v>0</v>
      </c>
      <c r="BJ154" s="34">
        <v>0</v>
      </c>
      <c r="BK154" s="44">
        <v>0</v>
      </c>
      <c r="BL154" s="34">
        <v>0</v>
      </c>
      <c r="BM154" s="44">
        <v>0</v>
      </c>
      <c r="BN154" s="34">
        <v>0</v>
      </c>
      <c r="BO154" s="44">
        <v>0</v>
      </c>
      <c r="BP154" s="34">
        <v>0</v>
      </c>
      <c r="BQ154" s="44">
        <v>0</v>
      </c>
      <c r="BR154" s="35">
        <f t="shared" si="14"/>
        <v>0</v>
      </c>
      <c r="BS154" s="28" t="s">
        <v>126</v>
      </c>
      <c r="BT154" s="28" t="s">
        <v>126</v>
      </c>
      <c r="BU154" s="28" t="s">
        <v>126</v>
      </c>
      <c r="BV154" s="28" t="s">
        <v>126</v>
      </c>
      <c r="BW154" s="28" t="s">
        <v>126</v>
      </c>
      <c r="BX154" s="28" t="s">
        <v>126</v>
      </c>
      <c r="BY154" s="28" t="s">
        <v>126</v>
      </c>
      <c r="BZ154" s="28" t="s">
        <v>126</v>
      </c>
      <c r="CA154" s="28" t="s">
        <v>126</v>
      </c>
      <c r="CB154" s="28" t="s">
        <v>127</v>
      </c>
      <c r="CC154" s="36" t="s">
        <v>126</v>
      </c>
      <c r="CD154" s="1" t="s">
        <v>128</v>
      </c>
      <c r="CE154" s="2" t="s">
        <v>129</v>
      </c>
      <c r="CF154" s="2" t="s">
        <v>126</v>
      </c>
      <c r="CG154" s="2" t="s">
        <v>127</v>
      </c>
      <c r="CH154" s="2" t="s">
        <v>126</v>
      </c>
      <c r="CI154" s="2" t="s">
        <v>126</v>
      </c>
    </row>
    <row r="155" spans="1:87" x14ac:dyDescent="0.25">
      <c r="A155" s="3">
        <v>148</v>
      </c>
      <c r="B155" s="66">
        <v>2020</v>
      </c>
      <c r="C155" s="40" t="s">
        <v>126</v>
      </c>
      <c r="D155" s="40" t="s">
        <v>126</v>
      </c>
      <c r="E155" s="40" t="s">
        <v>126</v>
      </c>
      <c r="F155" s="40" t="s">
        <v>408</v>
      </c>
      <c r="G155" s="40"/>
      <c r="H155" s="39">
        <v>22101</v>
      </c>
      <c r="I155" s="39">
        <v>22101</v>
      </c>
      <c r="J155" s="39" t="s">
        <v>409</v>
      </c>
      <c r="K155" s="40" t="s">
        <v>126</v>
      </c>
      <c r="L155" s="40" t="s">
        <v>171</v>
      </c>
      <c r="M155" s="40" t="s">
        <v>126</v>
      </c>
      <c r="N155" s="40" t="s">
        <v>126</v>
      </c>
      <c r="O155" s="30">
        <f t="shared" si="18"/>
        <v>1456</v>
      </c>
      <c r="P155" s="30">
        <f t="shared" si="15"/>
        <v>9100</v>
      </c>
      <c r="Q155" s="41">
        <f t="shared" si="19"/>
        <v>10556</v>
      </c>
      <c r="R155" s="32">
        <f>SUM(BF155:BQ155)</f>
        <v>35</v>
      </c>
      <c r="S155" s="33">
        <v>260</v>
      </c>
      <c r="T155" s="33">
        <f t="shared" si="17"/>
        <v>41.6</v>
      </c>
      <c r="U155" s="28" t="s">
        <v>126</v>
      </c>
      <c r="V155" s="28" t="s">
        <v>126</v>
      </c>
      <c r="W155" s="28" t="s">
        <v>126</v>
      </c>
      <c r="X155" s="28" t="s">
        <v>126</v>
      </c>
      <c r="Y155" s="28" t="s">
        <v>126</v>
      </c>
      <c r="Z155" s="28" t="s">
        <v>126</v>
      </c>
      <c r="AA155" s="28" t="s">
        <v>126</v>
      </c>
      <c r="AB155" s="28" t="s">
        <v>126</v>
      </c>
      <c r="AC155" s="28" t="s">
        <v>139</v>
      </c>
      <c r="AD155" s="28" t="s">
        <v>126</v>
      </c>
      <c r="AE155" s="28" t="s">
        <v>126</v>
      </c>
      <c r="AF155" s="28" t="s">
        <v>140</v>
      </c>
      <c r="AG155" s="28" t="s">
        <v>388</v>
      </c>
      <c r="AH155" s="28" t="s">
        <v>389</v>
      </c>
      <c r="AI155" s="28" t="s">
        <v>142</v>
      </c>
      <c r="AJ155" s="28" t="s">
        <v>143</v>
      </c>
      <c r="AK155" s="28" t="s">
        <v>144</v>
      </c>
      <c r="AL155" s="42"/>
      <c r="AM155" s="42" t="s">
        <v>145</v>
      </c>
      <c r="AN155" s="42" t="s">
        <v>146</v>
      </c>
      <c r="AO155" s="42" t="s">
        <v>147</v>
      </c>
      <c r="AP155" s="42" t="s">
        <v>148</v>
      </c>
      <c r="AQ155" s="42" t="s">
        <v>149</v>
      </c>
      <c r="AR155" s="42" t="s">
        <v>150</v>
      </c>
      <c r="AS155" s="42" t="s">
        <v>151</v>
      </c>
      <c r="AT155" s="42" t="s">
        <v>152</v>
      </c>
      <c r="AU155" s="42" t="s">
        <v>153</v>
      </c>
      <c r="AV155" s="28" t="s">
        <v>126</v>
      </c>
      <c r="AW155" s="28" t="s">
        <v>126</v>
      </c>
      <c r="AX155" s="28" t="s">
        <v>126</v>
      </c>
      <c r="AY155" s="28" t="s">
        <v>126</v>
      </c>
      <c r="AZ155" s="28" t="s">
        <v>126</v>
      </c>
      <c r="BA155" s="28" t="s">
        <v>126</v>
      </c>
      <c r="BB155" s="28" t="s">
        <v>126</v>
      </c>
      <c r="BC155" s="28" t="s">
        <v>126</v>
      </c>
      <c r="BD155" s="28" t="s">
        <v>126</v>
      </c>
      <c r="BE155" s="28" t="s">
        <v>126</v>
      </c>
      <c r="BF155" s="34">
        <v>0</v>
      </c>
      <c r="BG155" s="44">
        <v>5</v>
      </c>
      <c r="BH155" s="44">
        <v>3</v>
      </c>
      <c r="BI155" s="44">
        <v>3</v>
      </c>
      <c r="BJ155" s="44">
        <v>3</v>
      </c>
      <c r="BK155" s="44">
        <v>3</v>
      </c>
      <c r="BL155" s="44">
        <v>3</v>
      </c>
      <c r="BM155" s="44">
        <v>3</v>
      </c>
      <c r="BN155" s="44">
        <v>3</v>
      </c>
      <c r="BO155" s="44">
        <v>3</v>
      </c>
      <c r="BP155" s="44">
        <v>3</v>
      </c>
      <c r="BQ155" s="44">
        <v>3</v>
      </c>
      <c r="BR155" s="35">
        <f t="shared" si="14"/>
        <v>35</v>
      </c>
      <c r="BS155" s="28" t="s">
        <v>126</v>
      </c>
      <c r="BT155" s="28" t="s">
        <v>126</v>
      </c>
      <c r="BU155" s="28" t="s">
        <v>126</v>
      </c>
      <c r="BV155" s="28" t="s">
        <v>126</v>
      </c>
      <c r="BW155" s="28" t="s">
        <v>126</v>
      </c>
      <c r="BX155" s="28" t="s">
        <v>126</v>
      </c>
      <c r="BY155" s="28" t="s">
        <v>126</v>
      </c>
      <c r="BZ155" s="28" t="s">
        <v>126</v>
      </c>
      <c r="CA155" s="28" t="s">
        <v>126</v>
      </c>
      <c r="CB155" s="28" t="s">
        <v>127</v>
      </c>
      <c r="CC155" s="36" t="s">
        <v>126</v>
      </c>
      <c r="CD155" s="1" t="s">
        <v>128</v>
      </c>
      <c r="CE155" s="2" t="s">
        <v>129</v>
      </c>
      <c r="CF155" s="2" t="s">
        <v>126</v>
      </c>
      <c r="CG155" s="2" t="s">
        <v>127</v>
      </c>
      <c r="CH155" s="2" t="s">
        <v>126</v>
      </c>
      <c r="CI155" s="2" t="s">
        <v>126</v>
      </c>
    </row>
    <row r="156" spans="1:87" x14ac:dyDescent="0.25">
      <c r="A156" s="3">
        <v>149</v>
      </c>
      <c r="B156" s="66">
        <v>2020</v>
      </c>
      <c r="C156" s="40" t="s">
        <v>126</v>
      </c>
      <c r="D156" s="40" t="s">
        <v>126</v>
      </c>
      <c r="E156" s="40" t="s">
        <v>126</v>
      </c>
      <c r="F156" s="40" t="s">
        <v>8</v>
      </c>
      <c r="G156" s="40"/>
      <c r="H156" s="39" t="s">
        <v>410</v>
      </c>
      <c r="I156" s="39">
        <v>22301</v>
      </c>
      <c r="J156" s="39" t="s">
        <v>411</v>
      </c>
      <c r="K156" s="40" t="s">
        <v>126</v>
      </c>
      <c r="L156" s="40" t="s">
        <v>135</v>
      </c>
      <c r="M156" s="40" t="s">
        <v>126</v>
      </c>
      <c r="N156" s="40" t="s">
        <v>126</v>
      </c>
      <c r="O156" s="30">
        <f t="shared" si="18"/>
        <v>0</v>
      </c>
      <c r="P156" s="30">
        <f t="shared" si="15"/>
        <v>0</v>
      </c>
      <c r="Q156" s="41">
        <f t="shared" si="19"/>
        <v>0</v>
      </c>
      <c r="R156" s="32">
        <f t="shared" si="16"/>
        <v>0</v>
      </c>
      <c r="S156" s="33">
        <v>0</v>
      </c>
      <c r="T156" s="33">
        <f t="shared" si="17"/>
        <v>0</v>
      </c>
      <c r="U156" s="28" t="s">
        <v>126</v>
      </c>
      <c r="V156" s="28" t="s">
        <v>126</v>
      </c>
      <c r="W156" s="28" t="s">
        <v>126</v>
      </c>
      <c r="X156" s="28" t="s">
        <v>126</v>
      </c>
      <c r="Y156" s="28" t="s">
        <v>126</v>
      </c>
      <c r="Z156" s="28" t="s">
        <v>126</v>
      </c>
      <c r="AA156" s="28" t="s">
        <v>126</v>
      </c>
      <c r="AB156" s="28" t="s">
        <v>126</v>
      </c>
      <c r="AC156" s="28" t="s">
        <v>139</v>
      </c>
      <c r="AD156" s="28" t="s">
        <v>126</v>
      </c>
      <c r="AE156" s="28" t="s">
        <v>126</v>
      </c>
      <c r="AF156" s="28" t="s">
        <v>140</v>
      </c>
      <c r="AG156" s="28" t="s">
        <v>412</v>
      </c>
      <c r="AH156" s="28" t="s">
        <v>413</v>
      </c>
      <c r="AI156" s="28" t="s">
        <v>142</v>
      </c>
      <c r="AJ156" s="28" t="s">
        <v>143</v>
      </c>
      <c r="AK156" s="28" t="s">
        <v>144</v>
      </c>
      <c r="AL156" s="42"/>
      <c r="AM156" s="42" t="s">
        <v>145</v>
      </c>
      <c r="AN156" s="42" t="s">
        <v>146</v>
      </c>
      <c r="AO156" s="42" t="s">
        <v>147</v>
      </c>
      <c r="AP156" s="42" t="s">
        <v>148</v>
      </c>
      <c r="AQ156" s="42" t="s">
        <v>149</v>
      </c>
      <c r="AR156" s="42" t="s">
        <v>150</v>
      </c>
      <c r="AS156" s="42" t="s">
        <v>151</v>
      </c>
      <c r="AT156" s="42" t="s">
        <v>152</v>
      </c>
      <c r="AU156" s="42" t="s">
        <v>153</v>
      </c>
      <c r="AV156" s="28" t="s">
        <v>126</v>
      </c>
      <c r="AW156" s="28" t="s">
        <v>126</v>
      </c>
      <c r="AX156" s="28" t="s">
        <v>126</v>
      </c>
      <c r="AY156" s="28" t="s">
        <v>126</v>
      </c>
      <c r="AZ156" s="28" t="s">
        <v>126</v>
      </c>
      <c r="BA156" s="28" t="s">
        <v>126</v>
      </c>
      <c r="BB156" s="28" t="s">
        <v>126</v>
      </c>
      <c r="BC156" s="28" t="s">
        <v>126</v>
      </c>
      <c r="BD156" s="28" t="s">
        <v>126</v>
      </c>
      <c r="BE156" s="28" t="s">
        <v>126</v>
      </c>
      <c r="BF156" s="34">
        <v>0</v>
      </c>
      <c r="BG156" s="34">
        <v>0</v>
      </c>
      <c r="BH156" s="34">
        <v>0</v>
      </c>
      <c r="BI156" s="34">
        <v>0</v>
      </c>
      <c r="BJ156" s="34">
        <v>0</v>
      </c>
      <c r="BK156" s="34">
        <v>0</v>
      </c>
      <c r="BL156" s="34">
        <v>0</v>
      </c>
      <c r="BM156" s="34">
        <v>0</v>
      </c>
      <c r="BN156" s="34">
        <v>0</v>
      </c>
      <c r="BO156" s="34">
        <v>0</v>
      </c>
      <c r="BP156" s="34">
        <v>0</v>
      </c>
      <c r="BQ156" s="34">
        <v>0</v>
      </c>
      <c r="BR156" s="35">
        <f t="shared" si="14"/>
        <v>0</v>
      </c>
      <c r="BS156" s="28" t="s">
        <v>126</v>
      </c>
      <c r="BT156" s="28" t="s">
        <v>126</v>
      </c>
      <c r="BU156" s="28" t="s">
        <v>126</v>
      </c>
      <c r="BV156" s="28" t="s">
        <v>126</v>
      </c>
      <c r="BW156" s="28" t="s">
        <v>126</v>
      </c>
      <c r="BX156" s="28" t="s">
        <v>126</v>
      </c>
      <c r="BY156" s="28" t="s">
        <v>126</v>
      </c>
      <c r="BZ156" s="28" t="s">
        <v>126</v>
      </c>
      <c r="CA156" s="28" t="s">
        <v>126</v>
      </c>
      <c r="CB156" s="28" t="s">
        <v>127</v>
      </c>
      <c r="CC156" s="36" t="s">
        <v>126</v>
      </c>
      <c r="CD156" s="1" t="s">
        <v>128</v>
      </c>
      <c r="CE156" s="2" t="s">
        <v>129</v>
      </c>
      <c r="CF156" s="2" t="s">
        <v>126</v>
      </c>
      <c r="CG156" s="2" t="s">
        <v>127</v>
      </c>
      <c r="CH156" s="2" t="s">
        <v>126</v>
      </c>
      <c r="CI156" s="2" t="s">
        <v>126</v>
      </c>
    </row>
    <row r="157" spans="1:87" x14ac:dyDescent="0.25">
      <c r="A157" s="3">
        <v>150</v>
      </c>
      <c r="B157" s="66">
        <v>2020</v>
      </c>
      <c r="C157" s="40" t="s">
        <v>126</v>
      </c>
      <c r="D157" s="40" t="s">
        <v>126</v>
      </c>
      <c r="E157" s="40" t="s">
        <v>126</v>
      </c>
      <c r="F157" s="40" t="s">
        <v>9</v>
      </c>
      <c r="G157" s="40"/>
      <c r="H157" s="39" t="s">
        <v>414</v>
      </c>
      <c r="I157" s="39">
        <v>24601</v>
      </c>
      <c r="J157" s="39" t="s">
        <v>415</v>
      </c>
      <c r="K157" s="40" t="s">
        <v>126</v>
      </c>
      <c r="L157" s="40" t="s">
        <v>135</v>
      </c>
      <c r="M157" s="40" t="s">
        <v>126</v>
      </c>
      <c r="N157" s="40" t="s">
        <v>126</v>
      </c>
      <c r="O157" s="30">
        <f t="shared" si="18"/>
        <v>3054.7200000000003</v>
      </c>
      <c r="P157" s="30">
        <f t="shared" si="15"/>
        <v>19092</v>
      </c>
      <c r="Q157" s="41">
        <f t="shared" si="19"/>
        <v>22146.720000000001</v>
      </c>
      <c r="R157" s="32">
        <f>SUM(BF157:BQ157)</f>
        <v>148</v>
      </c>
      <c r="S157" s="33">
        <v>129</v>
      </c>
      <c r="T157" s="33">
        <f t="shared" si="17"/>
        <v>20.64</v>
      </c>
      <c r="U157" s="28" t="s">
        <v>126</v>
      </c>
      <c r="V157" s="28" t="s">
        <v>126</v>
      </c>
      <c r="W157" s="28" t="s">
        <v>126</v>
      </c>
      <c r="X157" s="28" t="s">
        <v>126</v>
      </c>
      <c r="Y157" s="28" t="s">
        <v>126</v>
      </c>
      <c r="Z157" s="28" t="s">
        <v>126</v>
      </c>
      <c r="AA157" s="28" t="s">
        <v>126</v>
      </c>
      <c r="AB157" s="28" t="s">
        <v>126</v>
      </c>
      <c r="AC157" s="28" t="s">
        <v>139</v>
      </c>
      <c r="AD157" s="28" t="s">
        <v>126</v>
      </c>
      <c r="AE157" s="28" t="s">
        <v>126</v>
      </c>
      <c r="AF157" s="28" t="s">
        <v>140</v>
      </c>
      <c r="AG157" s="28" t="s">
        <v>416</v>
      </c>
      <c r="AH157" s="28" t="s">
        <v>417</v>
      </c>
      <c r="AI157" s="28" t="s">
        <v>142</v>
      </c>
      <c r="AJ157" s="28" t="s">
        <v>143</v>
      </c>
      <c r="AK157" s="28" t="s">
        <v>144</v>
      </c>
      <c r="AL157" s="42"/>
      <c r="AM157" s="42" t="s">
        <v>145</v>
      </c>
      <c r="AN157" s="42" t="s">
        <v>146</v>
      </c>
      <c r="AO157" s="42" t="s">
        <v>147</v>
      </c>
      <c r="AP157" s="42" t="s">
        <v>148</v>
      </c>
      <c r="AQ157" s="42" t="s">
        <v>149</v>
      </c>
      <c r="AR157" s="42" t="s">
        <v>150</v>
      </c>
      <c r="AS157" s="42" t="s">
        <v>151</v>
      </c>
      <c r="AT157" s="42" t="s">
        <v>152</v>
      </c>
      <c r="AU157" s="42" t="s">
        <v>153</v>
      </c>
      <c r="AV157" s="28" t="s">
        <v>126</v>
      </c>
      <c r="AW157" s="28" t="s">
        <v>126</v>
      </c>
      <c r="AX157" s="28" t="s">
        <v>126</v>
      </c>
      <c r="AY157" s="28" t="s">
        <v>126</v>
      </c>
      <c r="AZ157" s="28" t="s">
        <v>126</v>
      </c>
      <c r="BA157" s="28" t="s">
        <v>126</v>
      </c>
      <c r="BB157" s="28" t="s">
        <v>126</v>
      </c>
      <c r="BC157" s="28" t="s">
        <v>126</v>
      </c>
      <c r="BD157" s="28" t="s">
        <v>126</v>
      </c>
      <c r="BE157" s="28" t="s">
        <v>126</v>
      </c>
      <c r="BF157" s="34">
        <v>0</v>
      </c>
      <c r="BG157" s="34">
        <v>32</v>
      </c>
      <c r="BH157" s="34">
        <v>12</v>
      </c>
      <c r="BI157" s="34">
        <v>24</v>
      </c>
      <c r="BJ157" s="34">
        <v>4</v>
      </c>
      <c r="BK157" s="34">
        <v>16</v>
      </c>
      <c r="BL157" s="34">
        <v>4</v>
      </c>
      <c r="BM157" s="34">
        <v>16</v>
      </c>
      <c r="BN157" s="34">
        <v>4</v>
      </c>
      <c r="BO157" s="34">
        <v>16</v>
      </c>
      <c r="BP157" s="34">
        <v>4</v>
      </c>
      <c r="BQ157" s="34">
        <v>16</v>
      </c>
      <c r="BR157" s="35">
        <f t="shared" si="14"/>
        <v>148</v>
      </c>
      <c r="BS157" s="28" t="s">
        <v>126</v>
      </c>
      <c r="BT157" s="28" t="s">
        <v>126</v>
      </c>
      <c r="BU157" s="28" t="s">
        <v>126</v>
      </c>
      <c r="BV157" s="28" t="s">
        <v>126</v>
      </c>
      <c r="BW157" s="28" t="s">
        <v>126</v>
      </c>
      <c r="BX157" s="28" t="s">
        <v>126</v>
      </c>
      <c r="BY157" s="28" t="s">
        <v>126</v>
      </c>
      <c r="BZ157" s="28" t="s">
        <v>126</v>
      </c>
      <c r="CA157" s="28" t="s">
        <v>126</v>
      </c>
      <c r="CB157" s="28" t="s">
        <v>127</v>
      </c>
      <c r="CC157" s="36" t="s">
        <v>126</v>
      </c>
      <c r="CD157" s="1" t="s">
        <v>128</v>
      </c>
      <c r="CE157" s="2" t="s">
        <v>129</v>
      </c>
      <c r="CF157" s="2" t="s">
        <v>126</v>
      </c>
      <c r="CG157" s="2" t="s">
        <v>127</v>
      </c>
      <c r="CH157" s="2" t="s">
        <v>126</v>
      </c>
      <c r="CI157" s="2" t="s">
        <v>126</v>
      </c>
    </row>
    <row r="158" spans="1:87" x14ac:dyDescent="0.25">
      <c r="A158" s="3">
        <v>151</v>
      </c>
      <c r="B158" s="66">
        <v>2020</v>
      </c>
      <c r="C158" s="40" t="s">
        <v>126</v>
      </c>
      <c r="D158" s="40" t="s">
        <v>126</v>
      </c>
      <c r="E158" s="40" t="s">
        <v>126</v>
      </c>
      <c r="F158" s="40" t="s">
        <v>9</v>
      </c>
      <c r="G158" s="40"/>
      <c r="H158" s="39" t="s">
        <v>418</v>
      </c>
      <c r="I158" s="39">
        <v>24601</v>
      </c>
      <c r="J158" s="39" t="s">
        <v>419</v>
      </c>
      <c r="K158" s="40" t="s">
        <v>126</v>
      </c>
      <c r="L158" s="40" t="s">
        <v>130</v>
      </c>
      <c r="M158" s="40" t="s">
        <v>126</v>
      </c>
      <c r="N158" s="40" t="s">
        <v>126</v>
      </c>
      <c r="O158" s="30">
        <f t="shared" si="18"/>
        <v>1714.56</v>
      </c>
      <c r="P158" s="30">
        <f t="shared" si="15"/>
        <v>10716</v>
      </c>
      <c r="Q158" s="41">
        <f t="shared" si="19"/>
        <v>12430.56</v>
      </c>
      <c r="R158" s="32">
        <f t="shared" si="16"/>
        <v>76</v>
      </c>
      <c r="S158" s="33">
        <v>141</v>
      </c>
      <c r="T158" s="33">
        <f t="shared" si="17"/>
        <v>22.56</v>
      </c>
      <c r="U158" s="28" t="s">
        <v>126</v>
      </c>
      <c r="V158" s="28" t="s">
        <v>126</v>
      </c>
      <c r="W158" s="28" t="s">
        <v>126</v>
      </c>
      <c r="X158" s="28" t="s">
        <v>126</v>
      </c>
      <c r="Y158" s="28" t="s">
        <v>126</v>
      </c>
      <c r="Z158" s="28" t="s">
        <v>126</v>
      </c>
      <c r="AA158" s="28" t="s">
        <v>126</v>
      </c>
      <c r="AB158" s="28" t="s">
        <v>126</v>
      </c>
      <c r="AC158" s="28" t="s">
        <v>139</v>
      </c>
      <c r="AD158" s="28" t="s">
        <v>126</v>
      </c>
      <c r="AE158" s="28" t="s">
        <v>126</v>
      </c>
      <c r="AF158" s="28" t="s">
        <v>140</v>
      </c>
      <c r="AG158" s="28" t="s">
        <v>416</v>
      </c>
      <c r="AH158" s="28" t="s">
        <v>417</v>
      </c>
      <c r="AI158" s="28" t="s">
        <v>142</v>
      </c>
      <c r="AJ158" s="28" t="s">
        <v>143</v>
      </c>
      <c r="AK158" s="28" t="s">
        <v>144</v>
      </c>
      <c r="AL158" s="42"/>
      <c r="AM158" s="42" t="s">
        <v>145</v>
      </c>
      <c r="AN158" s="42" t="s">
        <v>146</v>
      </c>
      <c r="AO158" s="42" t="s">
        <v>147</v>
      </c>
      <c r="AP158" s="42" t="s">
        <v>148</v>
      </c>
      <c r="AQ158" s="42" t="s">
        <v>149</v>
      </c>
      <c r="AR158" s="42" t="s">
        <v>150</v>
      </c>
      <c r="AS158" s="42" t="s">
        <v>151</v>
      </c>
      <c r="AT158" s="42" t="s">
        <v>152</v>
      </c>
      <c r="AU158" s="42" t="s">
        <v>153</v>
      </c>
      <c r="AV158" s="28" t="s">
        <v>126</v>
      </c>
      <c r="AW158" s="28" t="s">
        <v>126</v>
      </c>
      <c r="AX158" s="28" t="s">
        <v>126</v>
      </c>
      <c r="AY158" s="28" t="s">
        <v>126</v>
      </c>
      <c r="AZ158" s="28" t="s">
        <v>126</v>
      </c>
      <c r="BA158" s="28" t="s">
        <v>126</v>
      </c>
      <c r="BB158" s="28" t="s">
        <v>126</v>
      </c>
      <c r="BC158" s="28" t="s">
        <v>126</v>
      </c>
      <c r="BD158" s="28" t="s">
        <v>126</v>
      </c>
      <c r="BE158" s="28" t="s">
        <v>126</v>
      </c>
      <c r="BF158" s="34">
        <v>0</v>
      </c>
      <c r="BG158" s="34">
        <v>20</v>
      </c>
      <c r="BH158" s="34">
        <v>8</v>
      </c>
      <c r="BI158" s="34">
        <v>4</v>
      </c>
      <c r="BJ158" s="34">
        <v>4</v>
      </c>
      <c r="BK158" s="34">
        <v>4</v>
      </c>
      <c r="BL158" s="34">
        <v>12</v>
      </c>
      <c r="BM158" s="34">
        <v>8</v>
      </c>
      <c r="BN158" s="34">
        <v>4</v>
      </c>
      <c r="BO158" s="34">
        <v>4</v>
      </c>
      <c r="BP158" s="34">
        <v>4</v>
      </c>
      <c r="BQ158" s="34">
        <v>4</v>
      </c>
      <c r="BR158" s="35">
        <f t="shared" si="14"/>
        <v>76</v>
      </c>
      <c r="BS158" s="28" t="s">
        <v>126</v>
      </c>
      <c r="BT158" s="28" t="s">
        <v>126</v>
      </c>
      <c r="BU158" s="28" t="s">
        <v>126</v>
      </c>
      <c r="BV158" s="28" t="s">
        <v>126</v>
      </c>
      <c r="BW158" s="28" t="s">
        <v>126</v>
      </c>
      <c r="BX158" s="28" t="s">
        <v>126</v>
      </c>
      <c r="BY158" s="28" t="s">
        <v>126</v>
      </c>
      <c r="BZ158" s="28" t="s">
        <v>126</v>
      </c>
      <c r="CA158" s="28" t="s">
        <v>126</v>
      </c>
      <c r="CB158" s="28" t="s">
        <v>127</v>
      </c>
      <c r="CC158" s="36" t="s">
        <v>126</v>
      </c>
      <c r="CD158" s="1" t="s">
        <v>128</v>
      </c>
      <c r="CE158" s="2" t="s">
        <v>129</v>
      </c>
      <c r="CF158" s="2" t="s">
        <v>126</v>
      </c>
      <c r="CG158" s="2" t="s">
        <v>127</v>
      </c>
      <c r="CH158" s="2" t="s">
        <v>126</v>
      </c>
      <c r="CI158" s="2" t="s">
        <v>126</v>
      </c>
    </row>
    <row r="159" spans="1:87" x14ac:dyDescent="0.25">
      <c r="A159" s="3">
        <v>152</v>
      </c>
      <c r="B159" s="66">
        <v>2020</v>
      </c>
      <c r="C159" s="40" t="s">
        <v>126</v>
      </c>
      <c r="D159" s="40" t="s">
        <v>126</v>
      </c>
      <c r="E159" s="40" t="s">
        <v>126</v>
      </c>
      <c r="F159" s="40" t="s">
        <v>10</v>
      </c>
      <c r="G159" s="40"/>
      <c r="H159" s="39" t="s">
        <v>420</v>
      </c>
      <c r="I159" s="39">
        <v>25401</v>
      </c>
      <c r="J159" s="39" t="s">
        <v>421</v>
      </c>
      <c r="K159" s="40" t="s">
        <v>126</v>
      </c>
      <c r="L159" s="40" t="s">
        <v>135</v>
      </c>
      <c r="M159" s="40" t="s">
        <v>126</v>
      </c>
      <c r="N159" s="40" t="s">
        <v>126</v>
      </c>
      <c r="O159" s="30">
        <f t="shared" si="18"/>
        <v>220.8</v>
      </c>
      <c r="P159" s="30">
        <f t="shared" si="15"/>
        <v>1380</v>
      </c>
      <c r="Q159" s="63">
        <f t="shared" si="19"/>
        <v>1600.8</v>
      </c>
      <c r="R159" s="32">
        <f t="shared" si="16"/>
        <v>3</v>
      </c>
      <c r="S159" s="33">
        <v>460</v>
      </c>
      <c r="T159" s="33">
        <f t="shared" si="17"/>
        <v>73.600000000000009</v>
      </c>
      <c r="U159" s="28" t="s">
        <v>126</v>
      </c>
      <c r="V159" s="28" t="s">
        <v>126</v>
      </c>
      <c r="W159" s="28" t="s">
        <v>126</v>
      </c>
      <c r="X159" s="28" t="s">
        <v>126</v>
      </c>
      <c r="Y159" s="28" t="s">
        <v>126</v>
      </c>
      <c r="Z159" s="28" t="s">
        <v>126</v>
      </c>
      <c r="AA159" s="28" t="s">
        <v>126</v>
      </c>
      <c r="AB159" s="28" t="s">
        <v>126</v>
      </c>
      <c r="AC159" s="28" t="s">
        <v>139</v>
      </c>
      <c r="AD159" s="28" t="s">
        <v>126</v>
      </c>
      <c r="AE159" s="28" t="s">
        <v>126</v>
      </c>
      <c r="AF159" s="28" t="s">
        <v>140</v>
      </c>
      <c r="AG159" s="28" t="s">
        <v>422</v>
      </c>
      <c r="AH159" s="28" t="s">
        <v>10</v>
      </c>
      <c r="AI159" s="28" t="s">
        <v>142</v>
      </c>
      <c r="AJ159" s="28" t="s">
        <v>143</v>
      </c>
      <c r="AK159" s="28" t="s">
        <v>144</v>
      </c>
      <c r="AL159" s="42"/>
      <c r="AM159" s="42" t="s">
        <v>145</v>
      </c>
      <c r="AN159" s="42" t="s">
        <v>146</v>
      </c>
      <c r="AO159" s="42" t="s">
        <v>147</v>
      </c>
      <c r="AP159" s="42" t="s">
        <v>148</v>
      </c>
      <c r="AQ159" s="42" t="s">
        <v>149</v>
      </c>
      <c r="AR159" s="42" t="s">
        <v>150</v>
      </c>
      <c r="AS159" s="42" t="s">
        <v>151</v>
      </c>
      <c r="AT159" s="42" t="s">
        <v>152</v>
      </c>
      <c r="AU159" s="42" t="s">
        <v>153</v>
      </c>
      <c r="AV159" s="28" t="s">
        <v>126</v>
      </c>
      <c r="AW159" s="28" t="s">
        <v>126</v>
      </c>
      <c r="AX159" s="28" t="s">
        <v>126</v>
      </c>
      <c r="AY159" s="28" t="s">
        <v>126</v>
      </c>
      <c r="AZ159" s="28" t="s">
        <v>126</v>
      </c>
      <c r="BA159" s="28" t="s">
        <v>126</v>
      </c>
      <c r="BB159" s="28" t="s">
        <v>126</v>
      </c>
      <c r="BC159" s="28" t="s">
        <v>126</v>
      </c>
      <c r="BD159" s="28" t="s">
        <v>126</v>
      </c>
      <c r="BE159" s="28" t="s">
        <v>126</v>
      </c>
      <c r="BF159" s="34">
        <v>0</v>
      </c>
      <c r="BG159" s="34">
        <v>0</v>
      </c>
      <c r="BH159" s="34">
        <v>1</v>
      </c>
      <c r="BI159" s="34">
        <v>0</v>
      </c>
      <c r="BJ159" s="34">
        <v>0</v>
      </c>
      <c r="BK159" s="34">
        <v>0</v>
      </c>
      <c r="BL159" s="34">
        <v>1</v>
      </c>
      <c r="BM159" s="34">
        <v>0</v>
      </c>
      <c r="BN159" s="34">
        <v>0</v>
      </c>
      <c r="BO159" s="34">
        <v>0</v>
      </c>
      <c r="BP159" s="34">
        <v>0</v>
      </c>
      <c r="BQ159" s="34">
        <v>1</v>
      </c>
      <c r="BR159" s="35">
        <f t="shared" si="14"/>
        <v>3</v>
      </c>
      <c r="BS159" s="28" t="s">
        <v>126</v>
      </c>
      <c r="BT159" s="28" t="s">
        <v>126</v>
      </c>
      <c r="BU159" s="28" t="s">
        <v>126</v>
      </c>
      <c r="BV159" s="28" t="s">
        <v>126</v>
      </c>
      <c r="BW159" s="28" t="s">
        <v>126</v>
      </c>
      <c r="BX159" s="28" t="s">
        <v>126</v>
      </c>
      <c r="BY159" s="28" t="s">
        <v>126</v>
      </c>
      <c r="BZ159" s="28" t="s">
        <v>126</v>
      </c>
      <c r="CA159" s="28" t="s">
        <v>126</v>
      </c>
      <c r="CB159" s="28" t="s">
        <v>127</v>
      </c>
      <c r="CC159" s="36" t="s">
        <v>126</v>
      </c>
      <c r="CD159" s="1" t="s">
        <v>128</v>
      </c>
      <c r="CE159" s="2" t="s">
        <v>129</v>
      </c>
      <c r="CF159" s="2" t="s">
        <v>126</v>
      </c>
      <c r="CG159" s="2" t="s">
        <v>127</v>
      </c>
      <c r="CH159" s="2" t="s">
        <v>126</v>
      </c>
      <c r="CI159" s="2" t="s">
        <v>126</v>
      </c>
    </row>
    <row r="160" spans="1:87" x14ac:dyDescent="0.25">
      <c r="A160" s="3">
        <v>153</v>
      </c>
      <c r="B160" s="66">
        <v>2020</v>
      </c>
      <c r="C160" s="40" t="s">
        <v>126</v>
      </c>
      <c r="D160" s="40" t="s">
        <v>126</v>
      </c>
      <c r="E160" s="40" t="s">
        <v>126</v>
      </c>
      <c r="F160" s="40" t="s">
        <v>11</v>
      </c>
      <c r="G160" s="40"/>
      <c r="H160" s="39">
        <v>26101</v>
      </c>
      <c r="I160" s="39">
        <v>26101</v>
      </c>
      <c r="J160" s="40" t="s">
        <v>11</v>
      </c>
      <c r="K160" s="40" t="s">
        <v>126</v>
      </c>
      <c r="L160" s="40" t="s">
        <v>126</v>
      </c>
      <c r="M160" s="40" t="s">
        <v>126</v>
      </c>
      <c r="N160" s="40" t="s">
        <v>126</v>
      </c>
      <c r="O160" s="30">
        <f t="shared" ref="O160:O165" si="20">((T160-S160)*R160)</f>
        <v>0</v>
      </c>
      <c r="P160" s="30">
        <f t="shared" si="15"/>
        <v>0</v>
      </c>
      <c r="Q160" s="63">
        <v>0</v>
      </c>
      <c r="R160" s="32">
        <f t="shared" si="16"/>
        <v>0</v>
      </c>
      <c r="S160" s="33">
        <v>0</v>
      </c>
      <c r="T160" s="33">
        <f t="shared" si="17"/>
        <v>0</v>
      </c>
      <c r="U160" s="28" t="s">
        <v>126</v>
      </c>
      <c r="V160" s="28" t="s">
        <v>126</v>
      </c>
      <c r="W160" s="28" t="s">
        <v>126</v>
      </c>
      <c r="X160" s="28" t="s">
        <v>126</v>
      </c>
      <c r="Y160" s="28" t="s">
        <v>126</v>
      </c>
      <c r="Z160" s="28" t="s">
        <v>126</v>
      </c>
      <c r="AA160" s="28" t="s">
        <v>126</v>
      </c>
      <c r="AB160" s="28" t="s">
        <v>126</v>
      </c>
      <c r="AC160" s="28" t="s">
        <v>139</v>
      </c>
      <c r="AD160" s="28" t="s">
        <v>126</v>
      </c>
      <c r="AE160" s="28" t="s">
        <v>126</v>
      </c>
      <c r="AF160" s="28" t="s">
        <v>140</v>
      </c>
      <c r="AG160" s="28" t="s">
        <v>423</v>
      </c>
      <c r="AH160" s="28" t="s">
        <v>424</v>
      </c>
      <c r="AI160" s="28" t="s">
        <v>142</v>
      </c>
      <c r="AJ160" s="28" t="s">
        <v>143</v>
      </c>
      <c r="AK160" s="28" t="s">
        <v>144</v>
      </c>
      <c r="AL160" s="42"/>
      <c r="AM160" s="42" t="s">
        <v>145</v>
      </c>
      <c r="AN160" s="42" t="s">
        <v>146</v>
      </c>
      <c r="AO160" s="42" t="s">
        <v>147</v>
      </c>
      <c r="AP160" s="42" t="s">
        <v>148</v>
      </c>
      <c r="AQ160" s="42" t="s">
        <v>149</v>
      </c>
      <c r="AR160" s="42" t="s">
        <v>150</v>
      </c>
      <c r="AS160" s="42" t="s">
        <v>151</v>
      </c>
      <c r="AT160" s="42" t="s">
        <v>152</v>
      </c>
      <c r="AU160" s="42" t="s">
        <v>153</v>
      </c>
      <c r="AV160" s="28" t="s">
        <v>126</v>
      </c>
      <c r="AW160" s="28" t="s">
        <v>126</v>
      </c>
      <c r="AX160" s="28" t="s">
        <v>126</v>
      </c>
      <c r="AY160" s="28" t="s">
        <v>126</v>
      </c>
      <c r="AZ160" s="28" t="s">
        <v>126</v>
      </c>
      <c r="BA160" s="28" t="s">
        <v>126</v>
      </c>
      <c r="BB160" s="28" t="s">
        <v>126</v>
      </c>
      <c r="BC160" s="28" t="s">
        <v>126</v>
      </c>
      <c r="BD160" s="28" t="s">
        <v>126</v>
      </c>
      <c r="BE160" s="28" t="s">
        <v>126</v>
      </c>
      <c r="BF160" s="34">
        <v>0</v>
      </c>
      <c r="BG160" s="34">
        <v>0</v>
      </c>
      <c r="BH160" s="34">
        <v>0</v>
      </c>
      <c r="BI160" s="34">
        <v>0</v>
      </c>
      <c r="BJ160" s="34">
        <v>0</v>
      </c>
      <c r="BK160" s="34">
        <v>0</v>
      </c>
      <c r="BL160" s="34">
        <v>0</v>
      </c>
      <c r="BM160" s="34">
        <v>0</v>
      </c>
      <c r="BN160" s="34">
        <v>0</v>
      </c>
      <c r="BO160" s="34">
        <v>0</v>
      </c>
      <c r="BP160" s="34">
        <v>0</v>
      </c>
      <c r="BQ160" s="34">
        <v>0</v>
      </c>
      <c r="BR160" s="35">
        <f t="shared" ref="BR160:BR191" si="21">SUM(BF160:BQ160)</f>
        <v>0</v>
      </c>
      <c r="BS160" s="28" t="s">
        <v>126</v>
      </c>
      <c r="BT160" s="28" t="s">
        <v>126</v>
      </c>
      <c r="BU160" s="28" t="s">
        <v>126</v>
      </c>
      <c r="BV160" s="28" t="s">
        <v>126</v>
      </c>
      <c r="BW160" s="28" t="s">
        <v>126</v>
      </c>
      <c r="BX160" s="28" t="s">
        <v>126</v>
      </c>
      <c r="BY160" s="28" t="s">
        <v>126</v>
      </c>
      <c r="BZ160" s="28" t="s">
        <v>126</v>
      </c>
      <c r="CA160" s="28" t="s">
        <v>126</v>
      </c>
      <c r="CB160" s="28" t="s">
        <v>127</v>
      </c>
      <c r="CC160" s="36" t="s">
        <v>126</v>
      </c>
      <c r="CD160" s="1" t="s">
        <v>128</v>
      </c>
      <c r="CE160" s="2" t="s">
        <v>129</v>
      </c>
      <c r="CF160" s="2" t="s">
        <v>126</v>
      </c>
      <c r="CG160" s="2" t="s">
        <v>127</v>
      </c>
      <c r="CH160" s="2" t="s">
        <v>126</v>
      </c>
      <c r="CI160" s="2" t="s">
        <v>126</v>
      </c>
    </row>
    <row r="161" spans="1:87" x14ac:dyDescent="0.25">
      <c r="A161" s="3">
        <v>154</v>
      </c>
      <c r="B161" s="66">
        <v>2020</v>
      </c>
      <c r="C161" s="40" t="s">
        <v>126</v>
      </c>
      <c r="D161" s="40" t="s">
        <v>126</v>
      </c>
      <c r="E161" s="40" t="s">
        <v>126</v>
      </c>
      <c r="F161" s="40" t="s">
        <v>11</v>
      </c>
      <c r="G161" s="40"/>
      <c r="H161" s="39">
        <v>26101</v>
      </c>
      <c r="I161" s="39">
        <v>26101</v>
      </c>
      <c r="J161" s="40" t="s">
        <v>11</v>
      </c>
      <c r="K161" s="40" t="s">
        <v>126</v>
      </c>
      <c r="L161" s="40" t="s">
        <v>126</v>
      </c>
      <c r="M161" s="40" t="s">
        <v>126</v>
      </c>
      <c r="N161" s="40" t="s">
        <v>126</v>
      </c>
      <c r="O161" s="30">
        <f t="shared" si="20"/>
        <v>0</v>
      </c>
      <c r="P161" s="30">
        <f t="shared" si="15"/>
        <v>0</v>
      </c>
      <c r="Q161" s="63">
        <v>404000</v>
      </c>
      <c r="R161" s="32">
        <f t="shared" si="16"/>
        <v>0</v>
      </c>
      <c r="S161" s="33">
        <v>0</v>
      </c>
      <c r="T161" s="33">
        <f t="shared" si="17"/>
        <v>0</v>
      </c>
      <c r="U161" s="28" t="s">
        <v>126</v>
      </c>
      <c r="V161" s="28" t="s">
        <v>126</v>
      </c>
      <c r="W161" s="28" t="s">
        <v>126</v>
      </c>
      <c r="X161" s="28" t="s">
        <v>126</v>
      </c>
      <c r="Y161" s="28" t="s">
        <v>126</v>
      </c>
      <c r="Z161" s="28" t="s">
        <v>126</v>
      </c>
      <c r="AA161" s="28" t="s">
        <v>126</v>
      </c>
      <c r="AB161" s="28" t="s">
        <v>126</v>
      </c>
      <c r="AC161" s="28" t="s">
        <v>139</v>
      </c>
      <c r="AD161" s="28" t="s">
        <v>126</v>
      </c>
      <c r="AE161" s="28" t="s">
        <v>126</v>
      </c>
      <c r="AF161" s="28" t="s">
        <v>140</v>
      </c>
      <c r="AG161" s="28" t="s">
        <v>423</v>
      </c>
      <c r="AH161" s="28" t="s">
        <v>425</v>
      </c>
      <c r="AI161" s="28" t="s">
        <v>142</v>
      </c>
      <c r="AJ161" s="28" t="s">
        <v>143</v>
      </c>
      <c r="AK161" s="28" t="s">
        <v>144</v>
      </c>
      <c r="AL161" s="42"/>
      <c r="AM161" s="42" t="s">
        <v>145</v>
      </c>
      <c r="AN161" s="42" t="s">
        <v>146</v>
      </c>
      <c r="AO161" s="42" t="s">
        <v>147</v>
      </c>
      <c r="AP161" s="42" t="s">
        <v>148</v>
      </c>
      <c r="AQ161" s="42" t="s">
        <v>149</v>
      </c>
      <c r="AR161" s="42" t="s">
        <v>150</v>
      </c>
      <c r="AS161" s="42" t="s">
        <v>151</v>
      </c>
      <c r="AT161" s="42" t="s">
        <v>152</v>
      </c>
      <c r="AU161" s="42" t="s">
        <v>153</v>
      </c>
      <c r="AV161" s="28" t="s">
        <v>126</v>
      </c>
      <c r="AW161" s="28" t="s">
        <v>126</v>
      </c>
      <c r="AX161" s="28" t="s">
        <v>126</v>
      </c>
      <c r="AY161" s="28" t="s">
        <v>126</v>
      </c>
      <c r="AZ161" s="28" t="s">
        <v>126</v>
      </c>
      <c r="BA161" s="28" t="s">
        <v>126</v>
      </c>
      <c r="BB161" s="28" t="s">
        <v>126</v>
      </c>
      <c r="BC161" s="28" t="s">
        <v>126</v>
      </c>
      <c r="BD161" s="28" t="s">
        <v>126</v>
      </c>
      <c r="BE161" s="28" t="s">
        <v>126</v>
      </c>
      <c r="BF161" s="34">
        <v>0</v>
      </c>
      <c r="BG161" s="34">
        <v>0</v>
      </c>
      <c r="BH161" s="34">
        <v>0</v>
      </c>
      <c r="BI161" s="34">
        <v>0</v>
      </c>
      <c r="BJ161" s="34">
        <v>0</v>
      </c>
      <c r="BK161" s="34">
        <v>0</v>
      </c>
      <c r="BL161" s="34">
        <v>0</v>
      </c>
      <c r="BM161" s="34">
        <v>0</v>
      </c>
      <c r="BN161" s="34">
        <v>0</v>
      </c>
      <c r="BO161" s="34">
        <v>0</v>
      </c>
      <c r="BP161" s="34">
        <v>0</v>
      </c>
      <c r="BQ161" s="34">
        <v>0</v>
      </c>
      <c r="BR161" s="35">
        <f t="shared" si="21"/>
        <v>0</v>
      </c>
      <c r="BS161" s="28" t="s">
        <v>126</v>
      </c>
      <c r="BT161" s="28" t="s">
        <v>126</v>
      </c>
      <c r="BU161" s="28" t="s">
        <v>126</v>
      </c>
      <c r="BV161" s="28" t="s">
        <v>126</v>
      </c>
      <c r="BW161" s="28" t="s">
        <v>126</v>
      </c>
      <c r="BX161" s="28" t="s">
        <v>126</v>
      </c>
      <c r="BY161" s="28" t="s">
        <v>126</v>
      </c>
      <c r="BZ161" s="28" t="s">
        <v>126</v>
      </c>
      <c r="CA161" s="28" t="s">
        <v>126</v>
      </c>
      <c r="CB161" s="28" t="s">
        <v>127</v>
      </c>
      <c r="CC161" s="36" t="s">
        <v>126</v>
      </c>
      <c r="CD161" s="1" t="s">
        <v>128</v>
      </c>
      <c r="CE161" s="2" t="s">
        <v>129</v>
      </c>
      <c r="CF161" s="2" t="s">
        <v>126</v>
      </c>
      <c r="CG161" s="2" t="s">
        <v>127</v>
      </c>
      <c r="CH161" s="2" t="s">
        <v>126</v>
      </c>
      <c r="CI161" s="2" t="s">
        <v>126</v>
      </c>
    </row>
    <row r="162" spans="1:87" x14ac:dyDescent="0.25">
      <c r="A162" s="3">
        <v>155</v>
      </c>
      <c r="B162" s="66">
        <v>2020</v>
      </c>
      <c r="C162" s="40" t="s">
        <v>126</v>
      </c>
      <c r="D162" s="40" t="s">
        <v>126</v>
      </c>
      <c r="E162" s="40" t="s">
        <v>126</v>
      </c>
      <c r="F162" s="40" t="s">
        <v>12</v>
      </c>
      <c r="G162" s="40"/>
      <c r="H162" s="39">
        <v>27101</v>
      </c>
      <c r="I162" s="39">
        <v>27101</v>
      </c>
      <c r="J162" s="40" t="s">
        <v>12</v>
      </c>
      <c r="K162" s="40" t="s">
        <v>126</v>
      </c>
      <c r="L162" s="40" t="s">
        <v>126</v>
      </c>
      <c r="M162" s="40" t="s">
        <v>126</v>
      </c>
      <c r="N162" s="40" t="s">
        <v>126</v>
      </c>
      <c r="O162" s="30">
        <f t="shared" si="20"/>
        <v>0</v>
      </c>
      <c r="P162" s="30">
        <f t="shared" si="15"/>
        <v>0</v>
      </c>
      <c r="Q162" s="63">
        <v>31000</v>
      </c>
      <c r="R162" s="32">
        <f t="shared" si="16"/>
        <v>0</v>
      </c>
      <c r="S162" s="33">
        <v>0</v>
      </c>
      <c r="T162" s="33">
        <f t="shared" si="17"/>
        <v>0</v>
      </c>
      <c r="U162" s="28" t="s">
        <v>126</v>
      </c>
      <c r="V162" s="28" t="s">
        <v>126</v>
      </c>
      <c r="W162" s="28" t="s">
        <v>126</v>
      </c>
      <c r="X162" s="28" t="s">
        <v>126</v>
      </c>
      <c r="Y162" s="28" t="s">
        <v>126</v>
      </c>
      <c r="Z162" s="28" t="s">
        <v>126</v>
      </c>
      <c r="AA162" s="28" t="s">
        <v>126</v>
      </c>
      <c r="AB162" s="28" t="s">
        <v>126</v>
      </c>
      <c r="AC162" s="28" t="s">
        <v>139</v>
      </c>
      <c r="AD162" s="28" t="s">
        <v>126</v>
      </c>
      <c r="AE162" s="28" t="s">
        <v>126</v>
      </c>
      <c r="AF162" s="28" t="s">
        <v>140</v>
      </c>
      <c r="AG162" s="28" t="s">
        <v>426</v>
      </c>
      <c r="AH162" s="28" t="s">
        <v>427</v>
      </c>
      <c r="AI162" s="28" t="s">
        <v>142</v>
      </c>
      <c r="AJ162" s="28" t="s">
        <v>143</v>
      </c>
      <c r="AK162" s="28" t="s">
        <v>144</v>
      </c>
      <c r="AL162" s="42"/>
      <c r="AM162" s="42" t="s">
        <v>145</v>
      </c>
      <c r="AN162" s="42" t="s">
        <v>146</v>
      </c>
      <c r="AO162" s="42" t="s">
        <v>147</v>
      </c>
      <c r="AP162" s="42" t="s">
        <v>148</v>
      </c>
      <c r="AQ162" s="42" t="s">
        <v>149</v>
      </c>
      <c r="AR162" s="42" t="s">
        <v>150</v>
      </c>
      <c r="AS162" s="42" t="s">
        <v>151</v>
      </c>
      <c r="AT162" s="42" t="s">
        <v>152</v>
      </c>
      <c r="AU162" s="42" t="s">
        <v>153</v>
      </c>
      <c r="AV162" s="28" t="s">
        <v>126</v>
      </c>
      <c r="AW162" s="28" t="s">
        <v>126</v>
      </c>
      <c r="AX162" s="28" t="s">
        <v>126</v>
      </c>
      <c r="AY162" s="28" t="s">
        <v>126</v>
      </c>
      <c r="AZ162" s="28" t="s">
        <v>126</v>
      </c>
      <c r="BA162" s="28" t="s">
        <v>126</v>
      </c>
      <c r="BB162" s="28" t="s">
        <v>126</v>
      </c>
      <c r="BC162" s="28" t="s">
        <v>126</v>
      </c>
      <c r="BD162" s="28" t="s">
        <v>126</v>
      </c>
      <c r="BE162" s="28" t="s">
        <v>126</v>
      </c>
      <c r="BF162" s="34">
        <v>0</v>
      </c>
      <c r="BG162" s="44">
        <v>0</v>
      </c>
      <c r="BH162" s="44">
        <v>0</v>
      </c>
      <c r="BI162" s="44">
        <v>0</v>
      </c>
      <c r="BJ162" s="44">
        <v>0</v>
      </c>
      <c r="BK162" s="44">
        <v>0</v>
      </c>
      <c r="BL162" s="34">
        <v>0</v>
      </c>
      <c r="BM162" s="44">
        <v>0</v>
      </c>
      <c r="BN162" s="44">
        <v>0</v>
      </c>
      <c r="BO162" s="34">
        <v>0</v>
      </c>
      <c r="BP162" s="44">
        <v>0</v>
      </c>
      <c r="BQ162" s="44">
        <v>0</v>
      </c>
      <c r="BR162" s="35">
        <f t="shared" si="21"/>
        <v>0</v>
      </c>
      <c r="BS162" s="28" t="s">
        <v>126</v>
      </c>
      <c r="BT162" s="28" t="s">
        <v>126</v>
      </c>
      <c r="BU162" s="28" t="s">
        <v>126</v>
      </c>
      <c r="BV162" s="28" t="s">
        <v>126</v>
      </c>
      <c r="BW162" s="28" t="s">
        <v>126</v>
      </c>
      <c r="BX162" s="28" t="s">
        <v>126</v>
      </c>
      <c r="BY162" s="28" t="s">
        <v>126</v>
      </c>
      <c r="BZ162" s="28" t="s">
        <v>126</v>
      </c>
      <c r="CA162" s="28" t="s">
        <v>126</v>
      </c>
      <c r="CB162" s="28" t="s">
        <v>127</v>
      </c>
      <c r="CC162" s="36" t="s">
        <v>126</v>
      </c>
      <c r="CD162" s="1" t="s">
        <v>128</v>
      </c>
      <c r="CE162" s="2" t="s">
        <v>129</v>
      </c>
      <c r="CF162" s="2" t="s">
        <v>126</v>
      </c>
      <c r="CG162" s="2" t="s">
        <v>127</v>
      </c>
      <c r="CH162" s="2" t="s">
        <v>126</v>
      </c>
      <c r="CI162" s="2" t="s">
        <v>126</v>
      </c>
    </row>
    <row r="163" spans="1:87" x14ac:dyDescent="0.25">
      <c r="A163" s="3">
        <v>156</v>
      </c>
      <c r="B163" s="66">
        <v>2020</v>
      </c>
      <c r="C163" s="40" t="s">
        <v>126</v>
      </c>
      <c r="D163" s="40" t="s">
        <v>126</v>
      </c>
      <c r="E163" s="40" t="s">
        <v>126</v>
      </c>
      <c r="F163" s="40" t="s">
        <v>13</v>
      </c>
      <c r="G163" s="40"/>
      <c r="H163" s="39">
        <v>29201</v>
      </c>
      <c r="I163" s="39">
        <v>29201</v>
      </c>
      <c r="J163" s="40" t="s">
        <v>13</v>
      </c>
      <c r="K163" s="40" t="s">
        <v>126</v>
      </c>
      <c r="L163" s="40" t="s">
        <v>126</v>
      </c>
      <c r="M163" s="40" t="s">
        <v>126</v>
      </c>
      <c r="N163" s="40" t="s">
        <v>126</v>
      </c>
      <c r="O163" s="30">
        <f t="shared" si="20"/>
        <v>0</v>
      </c>
      <c r="P163" s="30">
        <f t="shared" si="15"/>
        <v>0</v>
      </c>
      <c r="Q163" s="67">
        <v>18000</v>
      </c>
      <c r="R163" s="32">
        <f t="shared" si="16"/>
        <v>0</v>
      </c>
      <c r="S163" s="33">
        <v>0</v>
      </c>
      <c r="T163" s="33">
        <f t="shared" si="17"/>
        <v>0</v>
      </c>
      <c r="U163" s="28" t="s">
        <v>126</v>
      </c>
      <c r="V163" s="28" t="s">
        <v>126</v>
      </c>
      <c r="W163" s="28" t="s">
        <v>126</v>
      </c>
      <c r="X163" s="28" t="s">
        <v>126</v>
      </c>
      <c r="Y163" s="28" t="s">
        <v>126</v>
      </c>
      <c r="Z163" s="28" t="s">
        <v>126</v>
      </c>
      <c r="AA163" s="28" t="s">
        <v>126</v>
      </c>
      <c r="AB163" s="28" t="s">
        <v>126</v>
      </c>
      <c r="AC163" s="28" t="s">
        <v>139</v>
      </c>
      <c r="AD163" s="28" t="s">
        <v>126</v>
      </c>
      <c r="AE163" s="28" t="s">
        <v>126</v>
      </c>
      <c r="AF163" s="28" t="s">
        <v>140</v>
      </c>
      <c r="AG163" s="28" t="s">
        <v>428</v>
      </c>
      <c r="AH163" s="28" t="s">
        <v>429</v>
      </c>
      <c r="AI163" s="28" t="s">
        <v>142</v>
      </c>
      <c r="AJ163" s="28" t="s">
        <v>143</v>
      </c>
      <c r="AK163" s="28" t="s">
        <v>144</v>
      </c>
      <c r="AL163" s="42"/>
      <c r="AM163" s="42" t="s">
        <v>145</v>
      </c>
      <c r="AN163" s="42" t="s">
        <v>146</v>
      </c>
      <c r="AO163" s="42" t="s">
        <v>147</v>
      </c>
      <c r="AP163" s="42" t="s">
        <v>148</v>
      </c>
      <c r="AQ163" s="42" t="s">
        <v>149</v>
      </c>
      <c r="AR163" s="42" t="s">
        <v>150</v>
      </c>
      <c r="AS163" s="42" t="s">
        <v>151</v>
      </c>
      <c r="AT163" s="42" t="s">
        <v>152</v>
      </c>
      <c r="AU163" s="42" t="s">
        <v>153</v>
      </c>
      <c r="AV163" s="28" t="s">
        <v>126</v>
      </c>
      <c r="AW163" s="28" t="s">
        <v>126</v>
      </c>
      <c r="AX163" s="28" t="s">
        <v>126</v>
      </c>
      <c r="AY163" s="28" t="s">
        <v>126</v>
      </c>
      <c r="AZ163" s="28" t="s">
        <v>126</v>
      </c>
      <c r="BA163" s="28" t="s">
        <v>126</v>
      </c>
      <c r="BB163" s="28" t="s">
        <v>126</v>
      </c>
      <c r="BC163" s="28" t="s">
        <v>126</v>
      </c>
      <c r="BD163" s="28" t="s">
        <v>126</v>
      </c>
      <c r="BE163" s="28" t="s">
        <v>126</v>
      </c>
      <c r="BF163" s="34">
        <v>0</v>
      </c>
      <c r="BG163" s="34">
        <v>0</v>
      </c>
      <c r="BH163" s="34">
        <v>0</v>
      </c>
      <c r="BI163" s="34">
        <v>0</v>
      </c>
      <c r="BJ163" s="34">
        <v>0</v>
      </c>
      <c r="BK163" s="34">
        <v>0</v>
      </c>
      <c r="BL163" s="34">
        <v>0</v>
      </c>
      <c r="BM163" s="34">
        <v>0</v>
      </c>
      <c r="BN163" s="34">
        <v>0</v>
      </c>
      <c r="BO163" s="34">
        <v>0</v>
      </c>
      <c r="BP163" s="34">
        <v>0</v>
      </c>
      <c r="BQ163" s="34">
        <v>0</v>
      </c>
      <c r="BR163" s="35">
        <f t="shared" si="21"/>
        <v>0</v>
      </c>
      <c r="BS163" s="28" t="s">
        <v>126</v>
      </c>
      <c r="BT163" s="28" t="s">
        <v>126</v>
      </c>
      <c r="BU163" s="28" t="s">
        <v>126</v>
      </c>
      <c r="BV163" s="28" t="s">
        <v>126</v>
      </c>
      <c r="BW163" s="28" t="s">
        <v>126</v>
      </c>
      <c r="BX163" s="28" t="s">
        <v>126</v>
      </c>
      <c r="BY163" s="28" t="s">
        <v>126</v>
      </c>
      <c r="BZ163" s="28" t="s">
        <v>126</v>
      </c>
      <c r="CA163" s="28" t="s">
        <v>126</v>
      </c>
      <c r="CB163" s="28" t="s">
        <v>127</v>
      </c>
      <c r="CC163" s="36" t="s">
        <v>126</v>
      </c>
      <c r="CD163" s="1" t="s">
        <v>128</v>
      </c>
      <c r="CE163" s="2" t="s">
        <v>129</v>
      </c>
      <c r="CF163" s="2" t="s">
        <v>126</v>
      </c>
      <c r="CG163" s="2" t="s">
        <v>127</v>
      </c>
      <c r="CH163" s="2" t="s">
        <v>126</v>
      </c>
      <c r="CI163" s="2" t="s">
        <v>126</v>
      </c>
    </row>
    <row r="164" spans="1:87" x14ac:dyDescent="0.25">
      <c r="A164" s="3">
        <v>157</v>
      </c>
      <c r="B164" s="66">
        <v>2020</v>
      </c>
      <c r="C164" s="40" t="s">
        <v>126</v>
      </c>
      <c r="D164" s="40" t="s">
        <v>126</v>
      </c>
      <c r="E164" s="40" t="s">
        <v>126</v>
      </c>
      <c r="F164" s="40" t="s">
        <v>14</v>
      </c>
      <c r="G164" s="40"/>
      <c r="H164" s="39">
        <v>29401</v>
      </c>
      <c r="I164" s="39">
        <v>29401</v>
      </c>
      <c r="J164" s="40" t="s">
        <v>14</v>
      </c>
      <c r="K164" s="40" t="s">
        <v>126</v>
      </c>
      <c r="L164" s="40" t="s">
        <v>126</v>
      </c>
      <c r="M164" s="40" t="s">
        <v>126</v>
      </c>
      <c r="N164" s="40" t="s">
        <v>126</v>
      </c>
      <c r="O164" s="30">
        <f t="shared" si="20"/>
        <v>0</v>
      </c>
      <c r="P164" s="30">
        <f t="shared" si="15"/>
        <v>0</v>
      </c>
      <c r="Q164" s="68">
        <v>7500</v>
      </c>
      <c r="R164" s="32">
        <f t="shared" si="16"/>
        <v>0</v>
      </c>
      <c r="S164" s="33">
        <v>0</v>
      </c>
      <c r="T164" s="33">
        <f t="shared" si="17"/>
        <v>0</v>
      </c>
      <c r="U164" s="28" t="s">
        <v>126</v>
      </c>
      <c r="V164" s="28" t="s">
        <v>126</v>
      </c>
      <c r="W164" s="28" t="s">
        <v>126</v>
      </c>
      <c r="X164" s="28" t="s">
        <v>126</v>
      </c>
      <c r="Y164" s="28" t="s">
        <v>126</v>
      </c>
      <c r="Z164" s="28" t="s">
        <v>126</v>
      </c>
      <c r="AA164" s="28" t="s">
        <v>126</v>
      </c>
      <c r="AB164" s="28" t="s">
        <v>126</v>
      </c>
      <c r="AC164" s="28" t="s">
        <v>139</v>
      </c>
      <c r="AD164" s="28" t="s">
        <v>126</v>
      </c>
      <c r="AE164" s="28" t="s">
        <v>126</v>
      </c>
      <c r="AF164" s="28" t="s">
        <v>140</v>
      </c>
      <c r="AG164" s="28" t="s">
        <v>430</v>
      </c>
      <c r="AH164" s="28" t="s">
        <v>431</v>
      </c>
      <c r="AI164" s="28" t="s">
        <v>142</v>
      </c>
      <c r="AJ164" s="28" t="s">
        <v>143</v>
      </c>
      <c r="AK164" s="28" t="s">
        <v>144</v>
      </c>
      <c r="AL164" s="42"/>
      <c r="AM164" s="42" t="s">
        <v>145</v>
      </c>
      <c r="AN164" s="42" t="s">
        <v>146</v>
      </c>
      <c r="AO164" s="42" t="s">
        <v>147</v>
      </c>
      <c r="AP164" s="42" t="s">
        <v>148</v>
      </c>
      <c r="AQ164" s="42" t="s">
        <v>149</v>
      </c>
      <c r="AR164" s="42" t="s">
        <v>150</v>
      </c>
      <c r="AS164" s="42" t="s">
        <v>151</v>
      </c>
      <c r="AT164" s="42" t="s">
        <v>152</v>
      </c>
      <c r="AU164" s="42" t="s">
        <v>153</v>
      </c>
      <c r="AV164" s="28" t="s">
        <v>126</v>
      </c>
      <c r="AW164" s="28" t="s">
        <v>126</v>
      </c>
      <c r="AX164" s="28" t="s">
        <v>126</v>
      </c>
      <c r="AY164" s="28" t="s">
        <v>126</v>
      </c>
      <c r="AZ164" s="28" t="s">
        <v>126</v>
      </c>
      <c r="BA164" s="28" t="s">
        <v>126</v>
      </c>
      <c r="BB164" s="28" t="s">
        <v>126</v>
      </c>
      <c r="BC164" s="28" t="s">
        <v>126</v>
      </c>
      <c r="BD164" s="28" t="s">
        <v>126</v>
      </c>
      <c r="BE164" s="28" t="s">
        <v>126</v>
      </c>
      <c r="BF164" s="34">
        <v>0</v>
      </c>
      <c r="BG164" s="34">
        <v>0</v>
      </c>
      <c r="BH164" s="34">
        <v>0</v>
      </c>
      <c r="BI164" s="34">
        <v>0</v>
      </c>
      <c r="BJ164" s="34">
        <v>0</v>
      </c>
      <c r="BK164" s="34">
        <v>0</v>
      </c>
      <c r="BL164" s="34">
        <v>0</v>
      </c>
      <c r="BM164" s="34">
        <v>0</v>
      </c>
      <c r="BN164" s="34">
        <v>0</v>
      </c>
      <c r="BO164" s="34">
        <v>0</v>
      </c>
      <c r="BP164" s="34">
        <v>0</v>
      </c>
      <c r="BQ164" s="34">
        <v>0</v>
      </c>
      <c r="BR164" s="35">
        <f t="shared" si="21"/>
        <v>0</v>
      </c>
      <c r="BS164" s="28" t="s">
        <v>126</v>
      </c>
      <c r="BT164" s="28" t="s">
        <v>126</v>
      </c>
      <c r="BU164" s="28" t="s">
        <v>126</v>
      </c>
      <c r="BV164" s="28" t="s">
        <v>126</v>
      </c>
      <c r="BW164" s="28" t="s">
        <v>126</v>
      </c>
      <c r="BX164" s="28" t="s">
        <v>126</v>
      </c>
      <c r="BY164" s="28" t="s">
        <v>126</v>
      </c>
      <c r="BZ164" s="28" t="s">
        <v>126</v>
      </c>
      <c r="CA164" s="28" t="s">
        <v>126</v>
      </c>
      <c r="CB164" s="28" t="s">
        <v>127</v>
      </c>
      <c r="CC164" s="36" t="s">
        <v>126</v>
      </c>
      <c r="CD164" s="1" t="s">
        <v>128</v>
      </c>
      <c r="CE164" s="2" t="s">
        <v>129</v>
      </c>
      <c r="CF164" s="2" t="s">
        <v>126</v>
      </c>
      <c r="CG164" s="2" t="s">
        <v>127</v>
      </c>
      <c r="CH164" s="2" t="s">
        <v>126</v>
      </c>
      <c r="CI164" s="2" t="s">
        <v>126</v>
      </c>
    </row>
    <row r="165" spans="1:87" x14ac:dyDescent="0.25">
      <c r="A165" s="3">
        <v>158</v>
      </c>
      <c r="B165" s="66">
        <v>2020</v>
      </c>
      <c r="C165" s="40" t="s">
        <v>126</v>
      </c>
      <c r="D165" s="40" t="s">
        <v>126</v>
      </c>
      <c r="E165" s="40" t="s">
        <v>126</v>
      </c>
      <c r="F165" s="40" t="s">
        <v>15</v>
      </c>
      <c r="G165" s="40"/>
      <c r="H165" s="39">
        <v>31101</v>
      </c>
      <c r="I165" s="39">
        <v>31101</v>
      </c>
      <c r="J165" s="40" t="s">
        <v>15</v>
      </c>
      <c r="K165" s="40" t="s">
        <v>126</v>
      </c>
      <c r="L165" s="40" t="s">
        <v>126</v>
      </c>
      <c r="M165" s="40" t="s">
        <v>126</v>
      </c>
      <c r="N165" s="40" t="s">
        <v>126</v>
      </c>
      <c r="O165" s="30">
        <f t="shared" si="20"/>
        <v>0</v>
      </c>
      <c r="P165" s="30">
        <f t="shared" si="15"/>
        <v>0</v>
      </c>
      <c r="Q165" s="61">
        <v>450000</v>
      </c>
      <c r="R165" s="32">
        <f t="shared" si="16"/>
        <v>0</v>
      </c>
      <c r="S165" s="33">
        <v>0</v>
      </c>
      <c r="T165" s="33">
        <f t="shared" si="17"/>
        <v>0</v>
      </c>
      <c r="U165" s="28" t="s">
        <v>126</v>
      </c>
      <c r="V165" s="28" t="s">
        <v>126</v>
      </c>
      <c r="W165" s="28" t="s">
        <v>126</v>
      </c>
      <c r="X165" s="28" t="s">
        <v>126</v>
      </c>
      <c r="Y165" s="28" t="s">
        <v>126</v>
      </c>
      <c r="Z165" s="28" t="s">
        <v>126</v>
      </c>
      <c r="AA165" s="28" t="s">
        <v>126</v>
      </c>
      <c r="AB165" s="28" t="s">
        <v>126</v>
      </c>
      <c r="AC165" s="28" t="s">
        <v>139</v>
      </c>
      <c r="AD165" s="28" t="s">
        <v>126</v>
      </c>
      <c r="AE165" s="28" t="s">
        <v>126</v>
      </c>
      <c r="AF165" s="28" t="s">
        <v>140</v>
      </c>
      <c r="AG165" s="28" t="s">
        <v>432</v>
      </c>
      <c r="AH165" s="28" t="s">
        <v>433</v>
      </c>
      <c r="AI165" s="28" t="s">
        <v>142</v>
      </c>
      <c r="AJ165" s="28" t="s">
        <v>143</v>
      </c>
      <c r="AK165" s="28" t="s">
        <v>144</v>
      </c>
      <c r="AL165" s="42"/>
      <c r="AM165" s="42" t="s">
        <v>145</v>
      </c>
      <c r="AN165" s="42" t="s">
        <v>146</v>
      </c>
      <c r="AO165" s="42" t="s">
        <v>147</v>
      </c>
      <c r="AP165" s="42" t="s">
        <v>148</v>
      </c>
      <c r="AQ165" s="42" t="s">
        <v>149</v>
      </c>
      <c r="AR165" s="42" t="s">
        <v>150</v>
      </c>
      <c r="AS165" s="42" t="s">
        <v>151</v>
      </c>
      <c r="AT165" s="42" t="s">
        <v>152</v>
      </c>
      <c r="AU165" s="42" t="s">
        <v>153</v>
      </c>
      <c r="AV165" s="28" t="s">
        <v>126</v>
      </c>
      <c r="AW165" s="28" t="s">
        <v>126</v>
      </c>
      <c r="AX165" s="28" t="s">
        <v>126</v>
      </c>
      <c r="AY165" s="28" t="s">
        <v>126</v>
      </c>
      <c r="AZ165" s="28" t="s">
        <v>126</v>
      </c>
      <c r="BA165" s="28" t="s">
        <v>126</v>
      </c>
      <c r="BB165" s="28" t="s">
        <v>126</v>
      </c>
      <c r="BC165" s="28" t="s">
        <v>126</v>
      </c>
      <c r="BD165" s="28" t="s">
        <v>126</v>
      </c>
      <c r="BE165" s="28" t="s">
        <v>126</v>
      </c>
      <c r="BF165" s="34">
        <v>0</v>
      </c>
      <c r="BG165" s="34">
        <v>0</v>
      </c>
      <c r="BH165" s="34">
        <v>0</v>
      </c>
      <c r="BI165" s="34">
        <v>0</v>
      </c>
      <c r="BJ165" s="34">
        <v>0</v>
      </c>
      <c r="BK165" s="34">
        <v>0</v>
      </c>
      <c r="BL165" s="34">
        <v>0</v>
      </c>
      <c r="BM165" s="34">
        <v>0</v>
      </c>
      <c r="BN165" s="34">
        <v>0</v>
      </c>
      <c r="BO165" s="34">
        <v>0</v>
      </c>
      <c r="BP165" s="34">
        <v>0</v>
      </c>
      <c r="BQ165" s="34">
        <v>0</v>
      </c>
      <c r="BR165" s="35">
        <f t="shared" si="21"/>
        <v>0</v>
      </c>
      <c r="BS165" s="28" t="s">
        <v>126</v>
      </c>
      <c r="BT165" s="28" t="s">
        <v>126</v>
      </c>
      <c r="BU165" s="28" t="s">
        <v>126</v>
      </c>
      <c r="BV165" s="28" t="s">
        <v>126</v>
      </c>
      <c r="BW165" s="28" t="s">
        <v>126</v>
      </c>
      <c r="BX165" s="28" t="s">
        <v>126</v>
      </c>
      <c r="BY165" s="28" t="s">
        <v>126</v>
      </c>
      <c r="BZ165" s="28" t="s">
        <v>126</v>
      </c>
      <c r="CA165" s="28" t="s">
        <v>126</v>
      </c>
      <c r="CB165" s="28" t="s">
        <v>127</v>
      </c>
      <c r="CC165" s="36" t="s">
        <v>126</v>
      </c>
      <c r="CD165" s="1" t="s">
        <v>128</v>
      </c>
      <c r="CE165" s="2" t="s">
        <v>129</v>
      </c>
      <c r="CF165" s="2" t="s">
        <v>126</v>
      </c>
      <c r="CG165" s="2" t="s">
        <v>127</v>
      </c>
      <c r="CH165" s="2" t="s">
        <v>126</v>
      </c>
      <c r="CI165" s="2" t="s">
        <v>126</v>
      </c>
    </row>
    <row r="166" spans="1:87" x14ac:dyDescent="0.25">
      <c r="A166" s="3">
        <v>159</v>
      </c>
      <c r="B166" s="66">
        <v>2020</v>
      </c>
      <c r="C166" s="40" t="s">
        <v>126</v>
      </c>
      <c r="D166" s="40" t="s">
        <v>126</v>
      </c>
      <c r="E166" s="40" t="s">
        <v>126</v>
      </c>
      <c r="F166" s="40" t="s">
        <v>16</v>
      </c>
      <c r="G166" s="40"/>
      <c r="H166" s="39">
        <v>31401</v>
      </c>
      <c r="I166" s="39">
        <v>31401</v>
      </c>
      <c r="J166" s="40" t="s">
        <v>16</v>
      </c>
      <c r="K166" s="40" t="s">
        <v>126</v>
      </c>
      <c r="L166" s="40" t="s">
        <v>126</v>
      </c>
      <c r="M166" s="40" t="s">
        <v>126</v>
      </c>
      <c r="N166" s="40" t="s">
        <v>126</v>
      </c>
      <c r="O166" s="30">
        <f>P166*0.16</f>
        <v>0</v>
      </c>
      <c r="P166" s="30">
        <f t="shared" si="15"/>
        <v>0</v>
      </c>
      <c r="Q166" s="61">
        <v>66000</v>
      </c>
      <c r="R166" s="32">
        <f t="shared" si="16"/>
        <v>0</v>
      </c>
      <c r="S166" s="33">
        <v>0</v>
      </c>
      <c r="T166" s="33">
        <f t="shared" si="17"/>
        <v>0</v>
      </c>
      <c r="U166" s="28" t="s">
        <v>126</v>
      </c>
      <c r="V166" s="28" t="s">
        <v>126</v>
      </c>
      <c r="W166" s="28" t="s">
        <v>126</v>
      </c>
      <c r="X166" s="28" t="s">
        <v>126</v>
      </c>
      <c r="Y166" s="28" t="s">
        <v>126</v>
      </c>
      <c r="Z166" s="28" t="s">
        <v>126</v>
      </c>
      <c r="AA166" s="28" t="s">
        <v>126</v>
      </c>
      <c r="AB166" s="28" t="s">
        <v>126</v>
      </c>
      <c r="AC166" s="28" t="s">
        <v>139</v>
      </c>
      <c r="AD166" s="28" t="s">
        <v>126</v>
      </c>
      <c r="AE166" s="28" t="s">
        <v>126</v>
      </c>
      <c r="AF166" s="28" t="s">
        <v>140</v>
      </c>
      <c r="AG166" s="28" t="s">
        <v>434</v>
      </c>
      <c r="AH166" s="28" t="s">
        <v>435</v>
      </c>
      <c r="AI166" s="28" t="s">
        <v>142</v>
      </c>
      <c r="AJ166" s="28" t="s">
        <v>143</v>
      </c>
      <c r="AK166" s="28" t="s">
        <v>144</v>
      </c>
      <c r="AL166" s="42"/>
      <c r="AM166" s="42" t="s">
        <v>145</v>
      </c>
      <c r="AN166" s="42" t="s">
        <v>146</v>
      </c>
      <c r="AO166" s="42" t="s">
        <v>147</v>
      </c>
      <c r="AP166" s="42" t="s">
        <v>148</v>
      </c>
      <c r="AQ166" s="42" t="s">
        <v>149</v>
      </c>
      <c r="AR166" s="42" t="s">
        <v>150</v>
      </c>
      <c r="AS166" s="42" t="s">
        <v>151</v>
      </c>
      <c r="AT166" s="42" t="s">
        <v>152</v>
      </c>
      <c r="AU166" s="42" t="s">
        <v>153</v>
      </c>
      <c r="AV166" s="28" t="s">
        <v>126</v>
      </c>
      <c r="AW166" s="28" t="s">
        <v>126</v>
      </c>
      <c r="AX166" s="28" t="s">
        <v>126</v>
      </c>
      <c r="AY166" s="28" t="s">
        <v>126</v>
      </c>
      <c r="AZ166" s="28" t="s">
        <v>126</v>
      </c>
      <c r="BA166" s="28" t="s">
        <v>126</v>
      </c>
      <c r="BB166" s="28" t="s">
        <v>126</v>
      </c>
      <c r="BC166" s="28" t="s">
        <v>126</v>
      </c>
      <c r="BD166" s="28" t="s">
        <v>126</v>
      </c>
      <c r="BE166" s="28" t="s">
        <v>126</v>
      </c>
      <c r="BF166" s="34">
        <v>0</v>
      </c>
      <c r="BG166" s="34">
        <v>0</v>
      </c>
      <c r="BH166" s="34">
        <v>0</v>
      </c>
      <c r="BI166" s="34">
        <v>0</v>
      </c>
      <c r="BJ166" s="34">
        <v>0</v>
      </c>
      <c r="BK166" s="34">
        <v>0</v>
      </c>
      <c r="BL166" s="34">
        <v>0</v>
      </c>
      <c r="BM166" s="34">
        <v>0</v>
      </c>
      <c r="BN166" s="34">
        <v>0</v>
      </c>
      <c r="BO166" s="34">
        <v>0</v>
      </c>
      <c r="BP166" s="34">
        <v>0</v>
      </c>
      <c r="BQ166" s="34">
        <v>0</v>
      </c>
      <c r="BR166" s="35">
        <f t="shared" si="21"/>
        <v>0</v>
      </c>
      <c r="BS166" s="28" t="s">
        <v>126</v>
      </c>
      <c r="BT166" s="28" t="s">
        <v>126</v>
      </c>
      <c r="BU166" s="28" t="s">
        <v>126</v>
      </c>
      <c r="BV166" s="28" t="s">
        <v>126</v>
      </c>
      <c r="BW166" s="28" t="s">
        <v>126</v>
      </c>
      <c r="BX166" s="28" t="s">
        <v>126</v>
      </c>
      <c r="BY166" s="28" t="s">
        <v>126</v>
      </c>
      <c r="BZ166" s="28" t="s">
        <v>126</v>
      </c>
      <c r="CA166" s="28" t="s">
        <v>126</v>
      </c>
      <c r="CB166" s="28" t="s">
        <v>127</v>
      </c>
      <c r="CC166" s="36" t="s">
        <v>126</v>
      </c>
      <c r="CD166" s="1" t="s">
        <v>128</v>
      </c>
      <c r="CE166" s="2" t="s">
        <v>129</v>
      </c>
      <c r="CF166" s="2" t="s">
        <v>126</v>
      </c>
      <c r="CG166" s="2" t="s">
        <v>127</v>
      </c>
      <c r="CH166" s="2" t="s">
        <v>126</v>
      </c>
      <c r="CI166" s="2" t="s">
        <v>126</v>
      </c>
    </row>
    <row r="167" spans="1:87" x14ac:dyDescent="0.25">
      <c r="A167" s="3">
        <v>160</v>
      </c>
      <c r="B167" s="66">
        <v>2020</v>
      </c>
      <c r="C167" s="40" t="s">
        <v>126</v>
      </c>
      <c r="D167" s="40" t="s">
        <v>126</v>
      </c>
      <c r="E167" s="40" t="s">
        <v>126</v>
      </c>
      <c r="F167" s="40" t="s">
        <v>16</v>
      </c>
      <c r="G167" s="40"/>
      <c r="H167" s="39">
        <v>31401</v>
      </c>
      <c r="I167" s="39">
        <v>31401</v>
      </c>
      <c r="J167" s="40" t="s">
        <v>16</v>
      </c>
      <c r="K167" s="40" t="s">
        <v>126</v>
      </c>
      <c r="L167" s="40" t="s">
        <v>126</v>
      </c>
      <c r="M167" s="40" t="s">
        <v>126</v>
      </c>
      <c r="N167" s="40" t="s">
        <v>126</v>
      </c>
      <c r="O167" s="30">
        <f>P167*0.16</f>
        <v>0</v>
      </c>
      <c r="P167" s="30">
        <f t="shared" si="15"/>
        <v>0</v>
      </c>
      <c r="Q167" s="47">
        <v>0</v>
      </c>
      <c r="R167" s="32">
        <f t="shared" si="16"/>
        <v>0</v>
      </c>
      <c r="S167" s="33">
        <v>0</v>
      </c>
      <c r="T167" s="33">
        <f t="shared" si="17"/>
        <v>0</v>
      </c>
      <c r="U167" s="28" t="s">
        <v>126</v>
      </c>
      <c r="V167" s="28" t="s">
        <v>126</v>
      </c>
      <c r="W167" s="28" t="s">
        <v>126</v>
      </c>
      <c r="X167" s="28" t="s">
        <v>126</v>
      </c>
      <c r="Y167" s="28" t="s">
        <v>126</v>
      </c>
      <c r="Z167" s="28" t="s">
        <v>126</v>
      </c>
      <c r="AA167" s="28" t="s">
        <v>126</v>
      </c>
      <c r="AB167" s="28" t="s">
        <v>126</v>
      </c>
      <c r="AC167" s="28" t="s">
        <v>139</v>
      </c>
      <c r="AD167" s="28" t="s">
        <v>126</v>
      </c>
      <c r="AE167" s="28" t="s">
        <v>126</v>
      </c>
      <c r="AF167" s="28" t="s">
        <v>140</v>
      </c>
      <c r="AG167" s="28" t="s">
        <v>434</v>
      </c>
      <c r="AH167" s="28" t="s">
        <v>435</v>
      </c>
      <c r="AI167" s="28" t="s">
        <v>142</v>
      </c>
      <c r="AJ167" s="28" t="s">
        <v>143</v>
      </c>
      <c r="AK167" s="28" t="s">
        <v>144</v>
      </c>
      <c r="AL167" s="42"/>
      <c r="AM167" s="42" t="s">
        <v>145</v>
      </c>
      <c r="AN167" s="42" t="s">
        <v>146</v>
      </c>
      <c r="AO167" s="42" t="s">
        <v>147</v>
      </c>
      <c r="AP167" s="42" t="s">
        <v>148</v>
      </c>
      <c r="AQ167" s="42" t="s">
        <v>149</v>
      </c>
      <c r="AR167" s="42" t="s">
        <v>150</v>
      </c>
      <c r="AS167" s="42" t="s">
        <v>151</v>
      </c>
      <c r="AT167" s="42" t="s">
        <v>152</v>
      </c>
      <c r="AU167" s="42" t="s">
        <v>153</v>
      </c>
      <c r="AV167" s="28" t="s">
        <v>126</v>
      </c>
      <c r="AW167" s="28" t="s">
        <v>126</v>
      </c>
      <c r="AX167" s="28" t="s">
        <v>126</v>
      </c>
      <c r="AY167" s="28" t="s">
        <v>126</v>
      </c>
      <c r="AZ167" s="28" t="s">
        <v>126</v>
      </c>
      <c r="BA167" s="28" t="s">
        <v>126</v>
      </c>
      <c r="BB167" s="28" t="s">
        <v>126</v>
      </c>
      <c r="BC167" s="28" t="s">
        <v>126</v>
      </c>
      <c r="BD167" s="28" t="s">
        <v>126</v>
      </c>
      <c r="BE167" s="28" t="s">
        <v>126</v>
      </c>
      <c r="BF167" s="34">
        <v>0</v>
      </c>
      <c r="BG167" s="34">
        <v>0</v>
      </c>
      <c r="BH167" s="34">
        <v>0</v>
      </c>
      <c r="BI167" s="34">
        <v>0</v>
      </c>
      <c r="BJ167" s="34">
        <v>0</v>
      </c>
      <c r="BK167" s="34">
        <v>0</v>
      </c>
      <c r="BL167" s="34">
        <v>0</v>
      </c>
      <c r="BM167" s="34">
        <v>0</v>
      </c>
      <c r="BN167" s="34">
        <v>0</v>
      </c>
      <c r="BO167" s="34">
        <v>0</v>
      </c>
      <c r="BP167" s="34">
        <v>0</v>
      </c>
      <c r="BQ167" s="34">
        <v>0</v>
      </c>
      <c r="BR167" s="35">
        <f t="shared" si="21"/>
        <v>0</v>
      </c>
      <c r="BS167" s="28" t="s">
        <v>126</v>
      </c>
      <c r="BT167" s="28" t="s">
        <v>126</v>
      </c>
      <c r="BU167" s="28" t="s">
        <v>126</v>
      </c>
      <c r="BV167" s="28" t="s">
        <v>126</v>
      </c>
      <c r="BW167" s="28" t="s">
        <v>126</v>
      </c>
      <c r="BX167" s="28" t="s">
        <v>126</v>
      </c>
      <c r="BY167" s="28" t="s">
        <v>126</v>
      </c>
      <c r="BZ167" s="28" t="s">
        <v>126</v>
      </c>
      <c r="CA167" s="28" t="s">
        <v>126</v>
      </c>
      <c r="CB167" s="28" t="s">
        <v>127</v>
      </c>
      <c r="CC167" s="36" t="s">
        <v>126</v>
      </c>
      <c r="CD167" s="1" t="s">
        <v>128</v>
      </c>
      <c r="CE167" s="2" t="s">
        <v>129</v>
      </c>
      <c r="CF167" s="2" t="s">
        <v>126</v>
      </c>
      <c r="CG167" s="2" t="s">
        <v>127</v>
      </c>
      <c r="CH167" s="2" t="s">
        <v>126</v>
      </c>
      <c r="CI167" s="2" t="s">
        <v>126</v>
      </c>
    </row>
    <row r="168" spans="1:87" x14ac:dyDescent="0.25">
      <c r="A168" s="3">
        <v>161</v>
      </c>
      <c r="B168" s="66">
        <v>2020</v>
      </c>
      <c r="C168" s="40" t="s">
        <v>126</v>
      </c>
      <c r="D168" s="40" t="s">
        <v>126</v>
      </c>
      <c r="E168" s="40" t="s">
        <v>126</v>
      </c>
      <c r="F168" s="40" t="s">
        <v>17</v>
      </c>
      <c r="G168" s="40"/>
      <c r="H168" s="39">
        <v>31801</v>
      </c>
      <c r="I168" s="39">
        <v>31801</v>
      </c>
      <c r="J168" s="40" t="s">
        <v>17</v>
      </c>
      <c r="K168" s="40" t="s">
        <v>126</v>
      </c>
      <c r="L168" s="40" t="s">
        <v>126</v>
      </c>
      <c r="M168" s="40" t="s">
        <v>126</v>
      </c>
      <c r="N168" s="40" t="s">
        <v>126</v>
      </c>
      <c r="O168" s="30">
        <f>P168*0.16</f>
        <v>0</v>
      </c>
      <c r="P168" s="30">
        <f t="shared" si="15"/>
        <v>0</v>
      </c>
      <c r="Q168" s="61">
        <v>11000</v>
      </c>
      <c r="R168" s="32">
        <f t="shared" si="16"/>
        <v>0</v>
      </c>
      <c r="S168" s="33">
        <v>0</v>
      </c>
      <c r="T168" s="33">
        <f t="shared" si="17"/>
        <v>0</v>
      </c>
      <c r="U168" s="28" t="s">
        <v>126</v>
      </c>
      <c r="V168" s="28" t="s">
        <v>126</v>
      </c>
      <c r="W168" s="28" t="s">
        <v>126</v>
      </c>
      <c r="X168" s="28" t="s">
        <v>126</v>
      </c>
      <c r="Y168" s="28" t="s">
        <v>126</v>
      </c>
      <c r="Z168" s="28" t="s">
        <v>126</v>
      </c>
      <c r="AA168" s="28" t="s">
        <v>126</v>
      </c>
      <c r="AB168" s="28" t="s">
        <v>126</v>
      </c>
      <c r="AC168" s="28" t="s">
        <v>139</v>
      </c>
      <c r="AD168" s="28" t="s">
        <v>126</v>
      </c>
      <c r="AE168" s="28" t="s">
        <v>126</v>
      </c>
      <c r="AF168" s="28" t="s">
        <v>140</v>
      </c>
      <c r="AG168" s="28" t="s">
        <v>436</v>
      </c>
      <c r="AH168" s="28" t="s">
        <v>437</v>
      </c>
      <c r="AI168" s="28" t="s">
        <v>142</v>
      </c>
      <c r="AJ168" s="28" t="s">
        <v>143</v>
      </c>
      <c r="AK168" s="28" t="s">
        <v>144</v>
      </c>
      <c r="AL168" s="42"/>
      <c r="AM168" s="42" t="s">
        <v>145</v>
      </c>
      <c r="AN168" s="42" t="s">
        <v>146</v>
      </c>
      <c r="AO168" s="42" t="s">
        <v>147</v>
      </c>
      <c r="AP168" s="42" t="s">
        <v>148</v>
      </c>
      <c r="AQ168" s="42" t="s">
        <v>149</v>
      </c>
      <c r="AR168" s="42" t="s">
        <v>150</v>
      </c>
      <c r="AS168" s="42" t="s">
        <v>151</v>
      </c>
      <c r="AT168" s="42" t="s">
        <v>152</v>
      </c>
      <c r="AU168" s="42" t="s">
        <v>153</v>
      </c>
      <c r="AV168" s="28" t="s">
        <v>126</v>
      </c>
      <c r="AW168" s="28" t="s">
        <v>126</v>
      </c>
      <c r="AX168" s="28" t="s">
        <v>126</v>
      </c>
      <c r="AY168" s="28" t="s">
        <v>126</v>
      </c>
      <c r="AZ168" s="28" t="s">
        <v>126</v>
      </c>
      <c r="BA168" s="28" t="s">
        <v>126</v>
      </c>
      <c r="BB168" s="28" t="s">
        <v>126</v>
      </c>
      <c r="BC168" s="28" t="s">
        <v>126</v>
      </c>
      <c r="BD168" s="28" t="s">
        <v>126</v>
      </c>
      <c r="BE168" s="28" t="s">
        <v>126</v>
      </c>
      <c r="BF168" s="34">
        <v>0</v>
      </c>
      <c r="BG168" s="34">
        <v>0</v>
      </c>
      <c r="BH168" s="34">
        <v>0</v>
      </c>
      <c r="BI168" s="34">
        <v>0</v>
      </c>
      <c r="BJ168" s="34">
        <v>0</v>
      </c>
      <c r="BK168" s="34">
        <v>0</v>
      </c>
      <c r="BL168" s="34">
        <v>0</v>
      </c>
      <c r="BM168" s="34">
        <v>0</v>
      </c>
      <c r="BN168" s="34">
        <v>0</v>
      </c>
      <c r="BO168" s="34">
        <v>0</v>
      </c>
      <c r="BP168" s="34">
        <v>0</v>
      </c>
      <c r="BQ168" s="34">
        <v>0</v>
      </c>
      <c r="BR168" s="35">
        <f t="shared" si="21"/>
        <v>0</v>
      </c>
      <c r="BS168" s="28" t="s">
        <v>126</v>
      </c>
      <c r="BT168" s="28" t="s">
        <v>126</v>
      </c>
      <c r="BU168" s="28" t="s">
        <v>126</v>
      </c>
      <c r="BV168" s="28" t="s">
        <v>126</v>
      </c>
      <c r="BW168" s="28" t="s">
        <v>126</v>
      </c>
      <c r="BX168" s="28" t="s">
        <v>126</v>
      </c>
      <c r="BY168" s="28" t="s">
        <v>126</v>
      </c>
      <c r="BZ168" s="28" t="s">
        <v>126</v>
      </c>
      <c r="CA168" s="28" t="s">
        <v>126</v>
      </c>
      <c r="CB168" s="28" t="s">
        <v>127</v>
      </c>
      <c r="CC168" s="36" t="s">
        <v>126</v>
      </c>
      <c r="CD168" s="1" t="s">
        <v>128</v>
      </c>
      <c r="CE168" s="2" t="s">
        <v>129</v>
      </c>
      <c r="CF168" s="2" t="s">
        <v>126</v>
      </c>
      <c r="CG168" s="2" t="s">
        <v>127</v>
      </c>
      <c r="CH168" s="2" t="s">
        <v>126</v>
      </c>
      <c r="CI168" s="2" t="s">
        <v>126</v>
      </c>
    </row>
    <row r="169" spans="1:87" x14ac:dyDescent="0.25">
      <c r="A169" s="3">
        <v>162</v>
      </c>
      <c r="B169" s="66">
        <v>2020</v>
      </c>
      <c r="C169" s="40" t="s">
        <v>126</v>
      </c>
      <c r="D169" s="40" t="s">
        <v>126</v>
      </c>
      <c r="E169" s="40" t="s">
        <v>126</v>
      </c>
      <c r="F169" s="40" t="s">
        <v>18</v>
      </c>
      <c r="G169" s="40"/>
      <c r="H169" s="39">
        <v>32201</v>
      </c>
      <c r="I169" s="39">
        <v>32201</v>
      </c>
      <c r="J169" s="40" t="s">
        <v>18</v>
      </c>
      <c r="K169" s="40" t="s">
        <v>126</v>
      </c>
      <c r="L169" s="40" t="s">
        <v>126</v>
      </c>
      <c r="M169" s="40" t="s">
        <v>126</v>
      </c>
      <c r="N169" s="40" t="s">
        <v>126</v>
      </c>
      <c r="O169" s="30">
        <f t="shared" ref="O169:O174" si="22">((T169-S169)*R169)</f>
        <v>0</v>
      </c>
      <c r="P169" s="30">
        <f t="shared" si="15"/>
        <v>0</v>
      </c>
      <c r="Q169" s="61">
        <v>658000</v>
      </c>
      <c r="R169" s="32">
        <f t="shared" si="16"/>
        <v>0</v>
      </c>
      <c r="S169" s="33">
        <v>0</v>
      </c>
      <c r="T169" s="33">
        <f t="shared" si="17"/>
        <v>0</v>
      </c>
      <c r="U169" s="28" t="s">
        <v>126</v>
      </c>
      <c r="V169" s="28" t="s">
        <v>126</v>
      </c>
      <c r="W169" s="28" t="s">
        <v>126</v>
      </c>
      <c r="X169" s="28" t="s">
        <v>126</v>
      </c>
      <c r="Y169" s="28" t="s">
        <v>126</v>
      </c>
      <c r="Z169" s="28" t="s">
        <v>126</v>
      </c>
      <c r="AA169" s="28" t="s">
        <v>126</v>
      </c>
      <c r="AB169" s="28" t="s">
        <v>126</v>
      </c>
      <c r="AC169" s="28" t="s">
        <v>139</v>
      </c>
      <c r="AD169" s="28" t="s">
        <v>126</v>
      </c>
      <c r="AE169" s="28" t="s">
        <v>126</v>
      </c>
      <c r="AF169" s="28" t="s">
        <v>140</v>
      </c>
      <c r="AG169" s="28" t="s">
        <v>438</v>
      </c>
      <c r="AH169" s="28" t="s">
        <v>439</v>
      </c>
      <c r="AI169" s="28" t="s">
        <v>142</v>
      </c>
      <c r="AJ169" s="28" t="s">
        <v>143</v>
      </c>
      <c r="AK169" s="28" t="s">
        <v>144</v>
      </c>
      <c r="AL169" s="42"/>
      <c r="AM169" s="42" t="s">
        <v>145</v>
      </c>
      <c r="AN169" s="42" t="s">
        <v>146</v>
      </c>
      <c r="AO169" s="42" t="s">
        <v>147</v>
      </c>
      <c r="AP169" s="42" t="s">
        <v>148</v>
      </c>
      <c r="AQ169" s="42" t="s">
        <v>149</v>
      </c>
      <c r="AR169" s="42" t="s">
        <v>150</v>
      </c>
      <c r="AS169" s="42" t="s">
        <v>151</v>
      </c>
      <c r="AT169" s="42" t="s">
        <v>152</v>
      </c>
      <c r="AU169" s="42" t="s">
        <v>153</v>
      </c>
      <c r="AV169" s="28" t="s">
        <v>126</v>
      </c>
      <c r="AW169" s="28" t="s">
        <v>126</v>
      </c>
      <c r="AX169" s="28" t="s">
        <v>126</v>
      </c>
      <c r="AY169" s="28" t="s">
        <v>126</v>
      </c>
      <c r="AZ169" s="28" t="s">
        <v>126</v>
      </c>
      <c r="BA169" s="28" t="s">
        <v>126</v>
      </c>
      <c r="BB169" s="28" t="s">
        <v>126</v>
      </c>
      <c r="BC169" s="28" t="s">
        <v>126</v>
      </c>
      <c r="BD169" s="28" t="s">
        <v>126</v>
      </c>
      <c r="BE169" s="28" t="s">
        <v>126</v>
      </c>
      <c r="BF169" s="34">
        <v>0</v>
      </c>
      <c r="BG169" s="34">
        <v>0</v>
      </c>
      <c r="BH169" s="34">
        <v>0</v>
      </c>
      <c r="BI169" s="34">
        <v>0</v>
      </c>
      <c r="BJ169" s="34">
        <v>0</v>
      </c>
      <c r="BK169" s="34">
        <v>0</v>
      </c>
      <c r="BL169" s="34">
        <v>0</v>
      </c>
      <c r="BM169" s="34">
        <v>0</v>
      </c>
      <c r="BN169" s="34">
        <v>0</v>
      </c>
      <c r="BO169" s="34">
        <v>0</v>
      </c>
      <c r="BP169" s="34">
        <v>0</v>
      </c>
      <c r="BQ169" s="34">
        <v>0</v>
      </c>
      <c r="BR169" s="35">
        <f t="shared" si="21"/>
        <v>0</v>
      </c>
      <c r="BS169" s="28" t="s">
        <v>126</v>
      </c>
      <c r="BT169" s="28" t="s">
        <v>126</v>
      </c>
      <c r="BU169" s="28" t="s">
        <v>126</v>
      </c>
      <c r="BV169" s="28" t="s">
        <v>126</v>
      </c>
      <c r="BW169" s="28" t="s">
        <v>126</v>
      </c>
      <c r="BX169" s="28" t="s">
        <v>126</v>
      </c>
      <c r="BY169" s="28" t="s">
        <v>126</v>
      </c>
      <c r="BZ169" s="28" t="s">
        <v>126</v>
      </c>
      <c r="CA169" s="28" t="s">
        <v>126</v>
      </c>
      <c r="CB169" s="28" t="s">
        <v>127</v>
      </c>
      <c r="CC169" s="36" t="s">
        <v>126</v>
      </c>
      <c r="CD169" s="1" t="s">
        <v>128</v>
      </c>
      <c r="CE169" s="2" t="s">
        <v>129</v>
      </c>
      <c r="CF169" s="2" t="s">
        <v>126</v>
      </c>
      <c r="CG169" s="2" t="s">
        <v>127</v>
      </c>
      <c r="CH169" s="2" t="s">
        <v>126</v>
      </c>
      <c r="CI169" s="2" t="s">
        <v>126</v>
      </c>
    </row>
    <row r="170" spans="1:87" x14ac:dyDescent="0.25">
      <c r="A170" s="3">
        <v>163</v>
      </c>
      <c r="B170" s="66">
        <v>2020</v>
      </c>
      <c r="C170" s="40" t="s">
        <v>126</v>
      </c>
      <c r="D170" s="40" t="s">
        <v>126</v>
      </c>
      <c r="E170" s="40" t="s">
        <v>126</v>
      </c>
      <c r="F170" s="40" t="s">
        <v>18</v>
      </c>
      <c r="G170" s="40"/>
      <c r="H170" s="39">
        <v>32201</v>
      </c>
      <c r="I170" s="39">
        <v>32201</v>
      </c>
      <c r="J170" s="40" t="s">
        <v>18</v>
      </c>
      <c r="K170" s="40" t="s">
        <v>126</v>
      </c>
      <c r="L170" s="40" t="s">
        <v>126</v>
      </c>
      <c r="M170" s="40" t="s">
        <v>126</v>
      </c>
      <c r="N170" s="40" t="s">
        <v>126</v>
      </c>
      <c r="O170" s="30">
        <f t="shared" si="22"/>
        <v>0</v>
      </c>
      <c r="P170" s="30">
        <f t="shared" si="15"/>
        <v>0</v>
      </c>
      <c r="Q170" s="61">
        <v>5642000</v>
      </c>
      <c r="R170" s="32">
        <f t="shared" si="16"/>
        <v>0</v>
      </c>
      <c r="S170" s="33">
        <v>0</v>
      </c>
      <c r="T170" s="33">
        <f t="shared" si="17"/>
        <v>0</v>
      </c>
      <c r="U170" s="28" t="s">
        <v>126</v>
      </c>
      <c r="V170" s="28" t="s">
        <v>126</v>
      </c>
      <c r="W170" s="28" t="s">
        <v>126</v>
      </c>
      <c r="X170" s="28" t="s">
        <v>126</v>
      </c>
      <c r="Y170" s="28" t="s">
        <v>126</v>
      </c>
      <c r="Z170" s="28" t="s">
        <v>126</v>
      </c>
      <c r="AA170" s="28" t="s">
        <v>126</v>
      </c>
      <c r="AB170" s="28" t="s">
        <v>126</v>
      </c>
      <c r="AC170" s="28" t="s">
        <v>139</v>
      </c>
      <c r="AD170" s="28" t="s">
        <v>126</v>
      </c>
      <c r="AE170" s="28" t="s">
        <v>126</v>
      </c>
      <c r="AF170" s="28" t="s">
        <v>140</v>
      </c>
      <c r="AG170" s="28" t="s">
        <v>438</v>
      </c>
      <c r="AH170" s="28" t="s">
        <v>439</v>
      </c>
      <c r="AI170" s="28" t="s">
        <v>142</v>
      </c>
      <c r="AJ170" s="28" t="s">
        <v>143</v>
      </c>
      <c r="AK170" s="28" t="s">
        <v>144</v>
      </c>
      <c r="AL170" s="42"/>
      <c r="AM170" s="42" t="s">
        <v>145</v>
      </c>
      <c r="AN170" s="42" t="s">
        <v>146</v>
      </c>
      <c r="AO170" s="42" t="s">
        <v>147</v>
      </c>
      <c r="AP170" s="42" t="s">
        <v>148</v>
      </c>
      <c r="AQ170" s="42" t="s">
        <v>149</v>
      </c>
      <c r="AR170" s="42" t="s">
        <v>150</v>
      </c>
      <c r="AS170" s="42" t="s">
        <v>151</v>
      </c>
      <c r="AT170" s="42" t="s">
        <v>152</v>
      </c>
      <c r="AU170" s="42" t="s">
        <v>153</v>
      </c>
      <c r="AV170" s="28" t="s">
        <v>126</v>
      </c>
      <c r="AW170" s="28" t="s">
        <v>126</v>
      </c>
      <c r="AX170" s="28" t="s">
        <v>126</v>
      </c>
      <c r="AY170" s="28" t="s">
        <v>126</v>
      </c>
      <c r="AZ170" s="28" t="s">
        <v>126</v>
      </c>
      <c r="BA170" s="28" t="s">
        <v>126</v>
      </c>
      <c r="BB170" s="28" t="s">
        <v>126</v>
      </c>
      <c r="BC170" s="28" t="s">
        <v>126</v>
      </c>
      <c r="BD170" s="28" t="s">
        <v>126</v>
      </c>
      <c r="BE170" s="28" t="s">
        <v>126</v>
      </c>
      <c r="BF170" s="34">
        <v>0</v>
      </c>
      <c r="BG170" s="44">
        <v>0</v>
      </c>
      <c r="BH170" s="44">
        <v>0</v>
      </c>
      <c r="BI170" s="44">
        <v>0</v>
      </c>
      <c r="BJ170" s="44">
        <v>0</v>
      </c>
      <c r="BK170" s="44">
        <v>0</v>
      </c>
      <c r="BL170" s="44">
        <v>0</v>
      </c>
      <c r="BM170" s="44">
        <v>0</v>
      </c>
      <c r="BN170" s="44">
        <v>0</v>
      </c>
      <c r="BO170" s="44">
        <v>0</v>
      </c>
      <c r="BP170" s="44">
        <v>0</v>
      </c>
      <c r="BQ170" s="44">
        <v>0</v>
      </c>
      <c r="BR170" s="35">
        <f t="shared" si="21"/>
        <v>0</v>
      </c>
      <c r="BS170" s="28" t="s">
        <v>126</v>
      </c>
      <c r="BT170" s="28" t="s">
        <v>126</v>
      </c>
      <c r="BU170" s="28" t="s">
        <v>126</v>
      </c>
      <c r="BV170" s="28" t="s">
        <v>126</v>
      </c>
      <c r="BW170" s="28" t="s">
        <v>126</v>
      </c>
      <c r="BX170" s="28" t="s">
        <v>126</v>
      </c>
      <c r="BY170" s="28" t="s">
        <v>126</v>
      </c>
      <c r="BZ170" s="28" t="s">
        <v>126</v>
      </c>
      <c r="CA170" s="28" t="s">
        <v>126</v>
      </c>
      <c r="CB170" s="28" t="s">
        <v>127</v>
      </c>
      <c r="CC170" s="36" t="s">
        <v>126</v>
      </c>
      <c r="CD170" s="1" t="s">
        <v>128</v>
      </c>
      <c r="CE170" s="2" t="s">
        <v>129</v>
      </c>
      <c r="CF170" s="2" t="s">
        <v>126</v>
      </c>
      <c r="CG170" s="2" t="s">
        <v>127</v>
      </c>
      <c r="CH170" s="2" t="s">
        <v>126</v>
      </c>
      <c r="CI170" s="2" t="s">
        <v>126</v>
      </c>
    </row>
    <row r="171" spans="1:87" x14ac:dyDescent="0.25">
      <c r="A171" s="3">
        <v>164</v>
      </c>
      <c r="B171" s="66">
        <v>2020</v>
      </c>
      <c r="C171" s="40" t="s">
        <v>126</v>
      </c>
      <c r="D171" s="40" t="s">
        <v>126</v>
      </c>
      <c r="E171" s="40" t="s">
        <v>126</v>
      </c>
      <c r="F171" s="40" t="s">
        <v>19</v>
      </c>
      <c r="G171" s="40"/>
      <c r="H171" s="39">
        <v>32301</v>
      </c>
      <c r="I171" s="39">
        <v>32301</v>
      </c>
      <c r="J171" s="40" t="s">
        <v>19</v>
      </c>
      <c r="K171" s="40" t="s">
        <v>126</v>
      </c>
      <c r="L171" s="40" t="s">
        <v>126</v>
      </c>
      <c r="M171" s="40" t="s">
        <v>126</v>
      </c>
      <c r="N171" s="40" t="s">
        <v>126</v>
      </c>
      <c r="O171" s="30">
        <f t="shared" si="22"/>
        <v>0</v>
      </c>
      <c r="P171" s="30">
        <f t="shared" si="15"/>
        <v>0</v>
      </c>
      <c r="Q171" s="61">
        <v>818710</v>
      </c>
      <c r="R171" s="32">
        <f t="shared" si="16"/>
        <v>0</v>
      </c>
      <c r="S171" s="33">
        <v>0</v>
      </c>
      <c r="T171" s="33">
        <f t="shared" si="17"/>
        <v>0</v>
      </c>
      <c r="U171" s="28" t="s">
        <v>126</v>
      </c>
      <c r="V171" s="28" t="s">
        <v>126</v>
      </c>
      <c r="W171" s="28" t="s">
        <v>126</v>
      </c>
      <c r="X171" s="28" t="s">
        <v>126</v>
      </c>
      <c r="Y171" s="28" t="s">
        <v>126</v>
      </c>
      <c r="Z171" s="28" t="s">
        <v>126</v>
      </c>
      <c r="AA171" s="28" t="s">
        <v>126</v>
      </c>
      <c r="AB171" s="28" t="s">
        <v>126</v>
      </c>
      <c r="AC171" s="28" t="s">
        <v>139</v>
      </c>
      <c r="AD171" s="28" t="s">
        <v>126</v>
      </c>
      <c r="AE171" s="28" t="s">
        <v>126</v>
      </c>
      <c r="AF171" s="28" t="s">
        <v>140</v>
      </c>
      <c r="AG171" s="28" t="s">
        <v>440</v>
      </c>
      <c r="AH171" s="28" t="s">
        <v>441</v>
      </c>
      <c r="AI171" s="28" t="s">
        <v>142</v>
      </c>
      <c r="AJ171" s="28" t="s">
        <v>143</v>
      </c>
      <c r="AK171" s="28" t="s">
        <v>144</v>
      </c>
      <c r="AL171" s="42"/>
      <c r="AM171" s="42" t="s">
        <v>145</v>
      </c>
      <c r="AN171" s="42" t="s">
        <v>146</v>
      </c>
      <c r="AO171" s="42" t="s">
        <v>147</v>
      </c>
      <c r="AP171" s="42" t="s">
        <v>148</v>
      </c>
      <c r="AQ171" s="42" t="s">
        <v>149</v>
      </c>
      <c r="AR171" s="42" t="s">
        <v>150</v>
      </c>
      <c r="AS171" s="42" t="s">
        <v>151</v>
      </c>
      <c r="AT171" s="42" t="s">
        <v>152</v>
      </c>
      <c r="AU171" s="42" t="s">
        <v>153</v>
      </c>
      <c r="AV171" s="28" t="s">
        <v>126</v>
      </c>
      <c r="AW171" s="28" t="s">
        <v>126</v>
      </c>
      <c r="AX171" s="28" t="s">
        <v>126</v>
      </c>
      <c r="AY171" s="28" t="s">
        <v>126</v>
      </c>
      <c r="AZ171" s="28" t="s">
        <v>126</v>
      </c>
      <c r="BA171" s="28" t="s">
        <v>126</v>
      </c>
      <c r="BB171" s="28" t="s">
        <v>126</v>
      </c>
      <c r="BC171" s="28" t="s">
        <v>126</v>
      </c>
      <c r="BD171" s="28" t="s">
        <v>126</v>
      </c>
      <c r="BE171" s="28" t="s">
        <v>126</v>
      </c>
      <c r="BF171" s="34">
        <v>0</v>
      </c>
      <c r="BG171" s="34">
        <v>0</v>
      </c>
      <c r="BH171" s="34">
        <v>0</v>
      </c>
      <c r="BI171" s="34">
        <v>0</v>
      </c>
      <c r="BJ171" s="34">
        <v>0</v>
      </c>
      <c r="BK171" s="34">
        <v>0</v>
      </c>
      <c r="BL171" s="34">
        <v>0</v>
      </c>
      <c r="BM171" s="34">
        <v>0</v>
      </c>
      <c r="BN171" s="34">
        <v>0</v>
      </c>
      <c r="BO171" s="34">
        <v>0</v>
      </c>
      <c r="BP171" s="34">
        <v>0</v>
      </c>
      <c r="BQ171" s="34">
        <v>0</v>
      </c>
      <c r="BR171" s="35">
        <f t="shared" si="21"/>
        <v>0</v>
      </c>
      <c r="BS171" s="28" t="s">
        <v>126</v>
      </c>
      <c r="BT171" s="28" t="s">
        <v>126</v>
      </c>
      <c r="BU171" s="28" t="s">
        <v>126</v>
      </c>
      <c r="BV171" s="28" t="s">
        <v>126</v>
      </c>
      <c r="BW171" s="28" t="s">
        <v>126</v>
      </c>
      <c r="BX171" s="28" t="s">
        <v>126</v>
      </c>
      <c r="BY171" s="28" t="s">
        <v>126</v>
      </c>
      <c r="BZ171" s="28" t="s">
        <v>126</v>
      </c>
      <c r="CA171" s="28" t="s">
        <v>126</v>
      </c>
      <c r="CB171" s="28" t="s">
        <v>127</v>
      </c>
      <c r="CC171" s="36" t="s">
        <v>126</v>
      </c>
      <c r="CD171" s="1" t="s">
        <v>128</v>
      </c>
      <c r="CE171" s="2" t="s">
        <v>129</v>
      </c>
      <c r="CF171" s="2" t="s">
        <v>126</v>
      </c>
      <c r="CG171" s="2" t="s">
        <v>127</v>
      </c>
      <c r="CH171" s="2" t="s">
        <v>126</v>
      </c>
      <c r="CI171" s="2" t="s">
        <v>126</v>
      </c>
    </row>
    <row r="172" spans="1:87" x14ac:dyDescent="0.25">
      <c r="A172" s="3">
        <v>165</v>
      </c>
      <c r="B172" s="66">
        <v>2020</v>
      </c>
      <c r="C172" s="40" t="s">
        <v>126</v>
      </c>
      <c r="D172" s="40" t="s">
        <v>126</v>
      </c>
      <c r="E172" s="40" t="s">
        <v>126</v>
      </c>
      <c r="F172" s="40" t="s">
        <v>20</v>
      </c>
      <c r="G172" s="40"/>
      <c r="H172" s="39">
        <v>32901</v>
      </c>
      <c r="I172" s="39">
        <v>32901</v>
      </c>
      <c r="J172" s="40" t="s">
        <v>20</v>
      </c>
      <c r="K172" s="40" t="s">
        <v>126</v>
      </c>
      <c r="L172" s="40" t="s">
        <v>126</v>
      </c>
      <c r="M172" s="40" t="s">
        <v>126</v>
      </c>
      <c r="N172" s="40" t="s">
        <v>126</v>
      </c>
      <c r="O172" s="30">
        <f t="shared" si="22"/>
        <v>0</v>
      </c>
      <c r="P172" s="30">
        <f t="shared" si="15"/>
        <v>0</v>
      </c>
      <c r="Q172" s="61">
        <v>580000</v>
      </c>
      <c r="R172" s="32">
        <f t="shared" si="16"/>
        <v>0</v>
      </c>
      <c r="S172" s="33">
        <v>0</v>
      </c>
      <c r="T172" s="33">
        <f t="shared" si="17"/>
        <v>0</v>
      </c>
      <c r="U172" s="28" t="s">
        <v>126</v>
      </c>
      <c r="V172" s="28" t="s">
        <v>126</v>
      </c>
      <c r="W172" s="28" t="s">
        <v>126</v>
      </c>
      <c r="X172" s="28" t="s">
        <v>126</v>
      </c>
      <c r="Y172" s="28" t="s">
        <v>126</v>
      </c>
      <c r="Z172" s="28" t="s">
        <v>126</v>
      </c>
      <c r="AA172" s="28" t="s">
        <v>126</v>
      </c>
      <c r="AB172" s="28" t="s">
        <v>126</v>
      </c>
      <c r="AC172" s="28" t="s">
        <v>139</v>
      </c>
      <c r="AD172" s="28" t="s">
        <v>126</v>
      </c>
      <c r="AE172" s="28" t="s">
        <v>126</v>
      </c>
      <c r="AF172" s="28" t="s">
        <v>140</v>
      </c>
      <c r="AG172" s="28" t="s">
        <v>442</v>
      </c>
      <c r="AH172" s="28" t="s">
        <v>443</v>
      </c>
      <c r="AI172" s="28" t="s">
        <v>142</v>
      </c>
      <c r="AJ172" s="28" t="s">
        <v>143</v>
      </c>
      <c r="AK172" s="28" t="s">
        <v>144</v>
      </c>
      <c r="AL172" s="42"/>
      <c r="AM172" s="42" t="s">
        <v>145</v>
      </c>
      <c r="AN172" s="42" t="s">
        <v>146</v>
      </c>
      <c r="AO172" s="42" t="s">
        <v>147</v>
      </c>
      <c r="AP172" s="42" t="s">
        <v>148</v>
      </c>
      <c r="AQ172" s="42" t="s">
        <v>149</v>
      </c>
      <c r="AR172" s="42" t="s">
        <v>150</v>
      </c>
      <c r="AS172" s="42" t="s">
        <v>151</v>
      </c>
      <c r="AT172" s="42" t="s">
        <v>152</v>
      </c>
      <c r="AU172" s="42" t="s">
        <v>153</v>
      </c>
      <c r="AV172" s="28" t="s">
        <v>126</v>
      </c>
      <c r="AW172" s="28" t="s">
        <v>126</v>
      </c>
      <c r="AX172" s="28" t="s">
        <v>126</v>
      </c>
      <c r="AY172" s="28" t="s">
        <v>126</v>
      </c>
      <c r="AZ172" s="28" t="s">
        <v>126</v>
      </c>
      <c r="BA172" s="28" t="s">
        <v>126</v>
      </c>
      <c r="BB172" s="28" t="s">
        <v>126</v>
      </c>
      <c r="BC172" s="28" t="s">
        <v>126</v>
      </c>
      <c r="BD172" s="28" t="s">
        <v>126</v>
      </c>
      <c r="BE172" s="28" t="s">
        <v>126</v>
      </c>
      <c r="BF172" s="34">
        <v>0</v>
      </c>
      <c r="BG172" s="34">
        <v>0</v>
      </c>
      <c r="BH172" s="34">
        <v>0</v>
      </c>
      <c r="BI172" s="34">
        <v>0</v>
      </c>
      <c r="BJ172" s="34">
        <v>0</v>
      </c>
      <c r="BK172" s="34">
        <v>0</v>
      </c>
      <c r="BL172" s="34">
        <v>0</v>
      </c>
      <c r="BM172" s="34">
        <v>0</v>
      </c>
      <c r="BN172" s="34">
        <v>0</v>
      </c>
      <c r="BO172" s="34">
        <v>0</v>
      </c>
      <c r="BP172" s="34">
        <v>0</v>
      </c>
      <c r="BQ172" s="34">
        <v>0</v>
      </c>
      <c r="BR172" s="35">
        <f t="shared" si="21"/>
        <v>0</v>
      </c>
      <c r="BS172" s="28" t="s">
        <v>126</v>
      </c>
      <c r="BT172" s="28" t="s">
        <v>126</v>
      </c>
      <c r="BU172" s="28" t="s">
        <v>126</v>
      </c>
      <c r="BV172" s="28" t="s">
        <v>126</v>
      </c>
      <c r="BW172" s="28" t="s">
        <v>126</v>
      </c>
      <c r="BX172" s="28" t="s">
        <v>126</v>
      </c>
      <c r="BY172" s="28" t="s">
        <v>126</v>
      </c>
      <c r="BZ172" s="28" t="s">
        <v>126</v>
      </c>
      <c r="CA172" s="28" t="s">
        <v>126</v>
      </c>
      <c r="CB172" s="28" t="s">
        <v>127</v>
      </c>
      <c r="CC172" s="36" t="s">
        <v>126</v>
      </c>
      <c r="CD172" s="1" t="s">
        <v>128</v>
      </c>
      <c r="CE172" s="2" t="s">
        <v>129</v>
      </c>
      <c r="CF172" s="2" t="s">
        <v>126</v>
      </c>
      <c r="CG172" s="2" t="s">
        <v>127</v>
      </c>
      <c r="CH172" s="2" t="s">
        <v>126</v>
      </c>
      <c r="CI172" s="2" t="s">
        <v>126</v>
      </c>
    </row>
    <row r="173" spans="1:87" x14ac:dyDescent="0.25">
      <c r="A173" s="3">
        <v>166</v>
      </c>
      <c r="B173" s="66">
        <v>2020</v>
      </c>
      <c r="C173" s="40" t="s">
        <v>126</v>
      </c>
      <c r="D173" s="40" t="s">
        <v>126</v>
      </c>
      <c r="E173" s="40" t="s">
        <v>126</v>
      </c>
      <c r="F173" s="40" t="s">
        <v>495</v>
      </c>
      <c r="G173" s="40"/>
      <c r="H173" s="39">
        <v>33101</v>
      </c>
      <c r="I173" s="39">
        <v>33101</v>
      </c>
      <c r="J173" s="40" t="s">
        <v>495</v>
      </c>
      <c r="K173" s="40" t="s">
        <v>126</v>
      </c>
      <c r="L173" s="40" t="s">
        <v>126</v>
      </c>
      <c r="M173" s="40" t="s">
        <v>126</v>
      </c>
      <c r="N173" s="40" t="s">
        <v>126</v>
      </c>
      <c r="O173" s="30">
        <f t="shared" si="22"/>
        <v>0</v>
      </c>
      <c r="P173" s="30">
        <f t="shared" si="15"/>
        <v>0</v>
      </c>
      <c r="Q173" s="61">
        <v>41000</v>
      </c>
      <c r="R173" s="32">
        <f t="shared" si="16"/>
        <v>0</v>
      </c>
      <c r="S173" s="33">
        <v>0</v>
      </c>
      <c r="T173" s="33">
        <f t="shared" si="17"/>
        <v>0</v>
      </c>
      <c r="U173" s="28" t="s">
        <v>126</v>
      </c>
      <c r="V173" s="28" t="s">
        <v>126</v>
      </c>
      <c r="W173" s="28" t="s">
        <v>126</v>
      </c>
      <c r="X173" s="28" t="s">
        <v>126</v>
      </c>
      <c r="Y173" s="28" t="s">
        <v>126</v>
      </c>
      <c r="Z173" s="28" t="s">
        <v>126</v>
      </c>
      <c r="AA173" s="28" t="s">
        <v>126</v>
      </c>
      <c r="AB173" s="28" t="s">
        <v>126</v>
      </c>
      <c r="AC173" s="28" t="s">
        <v>139</v>
      </c>
      <c r="AD173" s="28" t="s">
        <v>126</v>
      </c>
      <c r="AE173" s="28" t="s">
        <v>126</v>
      </c>
      <c r="AF173" s="28" t="s">
        <v>140</v>
      </c>
      <c r="AG173" s="29">
        <v>33101</v>
      </c>
      <c r="AH173" s="28" t="s">
        <v>495</v>
      </c>
      <c r="AI173" s="28" t="s">
        <v>142</v>
      </c>
      <c r="AJ173" s="28" t="s">
        <v>143</v>
      </c>
      <c r="AK173" s="28" t="s">
        <v>144</v>
      </c>
      <c r="AL173" s="42"/>
      <c r="AM173" s="42" t="s">
        <v>145</v>
      </c>
      <c r="AN173" s="42" t="s">
        <v>146</v>
      </c>
      <c r="AO173" s="42" t="s">
        <v>147</v>
      </c>
      <c r="AP173" s="42" t="s">
        <v>148</v>
      </c>
      <c r="AQ173" s="42" t="s">
        <v>149</v>
      </c>
      <c r="AR173" s="42" t="s">
        <v>150</v>
      </c>
      <c r="AS173" s="42" t="s">
        <v>151</v>
      </c>
      <c r="AT173" s="42" t="s">
        <v>152</v>
      </c>
      <c r="AU173" s="42" t="s">
        <v>153</v>
      </c>
      <c r="AV173" s="28" t="s">
        <v>126</v>
      </c>
      <c r="AW173" s="28" t="s">
        <v>126</v>
      </c>
      <c r="AX173" s="28" t="s">
        <v>126</v>
      </c>
      <c r="AY173" s="28" t="s">
        <v>126</v>
      </c>
      <c r="AZ173" s="28" t="s">
        <v>126</v>
      </c>
      <c r="BA173" s="28" t="s">
        <v>126</v>
      </c>
      <c r="BB173" s="28" t="s">
        <v>126</v>
      </c>
      <c r="BC173" s="28" t="s">
        <v>126</v>
      </c>
      <c r="BD173" s="28" t="s">
        <v>126</v>
      </c>
      <c r="BE173" s="28" t="s">
        <v>126</v>
      </c>
      <c r="BF173" s="34">
        <v>0</v>
      </c>
      <c r="BG173" s="34">
        <v>0</v>
      </c>
      <c r="BH173" s="34">
        <v>0</v>
      </c>
      <c r="BI173" s="34">
        <v>0</v>
      </c>
      <c r="BJ173" s="34">
        <v>0</v>
      </c>
      <c r="BK173" s="34">
        <v>0</v>
      </c>
      <c r="BL173" s="34">
        <v>0</v>
      </c>
      <c r="BM173" s="34">
        <v>0</v>
      </c>
      <c r="BN173" s="34">
        <v>0</v>
      </c>
      <c r="BO173" s="34">
        <v>0</v>
      </c>
      <c r="BP173" s="34">
        <v>0</v>
      </c>
      <c r="BQ173" s="34">
        <v>0</v>
      </c>
      <c r="BR173" s="35">
        <f t="shared" si="21"/>
        <v>0</v>
      </c>
      <c r="BS173" s="28" t="s">
        <v>126</v>
      </c>
      <c r="BT173" s="28" t="s">
        <v>126</v>
      </c>
      <c r="BU173" s="28" t="s">
        <v>126</v>
      </c>
      <c r="BV173" s="28" t="s">
        <v>126</v>
      </c>
      <c r="BW173" s="28" t="s">
        <v>126</v>
      </c>
      <c r="BX173" s="28" t="s">
        <v>126</v>
      </c>
      <c r="BY173" s="28" t="s">
        <v>126</v>
      </c>
      <c r="BZ173" s="28" t="s">
        <v>126</v>
      </c>
      <c r="CA173" s="28" t="s">
        <v>126</v>
      </c>
      <c r="CB173" s="28" t="s">
        <v>127</v>
      </c>
      <c r="CC173" s="36" t="s">
        <v>126</v>
      </c>
      <c r="CD173" s="1" t="s">
        <v>128</v>
      </c>
      <c r="CE173" s="2" t="s">
        <v>129</v>
      </c>
      <c r="CF173" s="2" t="s">
        <v>126</v>
      </c>
      <c r="CG173" s="2" t="s">
        <v>127</v>
      </c>
      <c r="CH173" s="2" t="s">
        <v>126</v>
      </c>
      <c r="CI173" s="2" t="s">
        <v>126</v>
      </c>
    </row>
    <row r="174" spans="1:87" x14ac:dyDescent="0.25">
      <c r="A174" s="3">
        <v>167</v>
      </c>
      <c r="B174" s="66">
        <v>2020</v>
      </c>
      <c r="C174" s="40" t="s">
        <v>126</v>
      </c>
      <c r="D174" s="40" t="s">
        <v>126</v>
      </c>
      <c r="E174" s="40" t="s">
        <v>126</v>
      </c>
      <c r="F174" s="40" t="s">
        <v>21</v>
      </c>
      <c r="G174" s="40"/>
      <c r="H174" s="39">
        <v>33601</v>
      </c>
      <c r="I174" s="39">
        <v>33601</v>
      </c>
      <c r="J174" s="40" t="s">
        <v>21</v>
      </c>
      <c r="K174" s="40" t="s">
        <v>126</v>
      </c>
      <c r="L174" s="40" t="s">
        <v>126</v>
      </c>
      <c r="M174" s="40" t="s">
        <v>126</v>
      </c>
      <c r="N174" s="40" t="s">
        <v>126</v>
      </c>
      <c r="O174" s="30">
        <f t="shared" si="22"/>
        <v>0</v>
      </c>
      <c r="P174" s="30">
        <f t="shared" si="15"/>
        <v>0</v>
      </c>
      <c r="Q174" s="61">
        <v>655000</v>
      </c>
      <c r="R174" s="32">
        <f t="shared" si="16"/>
        <v>0</v>
      </c>
      <c r="S174" s="33">
        <v>0</v>
      </c>
      <c r="T174" s="33">
        <f t="shared" si="17"/>
        <v>0</v>
      </c>
      <c r="U174" s="28" t="s">
        <v>126</v>
      </c>
      <c r="V174" s="28" t="s">
        <v>126</v>
      </c>
      <c r="W174" s="28" t="s">
        <v>126</v>
      </c>
      <c r="X174" s="28" t="s">
        <v>126</v>
      </c>
      <c r="Y174" s="28" t="s">
        <v>126</v>
      </c>
      <c r="Z174" s="28" t="s">
        <v>126</v>
      </c>
      <c r="AA174" s="28" t="s">
        <v>126</v>
      </c>
      <c r="AB174" s="28" t="s">
        <v>126</v>
      </c>
      <c r="AC174" s="28" t="s">
        <v>139</v>
      </c>
      <c r="AD174" s="28" t="s">
        <v>126</v>
      </c>
      <c r="AE174" s="28" t="s">
        <v>126</v>
      </c>
      <c r="AF174" s="28" t="s">
        <v>140</v>
      </c>
      <c r="AG174" s="28" t="s">
        <v>444</v>
      </c>
      <c r="AH174" s="28" t="s">
        <v>445</v>
      </c>
      <c r="AI174" s="28" t="s">
        <v>142</v>
      </c>
      <c r="AJ174" s="28" t="s">
        <v>143</v>
      </c>
      <c r="AK174" s="28" t="s">
        <v>144</v>
      </c>
      <c r="AL174" s="42"/>
      <c r="AM174" s="42" t="s">
        <v>145</v>
      </c>
      <c r="AN174" s="42" t="s">
        <v>146</v>
      </c>
      <c r="AO174" s="42" t="s">
        <v>147</v>
      </c>
      <c r="AP174" s="42" t="s">
        <v>148</v>
      </c>
      <c r="AQ174" s="42" t="s">
        <v>149</v>
      </c>
      <c r="AR174" s="42" t="s">
        <v>150</v>
      </c>
      <c r="AS174" s="42" t="s">
        <v>151</v>
      </c>
      <c r="AT174" s="42" t="s">
        <v>152</v>
      </c>
      <c r="AU174" s="42" t="s">
        <v>153</v>
      </c>
      <c r="AV174" s="28" t="s">
        <v>126</v>
      </c>
      <c r="AW174" s="28" t="s">
        <v>126</v>
      </c>
      <c r="AX174" s="28" t="s">
        <v>126</v>
      </c>
      <c r="AY174" s="28" t="s">
        <v>126</v>
      </c>
      <c r="AZ174" s="28" t="s">
        <v>126</v>
      </c>
      <c r="BA174" s="28" t="s">
        <v>126</v>
      </c>
      <c r="BB174" s="28" t="s">
        <v>126</v>
      </c>
      <c r="BC174" s="28" t="s">
        <v>126</v>
      </c>
      <c r="BD174" s="28" t="s">
        <v>126</v>
      </c>
      <c r="BE174" s="28" t="s">
        <v>126</v>
      </c>
      <c r="BF174" s="34">
        <v>0</v>
      </c>
      <c r="BG174" s="34">
        <v>0</v>
      </c>
      <c r="BH174" s="34">
        <v>0</v>
      </c>
      <c r="BI174" s="34">
        <v>0</v>
      </c>
      <c r="BJ174" s="34">
        <v>0</v>
      </c>
      <c r="BK174" s="34">
        <v>0</v>
      </c>
      <c r="BL174" s="34">
        <v>0</v>
      </c>
      <c r="BM174" s="34">
        <v>0</v>
      </c>
      <c r="BN174" s="34">
        <v>0</v>
      </c>
      <c r="BO174" s="34">
        <v>0</v>
      </c>
      <c r="BP174" s="34">
        <v>0</v>
      </c>
      <c r="BQ174" s="34">
        <v>0</v>
      </c>
      <c r="BR174" s="35">
        <f t="shared" si="21"/>
        <v>0</v>
      </c>
      <c r="BS174" s="28" t="s">
        <v>126</v>
      </c>
      <c r="BT174" s="28" t="s">
        <v>126</v>
      </c>
      <c r="BU174" s="28" t="s">
        <v>126</v>
      </c>
      <c r="BV174" s="28" t="s">
        <v>126</v>
      </c>
      <c r="BW174" s="28" t="s">
        <v>126</v>
      </c>
      <c r="BX174" s="28" t="s">
        <v>126</v>
      </c>
      <c r="BY174" s="28" t="s">
        <v>126</v>
      </c>
      <c r="BZ174" s="28" t="s">
        <v>126</v>
      </c>
      <c r="CA174" s="28" t="s">
        <v>126</v>
      </c>
      <c r="CB174" s="28" t="s">
        <v>127</v>
      </c>
      <c r="CC174" s="36" t="s">
        <v>126</v>
      </c>
      <c r="CD174" s="1" t="s">
        <v>128</v>
      </c>
      <c r="CE174" s="2" t="s">
        <v>129</v>
      </c>
      <c r="CF174" s="2" t="s">
        <v>126</v>
      </c>
      <c r="CG174" s="2" t="s">
        <v>127</v>
      </c>
      <c r="CH174" s="2" t="s">
        <v>126</v>
      </c>
      <c r="CI174" s="2" t="s">
        <v>126</v>
      </c>
    </row>
    <row r="175" spans="1:87" x14ac:dyDescent="0.25">
      <c r="A175" s="3">
        <v>168</v>
      </c>
      <c r="B175" s="66">
        <v>2020</v>
      </c>
      <c r="C175" s="40" t="s">
        <v>126</v>
      </c>
      <c r="D175" s="40" t="s">
        <v>126</v>
      </c>
      <c r="E175" s="40" t="s">
        <v>126</v>
      </c>
      <c r="F175" s="40" t="s">
        <v>22</v>
      </c>
      <c r="G175" s="40"/>
      <c r="H175" s="39">
        <v>33901</v>
      </c>
      <c r="I175" s="39">
        <v>33901</v>
      </c>
      <c r="J175" s="40" t="s">
        <v>22</v>
      </c>
      <c r="K175" s="40" t="s">
        <v>126</v>
      </c>
      <c r="L175" s="40" t="s">
        <v>126</v>
      </c>
      <c r="M175" s="40" t="s">
        <v>126</v>
      </c>
      <c r="N175" s="40" t="s">
        <v>126</v>
      </c>
      <c r="O175" s="30">
        <f>P175*0.16</f>
        <v>0</v>
      </c>
      <c r="P175" s="30">
        <f t="shared" si="15"/>
        <v>0</v>
      </c>
      <c r="Q175" s="61">
        <v>51969951.93</v>
      </c>
      <c r="R175" s="32">
        <f t="shared" si="16"/>
        <v>0</v>
      </c>
      <c r="S175" s="33">
        <v>0</v>
      </c>
      <c r="T175" s="33">
        <f t="shared" si="17"/>
        <v>0</v>
      </c>
      <c r="U175" s="28" t="s">
        <v>126</v>
      </c>
      <c r="V175" s="28" t="s">
        <v>126</v>
      </c>
      <c r="W175" s="28" t="s">
        <v>126</v>
      </c>
      <c r="X175" s="28" t="s">
        <v>126</v>
      </c>
      <c r="Y175" s="28" t="s">
        <v>126</v>
      </c>
      <c r="Z175" s="28" t="s">
        <v>126</v>
      </c>
      <c r="AA175" s="28" t="s">
        <v>126</v>
      </c>
      <c r="AB175" s="28" t="s">
        <v>126</v>
      </c>
      <c r="AC175" s="28" t="s">
        <v>139</v>
      </c>
      <c r="AD175" s="28" t="s">
        <v>126</v>
      </c>
      <c r="AE175" s="28" t="s">
        <v>126</v>
      </c>
      <c r="AF175" s="28" t="s">
        <v>140</v>
      </c>
      <c r="AG175" s="28" t="s">
        <v>446</v>
      </c>
      <c r="AH175" s="28" t="s">
        <v>447</v>
      </c>
      <c r="AI175" s="28" t="s">
        <v>142</v>
      </c>
      <c r="AJ175" s="28" t="s">
        <v>143</v>
      </c>
      <c r="AK175" s="28" t="s">
        <v>144</v>
      </c>
      <c r="AL175" s="42"/>
      <c r="AM175" s="42" t="s">
        <v>145</v>
      </c>
      <c r="AN175" s="42" t="s">
        <v>146</v>
      </c>
      <c r="AO175" s="42" t="s">
        <v>147</v>
      </c>
      <c r="AP175" s="42" t="s">
        <v>148</v>
      </c>
      <c r="AQ175" s="42" t="s">
        <v>149</v>
      </c>
      <c r="AR175" s="42" t="s">
        <v>150</v>
      </c>
      <c r="AS175" s="42" t="s">
        <v>151</v>
      </c>
      <c r="AT175" s="42" t="s">
        <v>152</v>
      </c>
      <c r="AU175" s="42" t="s">
        <v>153</v>
      </c>
      <c r="AV175" s="28" t="s">
        <v>126</v>
      </c>
      <c r="AW175" s="28" t="s">
        <v>126</v>
      </c>
      <c r="AX175" s="28" t="s">
        <v>126</v>
      </c>
      <c r="AY175" s="28" t="s">
        <v>126</v>
      </c>
      <c r="AZ175" s="28" t="s">
        <v>126</v>
      </c>
      <c r="BA175" s="28" t="s">
        <v>126</v>
      </c>
      <c r="BB175" s="28" t="s">
        <v>126</v>
      </c>
      <c r="BC175" s="28" t="s">
        <v>126</v>
      </c>
      <c r="BD175" s="28" t="s">
        <v>126</v>
      </c>
      <c r="BE175" s="28" t="s">
        <v>126</v>
      </c>
      <c r="BF175" s="34">
        <v>0</v>
      </c>
      <c r="BG175" s="34">
        <v>0</v>
      </c>
      <c r="BH175" s="34">
        <v>0</v>
      </c>
      <c r="BI175" s="34">
        <v>0</v>
      </c>
      <c r="BJ175" s="34">
        <v>0</v>
      </c>
      <c r="BK175" s="34">
        <v>0</v>
      </c>
      <c r="BL175" s="34">
        <v>0</v>
      </c>
      <c r="BM175" s="34">
        <v>0</v>
      </c>
      <c r="BN175" s="34">
        <v>0</v>
      </c>
      <c r="BO175" s="34">
        <v>0</v>
      </c>
      <c r="BP175" s="34">
        <v>0</v>
      </c>
      <c r="BQ175" s="34">
        <v>0</v>
      </c>
      <c r="BR175" s="35">
        <f t="shared" si="21"/>
        <v>0</v>
      </c>
      <c r="BS175" s="28" t="s">
        <v>126</v>
      </c>
      <c r="BT175" s="28" t="s">
        <v>126</v>
      </c>
      <c r="BU175" s="28" t="s">
        <v>126</v>
      </c>
      <c r="BV175" s="28" t="s">
        <v>126</v>
      </c>
      <c r="BW175" s="28" t="s">
        <v>126</v>
      </c>
      <c r="BX175" s="28" t="s">
        <v>126</v>
      </c>
      <c r="BY175" s="28" t="s">
        <v>126</v>
      </c>
      <c r="BZ175" s="28" t="s">
        <v>126</v>
      </c>
      <c r="CA175" s="28" t="s">
        <v>126</v>
      </c>
      <c r="CB175" s="28" t="s">
        <v>127</v>
      </c>
      <c r="CC175" s="36" t="s">
        <v>126</v>
      </c>
      <c r="CD175" s="1" t="s">
        <v>128</v>
      </c>
      <c r="CE175" s="2" t="s">
        <v>129</v>
      </c>
      <c r="CF175" s="2" t="s">
        <v>126</v>
      </c>
      <c r="CG175" s="2" t="s">
        <v>127</v>
      </c>
      <c r="CH175" s="2" t="s">
        <v>126</v>
      </c>
      <c r="CI175" s="2" t="s">
        <v>126</v>
      </c>
    </row>
    <row r="176" spans="1:87" x14ac:dyDescent="0.25">
      <c r="A176" s="3">
        <v>169</v>
      </c>
      <c r="B176" s="66">
        <v>2020</v>
      </c>
      <c r="C176" s="40" t="s">
        <v>126</v>
      </c>
      <c r="D176" s="40" t="s">
        <v>126</v>
      </c>
      <c r="E176" s="40" t="s">
        <v>126</v>
      </c>
      <c r="F176" s="40" t="s">
        <v>23</v>
      </c>
      <c r="G176" s="40"/>
      <c r="H176" s="39">
        <v>34101</v>
      </c>
      <c r="I176" s="39">
        <v>34101</v>
      </c>
      <c r="J176" s="40" t="s">
        <v>23</v>
      </c>
      <c r="K176" s="40" t="s">
        <v>126</v>
      </c>
      <c r="L176" s="40" t="s">
        <v>126</v>
      </c>
      <c r="M176" s="40" t="s">
        <v>126</v>
      </c>
      <c r="N176" s="40" t="s">
        <v>126</v>
      </c>
      <c r="O176" s="30">
        <f>P176*0.16</f>
        <v>0</v>
      </c>
      <c r="P176" s="30">
        <f t="shared" si="15"/>
        <v>0</v>
      </c>
      <c r="Q176" s="61">
        <v>4940.8</v>
      </c>
      <c r="R176" s="32">
        <f t="shared" si="16"/>
        <v>0</v>
      </c>
      <c r="S176" s="33">
        <v>0</v>
      </c>
      <c r="T176" s="33">
        <f t="shared" si="17"/>
        <v>0</v>
      </c>
      <c r="U176" s="28" t="s">
        <v>126</v>
      </c>
      <c r="V176" s="28" t="s">
        <v>126</v>
      </c>
      <c r="W176" s="28" t="s">
        <v>126</v>
      </c>
      <c r="X176" s="28" t="s">
        <v>126</v>
      </c>
      <c r="Y176" s="28" t="s">
        <v>126</v>
      </c>
      <c r="Z176" s="28" t="s">
        <v>126</v>
      </c>
      <c r="AA176" s="28" t="s">
        <v>126</v>
      </c>
      <c r="AB176" s="28" t="s">
        <v>126</v>
      </c>
      <c r="AC176" s="28" t="s">
        <v>139</v>
      </c>
      <c r="AD176" s="28" t="s">
        <v>126</v>
      </c>
      <c r="AE176" s="28" t="s">
        <v>126</v>
      </c>
      <c r="AF176" s="28" t="s">
        <v>140</v>
      </c>
      <c r="AG176" s="28" t="s">
        <v>448</v>
      </c>
      <c r="AH176" s="28" t="s">
        <v>449</v>
      </c>
      <c r="AI176" s="28" t="s">
        <v>142</v>
      </c>
      <c r="AJ176" s="28" t="s">
        <v>143</v>
      </c>
      <c r="AK176" s="28" t="s">
        <v>144</v>
      </c>
      <c r="AL176" s="42"/>
      <c r="AM176" s="42" t="s">
        <v>145</v>
      </c>
      <c r="AN176" s="42" t="s">
        <v>146</v>
      </c>
      <c r="AO176" s="42" t="s">
        <v>147</v>
      </c>
      <c r="AP176" s="42" t="s">
        <v>148</v>
      </c>
      <c r="AQ176" s="42" t="s">
        <v>149</v>
      </c>
      <c r="AR176" s="42" t="s">
        <v>150</v>
      </c>
      <c r="AS176" s="42" t="s">
        <v>151</v>
      </c>
      <c r="AT176" s="42" t="s">
        <v>152</v>
      </c>
      <c r="AU176" s="42" t="s">
        <v>153</v>
      </c>
      <c r="AV176" s="28" t="s">
        <v>126</v>
      </c>
      <c r="AW176" s="28" t="s">
        <v>126</v>
      </c>
      <c r="AX176" s="28" t="s">
        <v>126</v>
      </c>
      <c r="AY176" s="28" t="s">
        <v>126</v>
      </c>
      <c r="AZ176" s="28" t="s">
        <v>126</v>
      </c>
      <c r="BA176" s="28" t="s">
        <v>126</v>
      </c>
      <c r="BB176" s="28" t="s">
        <v>126</v>
      </c>
      <c r="BC176" s="28" t="s">
        <v>126</v>
      </c>
      <c r="BD176" s="28" t="s">
        <v>126</v>
      </c>
      <c r="BE176" s="28" t="s">
        <v>126</v>
      </c>
      <c r="BF176" s="34">
        <v>0</v>
      </c>
      <c r="BG176" s="34">
        <v>0</v>
      </c>
      <c r="BH176" s="34">
        <v>0</v>
      </c>
      <c r="BI176" s="34">
        <v>0</v>
      </c>
      <c r="BJ176" s="34">
        <v>0</v>
      </c>
      <c r="BK176" s="34">
        <v>0</v>
      </c>
      <c r="BL176" s="34">
        <v>0</v>
      </c>
      <c r="BM176" s="34">
        <v>0</v>
      </c>
      <c r="BN176" s="34">
        <v>0</v>
      </c>
      <c r="BO176" s="34">
        <v>0</v>
      </c>
      <c r="BP176" s="34">
        <v>0</v>
      </c>
      <c r="BQ176" s="34">
        <v>0</v>
      </c>
      <c r="BR176" s="35">
        <f t="shared" si="21"/>
        <v>0</v>
      </c>
      <c r="BS176" s="28" t="s">
        <v>126</v>
      </c>
      <c r="BT176" s="28" t="s">
        <v>126</v>
      </c>
      <c r="BU176" s="28" t="s">
        <v>126</v>
      </c>
      <c r="BV176" s="28" t="s">
        <v>126</v>
      </c>
      <c r="BW176" s="28" t="s">
        <v>126</v>
      </c>
      <c r="BX176" s="28" t="s">
        <v>126</v>
      </c>
      <c r="BY176" s="28" t="s">
        <v>126</v>
      </c>
      <c r="BZ176" s="28" t="s">
        <v>126</v>
      </c>
      <c r="CA176" s="28" t="s">
        <v>126</v>
      </c>
      <c r="CB176" s="28" t="s">
        <v>127</v>
      </c>
      <c r="CC176" s="36" t="s">
        <v>126</v>
      </c>
      <c r="CD176" s="1" t="s">
        <v>128</v>
      </c>
      <c r="CE176" s="2" t="s">
        <v>129</v>
      </c>
      <c r="CF176" s="2" t="s">
        <v>126</v>
      </c>
      <c r="CG176" s="2" t="s">
        <v>127</v>
      </c>
      <c r="CH176" s="2" t="s">
        <v>126</v>
      </c>
      <c r="CI176" s="2" t="s">
        <v>126</v>
      </c>
    </row>
    <row r="177" spans="1:87" x14ac:dyDescent="0.25">
      <c r="A177" s="3">
        <v>170</v>
      </c>
      <c r="B177" s="66">
        <v>2020</v>
      </c>
      <c r="C177" s="40" t="s">
        <v>126</v>
      </c>
      <c r="D177" s="40" t="s">
        <v>126</v>
      </c>
      <c r="E177" s="40" t="s">
        <v>126</v>
      </c>
      <c r="F177" s="40" t="s">
        <v>449</v>
      </c>
      <c r="G177" s="40"/>
      <c r="H177" s="39">
        <v>34101</v>
      </c>
      <c r="I177" s="39">
        <v>34101</v>
      </c>
      <c r="J177" s="40" t="s">
        <v>449</v>
      </c>
      <c r="K177" s="40" t="s">
        <v>126</v>
      </c>
      <c r="L177" s="40" t="s">
        <v>126</v>
      </c>
      <c r="M177" s="40" t="s">
        <v>126</v>
      </c>
      <c r="N177" s="40" t="s">
        <v>126</v>
      </c>
      <c r="O177" s="30">
        <f>P177*0.16</f>
        <v>0</v>
      </c>
      <c r="P177" s="30">
        <f t="shared" si="15"/>
        <v>0</v>
      </c>
      <c r="Q177" s="61">
        <v>10000</v>
      </c>
      <c r="R177" s="32">
        <f t="shared" si="16"/>
        <v>0</v>
      </c>
      <c r="S177" s="33">
        <v>0</v>
      </c>
      <c r="T177" s="33">
        <f t="shared" si="17"/>
        <v>0</v>
      </c>
      <c r="U177" s="28" t="s">
        <v>126</v>
      </c>
      <c r="V177" s="28" t="s">
        <v>126</v>
      </c>
      <c r="W177" s="28" t="s">
        <v>126</v>
      </c>
      <c r="X177" s="28" t="s">
        <v>126</v>
      </c>
      <c r="Y177" s="28" t="s">
        <v>126</v>
      </c>
      <c r="Z177" s="28" t="s">
        <v>126</v>
      </c>
      <c r="AA177" s="28" t="s">
        <v>126</v>
      </c>
      <c r="AB177" s="28" t="s">
        <v>126</v>
      </c>
      <c r="AC177" s="28" t="s">
        <v>139</v>
      </c>
      <c r="AD177" s="28" t="s">
        <v>126</v>
      </c>
      <c r="AE177" s="28" t="s">
        <v>126</v>
      </c>
      <c r="AF177" s="28" t="s">
        <v>140</v>
      </c>
      <c r="AG177" s="28" t="s">
        <v>448</v>
      </c>
      <c r="AH177" s="28" t="s">
        <v>450</v>
      </c>
      <c r="AI177" s="28" t="s">
        <v>142</v>
      </c>
      <c r="AJ177" s="28" t="s">
        <v>143</v>
      </c>
      <c r="AK177" s="28" t="s">
        <v>144</v>
      </c>
      <c r="AL177" s="42"/>
      <c r="AM177" s="42" t="s">
        <v>145</v>
      </c>
      <c r="AN177" s="42" t="s">
        <v>146</v>
      </c>
      <c r="AO177" s="42" t="s">
        <v>147</v>
      </c>
      <c r="AP177" s="42" t="s">
        <v>148</v>
      </c>
      <c r="AQ177" s="42" t="s">
        <v>149</v>
      </c>
      <c r="AR177" s="42" t="s">
        <v>150</v>
      </c>
      <c r="AS177" s="42" t="s">
        <v>151</v>
      </c>
      <c r="AT177" s="42" t="s">
        <v>152</v>
      </c>
      <c r="AU177" s="42" t="s">
        <v>153</v>
      </c>
      <c r="AV177" s="28" t="s">
        <v>126</v>
      </c>
      <c r="AW177" s="28" t="s">
        <v>126</v>
      </c>
      <c r="AX177" s="28" t="s">
        <v>126</v>
      </c>
      <c r="AY177" s="28" t="s">
        <v>126</v>
      </c>
      <c r="AZ177" s="28" t="s">
        <v>126</v>
      </c>
      <c r="BA177" s="28" t="s">
        <v>126</v>
      </c>
      <c r="BB177" s="28" t="s">
        <v>126</v>
      </c>
      <c r="BC177" s="28" t="s">
        <v>126</v>
      </c>
      <c r="BD177" s="28" t="s">
        <v>126</v>
      </c>
      <c r="BE177" s="28" t="s">
        <v>126</v>
      </c>
      <c r="BF177" s="34">
        <v>0</v>
      </c>
      <c r="BG177" s="34">
        <v>0</v>
      </c>
      <c r="BH177" s="34">
        <v>0</v>
      </c>
      <c r="BI177" s="34">
        <v>0</v>
      </c>
      <c r="BJ177" s="34">
        <v>0</v>
      </c>
      <c r="BK177" s="34">
        <v>0</v>
      </c>
      <c r="BL177" s="34">
        <v>0</v>
      </c>
      <c r="BM177" s="34">
        <v>0</v>
      </c>
      <c r="BN177" s="34">
        <v>0</v>
      </c>
      <c r="BO177" s="34">
        <v>0</v>
      </c>
      <c r="BP177" s="34">
        <v>0</v>
      </c>
      <c r="BQ177" s="34">
        <v>0</v>
      </c>
      <c r="BR177" s="35">
        <f t="shared" si="21"/>
        <v>0</v>
      </c>
      <c r="BS177" s="28" t="s">
        <v>126</v>
      </c>
      <c r="BT177" s="28" t="s">
        <v>126</v>
      </c>
      <c r="BU177" s="28" t="s">
        <v>126</v>
      </c>
      <c r="BV177" s="28" t="s">
        <v>126</v>
      </c>
      <c r="BW177" s="28" t="s">
        <v>126</v>
      </c>
      <c r="BX177" s="28" t="s">
        <v>126</v>
      </c>
      <c r="BY177" s="28" t="s">
        <v>126</v>
      </c>
      <c r="BZ177" s="28" t="s">
        <v>126</v>
      </c>
      <c r="CA177" s="28" t="s">
        <v>126</v>
      </c>
      <c r="CB177" s="28" t="s">
        <v>127</v>
      </c>
      <c r="CC177" s="36" t="s">
        <v>126</v>
      </c>
      <c r="CD177" s="1" t="s">
        <v>128</v>
      </c>
      <c r="CE177" s="2" t="s">
        <v>129</v>
      </c>
      <c r="CF177" s="2" t="s">
        <v>126</v>
      </c>
      <c r="CG177" s="2" t="s">
        <v>127</v>
      </c>
      <c r="CH177" s="2" t="s">
        <v>126</v>
      </c>
      <c r="CI177" s="2" t="s">
        <v>126</v>
      </c>
    </row>
    <row r="178" spans="1:87" x14ac:dyDescent="0.25">
      <c r="A178" s="3">
        <v>171</v>
      </c>
      <c r="B178" s="66">
        <v>2020</v>
      </c>
      <c r="C178" s="40" t="s">
        <v>126</v>
      </c>
      <c r="D178" s="40" t="s">
        <v>126</v>
      </c>
      <c r="E178" s="40" t="s">
        <v>126</v>
      </c>
      <c r="F178" s="40" t="s">
        <v>24</v>
      </c>
      <c r="G178" s="40"/>
      <c r="H178" s="39">
        <v>34501</v>
      </c>
      <c r="I178" s="39">
        <v>34501</v>
      </c>
      <c r="J178" s="40" t="s">
        <v>24</v>
      </c>
      <c r="K178" s="40" t="s">
        <v>126</v>
      </c>
      <c r="L178" s="40" t="s">
        <v>126</v>
      </c>
      <c r="M178" s="40" t="s">
        <v>126</v>
      </c>
      <c r="N178" s="40" t="s">
        <v>126</v>
      </c>
      <c r="O178" s="30">
        <f>P178*0.16</f>
        <v>0</v>
      </c>
      <c r="P178" s="30">
        <f t="shared" si="15"/>
        <v>0</v>
      </c>
      <c r="Q178" s="61">
        <v>150000</v>
      </c>
      <c r="R178" s="32">
        <f t="shared" si="16"/>
        <v>0</v>
      </c>
      <c r="S178" s="33">
        <v>0</v>
      </c>
      <c r="T178" s="33">
        <f t="shared" si="17"/>
        <v>0</v>
      </c>
      <c r="U178" s="28" t="s">
        <v>126</v>
      </c>
      <c r="V178" s="28" t="s">
        <v>126</v>
      </c>
      <c r="W178" s="28" t="s">
        <v>126</v>
      </c>
      <c r="X178" s="28" t="s">
        <v>126</v>
      </c>
      <c r="Y178" s="28" t="s">
        <v>126</v>
      </c>
      <c r="Z178" s="28" t="s">
        <v>126</v>
      </c>
      <c r="AA178" s="28" t="s">
        <v>126</v>
      </c>
      <c r="AB178" s="28" t="s">
        <v>126</v>
      </c>
      <c r="AC178" s="28" t="s">
        <v>126</v>
      </c>
      <c r="AD178" s="28" t="s">
        <v>126</v>
      </c>
      <c r="AE178" s="28" t="s">
        <v>126</v>
      </c>
      <c r="AF178" s="28" t="s">
        <v>126</v>
      </c>
      <c r="AG178" s="28" t="s">
        <v>126</v>
      </c>
      <c r="AH178" s="28" t="s">
        <v>126</v>
      </c>
      <c r="AI178" s="28" t="s">
        <v>126</v>
      </c>
      <c r="AJ178" s="28" t="s">
        <v>126</v>
      </c>
      <c r="AK178" s="28" t="s">
        <v>126</v>
      </c>
      <c r="AL178" s="28" t="s">
        <v>126</v>
      </c>
      <c r="AM178" s="28" t="s">
        <v>126</v>
      </c>
      <c r="AN178" s="28" t="s">
        <v>126</v>
      </c>
      <c r="AO178" s="28" t="s">
        <v>126</v>
      </c>
      <c r="AP178" s="28" t="s">
        <v>126</v>
      </c>
      <c r="AQ178" s="28" t="s">
        <v>126</v>
      </c>
      <c r="AR178" s="28" t="s">
        <v>126</v>
      </c>
      <c r="AS178" s="28" t="s">
        <v>126</v>
      </c>
      <c r="AT178" s="28" t="s">
        <v>126</v>
      </c>
      <c r="AU178" s="28" t="s">
        <v>126</v>
      </c>
      <c r="AV178" s="28" t="s">
        <v>126</v>
      </c>
      <c r="AW178" s="28" t="s">
        <v>126</v>
      </c>
      <c r="AX178" s="28" t="s">
        <v>126</v>
      </c>
      <c r="AY178" s="28" t="s">
        <v>126</v>
      </c>
      <c r="AZ178" s="28" t="s">
        <v>126</v>
      </c>
      <c r="BA178" s="28" t="s">
        <v>126</v>
      </c>
      <c r="BB178" s="28" t="s">
        <v>126</v>
      </c>
      <c r="BC178" s="28" t="s">
        <v>126</v>
      </c>
      <c r="BD178" s="28" t="s">
        <v>126</v>
      </c>
      <c r="BE178" s="28" t="s">
        <v>126</v>
      </c>
      <c r="BF178" s="34">
        <v>0</v>
      </c>
      <c r="BG178" s="34">
        <v>0</v>
      </c>
      <c r="BH178" s="34">
        <v>0</v>
      </c>
      <c r="BI178" s="34">
        <v>0</v>
      </c>
      <c r="BJ178" s="34">
        <v>0</v>
      </c>
      <c r="BK178" s="34">
        <v>0</v>
      </c>
      <c r="BL178" s="34">
        <v>0</v>
      </c>
      <c r="BM178" s="34">
        <v>0</v>
      </c>
      <c r="BN178" s="34">
        <v>0</v>
      </c>
      <c r="BO178" s="34">
        <v>0</v>
      </c>
      <c r="BP178" s="34">
        <v>0</v>
      </c>
      <c r="BQ178" s="34">
        <v>0</v>
      </c>
      <c r="BR178" s="35">
        <f t="shared" si="21"/>
        <v>0</v>
      </c>
      <c r="BS178" s="28" t="s">
        <v>126</v>
      </c>
      <c r="BT178" s="28" t="s">
        <v>126</v>
      </c>
      <c r="BU178" s="28" t="s">
        <v>126</v>
      </c>
      <c r="BV178" s="28" t="s">
        <v>126</v>
      </c>
      <c r="BW178" s="28" t="s">
        <v>126</v>
      </c>
      <c r="BX178" s="28" t="s">
        <v>126</v>
      </c>
      <c r="BY178" s="28" t="s">
        <v>126</v>
      </c>
      <c r="BZ178" s="28" t="s">
        <v>126</v>
      </c>
      <c r="CA178" s="28" t="s">
        <v>126</v>
      </c>
      <c r="CB178" s="28" t="s">
        <v>127</v>
      </c>
      <c r="CC178" s="36" t="s">
        <v>126</v>
      </c>
      <c r="CD178" s="1" t="s">
        <v>128</v>
      </c>
      <c r="CE178" s="2" t="s">
        <v>129</v>
      </c>
      <c r="CF178" s="2" t="s">
        <v>126</v>
      </c>
      <c r="CG178" s="2" t="s">
        <v>127</v>
      </c>
      <c r="CH178" s="2" t="s">
        <v>126</v>
      </c>
      <c r="CI178" s="2" t="s">
        <v>126</v>
      </c>
    </row>
    <row r="179" spans="1:87" x14ac:dyDescent="0.25">
      <c r="A179" s="3">
        <v>172</v>
      </c>
      <c r="B179" s="66">
        <v>2020</v>
      </c>
      <c r="C179" s="40" t="s">
        <v>126</v>
      </c>
      <c r="D179" s="40" t="s">
        <v>126</v>
      </c>
      <c r="E179" s="40" t="s">
        <v>126</v>
      </c>
      <c r="F179" s="40" t="s">
        <v>25</v>
      </c>
      <c r="G179" s="40"/>
      <c r="H179" s="39">
        <v>34701</v>
      </c>
      <c r="I179" s="39">
        <v>34701</v>
      </c>
      <c r="J179" s="40" t="s">
        <v>25</v>
      </c>
      <c r="K179" s="40" t="s">
        <v>126</v>
      </c>
      <c r="L179" s="40" t="s">
        <v>126</v>
      </c>
      <c r="M179" s="40" t="s">
        <v>126</v>
      </c>
      <c r="N179" s="40" t="s">
        <v>126</v>
      </c>
      <c r="O179" s="30">
        <f>((T179-S179)*R179)</f>
        <v>0</v>
      </c>
      <c r="P179" s="30">
        <f t="shared" si="15"/>
        <v>0</v>
      </c>
      <c r="Q179" s="47">
        <v>0</v>
      </c>
      <c r="R179" s="32">
        <f t="shared" si="16"/>
        <v>0</v>
      </c>
      <c r="S179" s="33">
        <v>0</v>
      </c>
      <c r="T179" s="33">
        <f t="shared" si="17"/>
        <v>0</v>
      </c>
      <c r="U179" s="28" t="s">
        <v>126</v>
      </c>
      <c r="V179" s="28" t="s">
        <v>126</v>
      </c>
      <c r="W179" s="28" t="s">
        <v>126</v>
      </c>
      <c r="X179" s="28" t="s">
        <v>126</v>
      </c>
      <c r="Y179" s="28" t="s">
        <v>126</v>
      </c>
      <c r="Z179" s="28" t="s">
        <v>126</v>
      </c>
      <c r="AA179" s="28" t="s">
        <v>126</v>
      </c>
      <c r="AB179" s="28" t="s">
        <v>126</v>
      </c>
      <c r="AC179" s="28" t="s">
        <v>139</v>
      </c>
      <c r="AD179" s="28" t="s">
        <v>126</v>
      </c>
      <c r="AE179" s="28" t="s">
        <v>126</v>
      </c>
      <c r="AF179" s="28" t="s">
        <v>140</v>
      </c>
      <c r="AG179" s="28" t="s">
        <v>451</v>
      </c>
      <c r="AH179" s="28" t="s">
        <v>452</v>
      </c>
      <c r="AI179" s="28" t="s">
        <v>142</v>
      </c>
      <c r="AJ179" s="28" t="s">
        <v>143</v>
      </c>
      <c r="AK179" s="28" t="s">
        <v>144</v>
      </c>
      <c r="AL179" s="42"/>
      <c r="AM179" s="42" t="s">
        <v>145</v>
      </c>
      <c r="AN179" s="42" t="s">
        <v>146</v>
      </c>
      <c r="AO179" s="42" t="s">
        <v>147</v>
      </c>
      <c r="AP179" s="42" t="s">
        <v>148</v>
      </c>
      <c r="AQ179" s="42" t="s">
        <v>149</v>
      </c>
      <c r="AR179" s="42" t="s">
        <v>150</v>
      </c>
      <c r="AS179" s="42" t="s">
        <v>151</v>
      </c>
      <c r="AT179" s="42" t="s">
        <v>152</v>
      </c>
      <c r="AU179" s="42" t="s">
        <v>153</v>
      </c>
      <c r="AV179" s="28" t="s">
        <v>126</v>
      </c>
      <c r="AW179" s="28" t="s">
        <v>126</v>
      </c>
      <c r="AX179" s="28" t="s">
        <v>126</v>
      </c>
      <c r="AY179" s="28" t="s">
        <v>126</v>
      </c>
      <c r="AZ179" s="28" t="s">
        <v>126</v>
      </c>
      <c r="BA179" s="28" t="s">
        <v>126</v>
      </c>
      <c r="BB179" s="28" t="s">
        <v>126</v>
      </c>
      <c r="BC179" s="28" t="s">
        <v>126</v>
      </c>
      <c r="BD179" s="28" t="s">
        <v>126</v>
      </c>
      <c r="BE179" s="28" t="s">
        <v>126</v>
      </c>
      <c r="BF179" s="34">
        <v>0</v>
      </c>
      <c r="BG179" s="34">
        <v>0</v>
      </c>
      <c r="BH179" s="34">
        <v>0</v>
      </c>
      <c r="BI179" s="34">
        <v>0</v>
      </c>
      <c r="BJ179" s="34">
        <v>0</v>
      </c>
      <c r="BK179" s="34">
        <v>0</v>
      </c>
      <c r="BL179" s="34">
        <v>0</v>
      </c>
      <c r="BM179" s="34">
        <v>0</v>
      </c>
      <c r="BN179" s="34">
        <v>0</v>
      </c>
      <c r="BO179" s="34">
        <v>0</v>
      </c>
      <c r="BP179" s="34">
        <v>0</v>
      </c>
      <c r="BQ179" s="34">
        <v>0</v>
      </c>
      <c r="BR179" s="35">
        <f t="shared" si="21"/>
        <v>0</v>
      </c>
      <c r="BS179" s="28" t="s">
        <v>126</v>
      </c>
      <c r="BT179" s="28" t="s">
        <v>126</v>
      </c>
      <c r="BU179" s="28" t="s">
        <v>126</v>
      </c>
      <c r="BV179" s="28" t="s">
        <v>126</v>
      </c>
      <c r="BW179" s="28" t="s">
        <v>126</v>
      </c>
      <c r="BX179" s="28" t="s">
        <v>126</v>
      </c>
      <c r="BY179" s="28" t="s">
        <v>126</v>
      </c>
      <c r="BZ179" s="28" t="s">
        <v>126</v>
      </c>
      <c r="CA179" s="28" t="s">
        <v>126</v>
      </c>
      <c r="CB179" s="28" t="s">
        <v>127</v>
      </c>
      <c r="CC179" s="36" t="s">
        <v>126</v>
      </c>
      <c r="CD179" s="1" t="s">
        <v>128</v>
      </c>
      <c r="CE179" s="2" t="s">
        <v>129</v>
      </c>
      <c r="CF179" s="2" t="s">
        <v>126</v>
      </c>
      <c r="CG179" s="2" t="s">
        <v>127</v>
      </c>
      <c r="CH179" s="2" t="s">
        <v>126</v>
      </c>
      <c r="CI179" s="2" t="s">
        <v>126</v>
      </c>
    </row>
    <row r="180" spans="1:87" x14ac:dyDescent="0.25">
      <c r="A180" s="3">
        <v>173</v>
      </c>
      <c r="B180" s="66">
        <v>2020</v>
      </c>
      <c r="C180" s="40" t="s">
        <v>126</v>
      </c>
      <c r="D180" s="40" t="s">
        <v>126</v>
      </c>
      <c r="E180" s="40" t="s">
        <v>126</v>
      </c>
      <c r="F180" s="40" t="s">
        <v>26</v>
      </c>
      <c r="G180" s="40"/>
      <c r="H180" s="39">
        <v>35101</v>
      </c>
      <c r="I180" s="39">
        <v>35101</v>
      </c>
      <c r="J180" s="40" t="s">
        <v>26</v>
      </c>
      <c r="K180" s="40" t="s">
        <v>126</v>
      </c>
      <c r="L180" s="40" t="s">
        <v>126</v>
      </c>
      <c r="M180" s="40" t="s">
        <v>126</v>
      </c>
      <c r="N180" s="40" t="s">
        <v>126</v>
      </c>
      <c r="O180" s="30">
        <f>((T180-S180)*R180)</f>
        <v>0</v>
      </c>
      <c r="P180" s="30">
        <f t="shared" si="15"/>
        <v>0</v>
      </c>
      <c r="Q180" s="61">
        <v>34000</v>
      </c>
      <c r="R180" s="32">
        <f t="shared" si="16"/>
        <v>0</v>
      </c>
      <c r="S180" s="33">
        <v>0</v>
      </c>
      <c r="T180" s="33">
        <f t="shared" si="17"/>
        <v>0</v>
      </c>
      <c r="U180" s="28" t="s">
        <v>126</v>
      </c>
      <c r="V180" s="28" t="s">
        <v>126</v>
      </c>
      <c r="W180" s="28" t="s">
        <v>126</v>
      </c>
      <c r="X180" s="28" t="s">
        <v>126</v>
      </c>
      <c r="Y180" s="28" t="s">
        <v>126</v>
      </c>
      <c r="Z180" s="28" t="s">
        <v>126</v>
      </c>
      <c r="AA180" s="28" t="s">
        <v>126</v>
      </c>
      <c r="AB180" s="28" t="s">
        <v>126</v>
      </c>
      <c r="AC180" s="28" t="s">
        <v>139</v>
      </c>
      <c r="AD180" s="28" t="s">
        <v>126</v>
      </c>
      <c r="AE180" s="28" t="s">
        <v>126</v>
      </c>
      <c r="AF180" s="28" t="s">
        <v>140</v>
      </c>
      <c r="AG180" s="28" t="s">
        <v>453</v>
      </c>
      <c r="AH180" s="28" t="s">
        <v>454</v>
      </c>
      <c r="AI180" s="28" t="s">
        <v>142</v>
      </c>
      <c r="AJ180" s="28" t="s">
        <v>143</v>
      </c>
      <c r="AK180" s="28" t="s">
        <v>144</v>
      </c>
      <c r="AL180" s="42"/>
      <c r="AM180" s="42" t="s">
        <v>145</v>
      </c>
      <c r="AN180" s="42" t="s">
        <v>146</v>
      </c>
      <c r="AO180" s="42" t="s">
        <v>147</v>
      </c>
      <c r="AP180" s="42" t="s">
        <v>148</v>
      </c>
      <c r="AQ180" s="42" t="s">
        <v>149</v>
      </c>
      <c r="AR180" s="42" t="s">
        <v>150</v>
      </c>
      <c r="AS180" s="42" t="s">
        <v>151</v>
      </c>
      <c r="AT180" s="42" t="s">
        <v>152</v>
      </c>
      <c r="AU180" s="42" t="s">
        <v>153</v>
      </c>
      <c r="AV180" s="28" t="s">
        <v>126</v>
      </c>
      <c r="AW180" s="28" t="s">
        <v>126</v>
      </c>
      <c r="AX180" s="28" t="s">
        <v>126</v>
      </c>
      <c r="AY180" s="28" t="s">
        <v>126</v>
      </c>
      <c r="AZ180" s="28" t="s">
        <v>126</v>
      </c>
      <c r="BA180" s="28" t="s">
        <v>126</v>
      </c>
      <c r="BB180" s="28" t="s">
        <v>126</v>
      </c>
      <c r="BC180" s="28" t="s">
        <v>126</v>
      </c>
      <c r="BD180" s="28" t="s">
        <v>126</v>
      </c>
      <c r="BE180" s="28" t="s">
        <v>126</v>
      </c>
      <c r="BF180" s="34">
        <v>0</v>
      </c>
      <c r="BG180" s="34">
        <v>0</v>
      </c>
      <c r="BH180" s="34">
        <v>0</v>
      </c>
      <c r="BI180" s="34">
        <v>0</v>
      </c>
      <c r="BJ180" s="34">
        <v>0</v>
      </c>
      <c r="BK180" s="34">
        <v>0</v>
      </c>
      <c r="BL180" s="34">
        <v>0</v>
      </c>
      <c r="BM180" s="34">
        <v>0</v>
      </c>
      <c r="BN180" s="34">
        <v>0</v>
      </c>
      <c r="BO180" s="34">
        <v>0</v>
      </c>
      <c r="BP180" s="34">
        <v>0</v>
      </c>
      <c r="BQ180" s="34">
        <v>0</v>
      </c>
      <c r="BR180" s="35">
        <f t="shared" si="21"/>
        <v>0</v>
      </c>
      <c r="BS180" s="28" t="s">
        <v>126</v>
      </c>
      <c r="BT180" s="28" t="s">
        <v>126</v>
      </c>
      <c r="BU180" s="28" t="s">
        <v>126</v>
      </c>
      <c r="BV180" s="28" t="s">
        <v>126</v>
      </c>
      <c r="BW180" s="28" t="s">
        <v>126</v>
      </c>
      <c r="BX180" s="28" t="s">
        <v>126</v>
      </c>
      <c r="BY180" s="28" t="s">
        <v>126</v>
      </c>
      <c r="BZ180" s="28" t="s">
        <v>126</v>
      </c>
      <c r="CA180" s="28" t="s">
        <v>126</v>
      </c>
      <c r="CB180" s="28" t="s">
        <v>127</v>
      </c>
      <c r="CC180" s="36" t="s">
        <v>126</v>
      </c>
      <c r="CD180" s="1" t="s">
        <v>128</v>
      </c>
      <c r="CE180" s="2" t="s">
        <v>129</v>
      </c>
      <c r="CF180" s="2" t="s">
        <v>126</v>
      </c>
      <c r="CG180" s="2" t="s">
        <v>127</v>
      </c>
      <c r="CH180" s="2" t="s">
        <v>126</v>
      </c>
      <c r="CI180" s="2" t="s">
        <v>126</v>
      </c>
    </row>
    <row r="181" spans="1:87" x14ac:dyDescent="0.25">
      <c r="A181" s="3">
        <v>174</v>
      </c>
      <c r="B181" s="66">
        <v>2020</v>
      </c>
      <c r="C181" s="40" t="s">
        <v>126</v>
      </c>
      <c r="D181" s="40" t="s">
        <v>126</v>
      </c>
      <c r="E181" s="40" t="s">
        <v>126</v>
      </c>
      <c r="F181" s="40" t="s">
        <v>27</v>
      </c>
      <c r="G181" s="40"/>
      <c r="H181" s="39">
        <v>35201</v>
      </c>
      <c r="I181" s="39">
        <v>35201</v>
      </c>
      <c r="J181" s="40" t="s">
        <v>27</v>
      </c>
      <c r="K181" s="40" t="s">
        <v>126</v>
      </c>
      <c r="L181" s="40" t="s">
        <v>126</v>
      </c>
      <c r="M181" s="40" t="s">
        <v>126</v>
      </c>
      <c r="N181" s="40" t="s">
        <v>126</v>
      </c>
      <c r="O181" s="30">
        <f>((T181-S181)*R181)</f>
        <v>0</v>
      </c>
      <c r="P181" s="30">
        <f t="shared" si="15"/>
        <v>0</v>
      </c>
      <c r="Q181" s="61">
        <v>15500</v>
      </c>
      <c r="R181" s="32">
        <f t="shared" si="16"/>
        <v>0</v>
      </c>
      <c r="S181" s="33">
        <v>0</v>
      </c>
      <c r="T181" s="33">
        <f t="shared" si="17"/>
        <v>0</v>
      </c>
      <c r="U181" s="28" t="s">
        <v>126</v>
      </c>
      <c r="V181" s="28" t="s">
        <v>126</v>
      </c>
      <c r="W181" s="28" t="s">
        <v>126</v>
      </c>
      <c r="X181" s="28" t="s">
        <v>126</v>
      </c>
      <c r="Y181" s="28" t="s">
        <v>126</v>
      </c>
      <c r="Z181" s="28" t="s">
        <v>126</v>
      </c>
      <c r="AA181" s="28" t="s">
        <v>126</v>
      </c>
      <c r="AB181" s="28" t="s">
        <v>126</v>
      </c>
      <c r="AC181" s="28" t="s">
        <v>139</v>
      </c>
      <c r="AD181" s="28" t="s">
        <v>126</v>
      </c>
      <c r="AE181" s="28" t="s">
        <v>126</v>
      </c>
      <c r="AF181" s="28" t="s">
        <v>140</v>
      </c>
      <c r="AG181" s="28" t="s">
        <v>455</v>
      </c>
      <c r="AH181" s="28" t="s">
        <v>456</v>
      </c>
      <c r="AI181" s="28" t="s">
        <v>142</v>
      </c>
      <c r="AJ181" s="28" t="s">
        <v>143</v>
      </c>
      <c r="AK181" s="28" t="s">
        <v>144</v>
      </c>
      <c r="AL181" s="42"/>
      <c r="AM181" s="42" t="s">
        <v>145</v>
      </c>
      <c r="AN181" s="42" t="s">
        <v>146</v>
      </c>
      <c r="AO181" s="42" t="s">
        <v>147</v>
      </c>
      <c r="AP181" s="42" t="s">
        <v>148</v>
      </c>
      <c r="AQ181" s="42" t="s">
        <v>149</v>
      </c>
      <c r="AR181" s="42" t="s">
        <v>150</v>
      </c>
      <c r="AS181" s="42" t="s">
        <v>151</v>
      </c>
      <c r="AT181" s="42" t="s">
        <v>152</v>
      </c>
      <c r="AU181" s="42" t="s">
        <v>153</v>
      </c>
      <c r="AV181" s="28" t="s">
        <v>126</v>
      </c>
      <c r="AW181" s="28" t="s">
        <v>126</v>
      </c>
      <c r="AX181" s="28" t="s">
        <v>126</v>
      </c>
      <c r="AY181" s="28" t="s">
        <v>126</v>
      </c>
      <c r="AZ181" s="28" t="s">
        <v>126</v>
      </c>
      <c r="BA181" s="28" t="s">
        <v>126</v>
      </c>
      <c r="BB181" s="28" t="s">
        <v>126</v>
      </c>
      <c r="BC181" s="28" t="s">
        <v>126</v>
      </c>
      <c r="BD181" s="28" t="s">
        <v>126</v>
      </c>
      <c r="BE181" s="28" t="s">
        <v>126</v>
      </c>
      <c r="BF181" s="34">
        <v>0</v>
      </c>
      <c r="BG181" s="34">
        <v>0</v>
      </c>
      <c r="BH181" s="34">
        <v>0</v>
      </c>
      <c r="BI181" s="34">
        <v>0</v>
      </c>
      <c r="BJ181" s="34">
        <v>0</v>
      </c>
      <c r="BK181" s="34">
        <v>0</v>
      </c>
      <c r="BL181" s="34">
        <v>0</v>
      </c>
      <c r="BM181" s="34">
        <v>0</v>
      </c>
      <c r="BN181" s="34">
        <v>0</v>
      </c>
      <c r="BO181" s="34">
        <v>0</v>
      </c>
      <c r="BP181" s="34">
        <v>0</v>
      </c>
      <c r="BQ181" s="34">
        <v>0</v>
      </c>
      <c r="BR181" s="35">
        <f t="shared" si="21"/>
        <v>0</v>
      </c>
      <c r="BS181" s="28" t="s">
        <v>126</v>
      </c>
      <c r="BT181" s="28" t="s">
        <v>126</v>
      </c>
      <c r="BU181" s="28" t="s">
        <v>126</v>
      </c>
      <c r="BV181" s="28" t="s">
        <v>126</v>
      </c>
      <c r="BW181" s="28" t="s">
        <v>126</v>
      </c>
      <c r="BX181" s="28" t="s">
        <v>126</v>
      </c>
      <c r="BY181" s="28" t="s">
        <v>126</v>
      </c>
      <c r="BZ181" s="28" t="s">
        <v>126</v>
      </c>
      <c r="CA181" s="28" t="s">
        <v>126</v>
      </c>
      <c r="CB181" s="28" t="s">
        <v>127</v>
      </c>
      <c r="CC181" s="36" t="s">
        <v>126</v>
      </c>
      <c r="CD181" s="1" t="s">
        <v>128</v>
      </c>
      <c r="CE181" s="2" t="s">
        <v>129</v>
      </c>
      <c r="CF181" s="2" t="s">
        <v>126</v>
      </c>
      <c r="CG181" s="2" t="s">
        <v>127</v>
      </c>
      <c r="CH181" s="2" t="s">
        <v>126</v>
      </c>
      <c r="CI181" s="2" t="s">
        <v>126</v>
      </c>
    </row>
    <row r="182" spans="1:87" x14ac:dyDescent="0.25">
      <c r="A182" s="3">
        <v>175</v>
      </c>
      <c r="B182" s="66">
        <v>2020</v>
      </c>
      <c r="C182" s="40" t="s">
        <v>126</v>
      </c>
      <c r="D182" s="40" t="s">
        <v>126</v>
      </c>
      <c r="E182" s="40" t="s">
        <v>126</v>
      </c>
      <c r="F182" s="40" t="s">
        <v>28</v>
      </c>
      <c r="G182" s="40"/>
      <c r="H182" s="39">
        <v>35301</v>
      </c>
      <c r="I182" s="39">
        <v>35301</v>
      </c>
      <c r="J182" s="40" t="s">
        <v>28</v>
      </c>
      <c r="K182" s="40" t="s">
        <v>126</v>
      </c>
      <c r="L182" s="40" t="s">
        <v>126</v>
      </c>
      <c r="M182" s="40" t="s">
        <v>126</v>
      </c>
      <c r="N182" s="40" t="s">
        <v>126</v>
      </c>
      <c r="O182" s="30">
        <f>((T182-S182)*R182)</f>
        <v>0</v>
      </c>
      <c r="P182" s="30">
        <f t="shared" si="15"/>
        <v>0</v>
      </c>
      <c r="Q182" s="61">
        <v>2000</v>
      </c>
      <c r="R182" s="32">
        <f t="shared" si="16"/>
        <v>0</v>
      </c>
      <c r="S182" s="33">
        <v>0</v>
      </c>
      <c r="T182" s="33">
        <f t="shared" si="17"/>
        <v>0</v>
      </c>
      <c r="U182" s="28" t="s">
        <v>126</v>
      </c>
      <c r="V182" s="28" t="s">
        <v>126</v>
      </c>
      <c r="W182" s="28" t="s">
        <v>126</v>
      </c>
      <c r="X182" s="28" t="s">
        <v>126</v>
      </c>
      <c r="Y182" s="28" t="s">
        <v>126</v>
      </c>
      <c r="Z182" s="28" t="s">
        <v>126</v>
      </c>
      <c r="AA182" s="28" t="s">
        <v>126</v>
      </c>
      <c r="AB182" s="28" t="s">
        <v>126</v>
      </c>
      <c r="AC182" s="28" t="s">
        <v>139</v>
      </c>
      <c r="AD182" s="28" t="s">
        <v>126</v>
      </c>
      <c r="AE182" s="28" t="s">
        <v>126</v>
      </c>
      <c r="AF182" s="28" t="s">
        <v>140</v>
      </c>
      <c r="AG182" s="28" t="s">
        <v>457</v>
      </c>
      <c r="AH182" s="28" t="s">
        <v>458</v>
      </c>
      <c r="AI182" s="28" t="s">
        <v>142</v>
      </c>
      <c r="AJ182" s="28" t="s">
        <v>143</v>
      </c>
      <c r="AK182" s="28" t="s">
        <v>144</v>
      </c>
      <c r="AL182" s="42"/>
      <c r="AM182" s="42" t="s">
        <v>145</v>
      </c>
      <c r="AN182" s="42" t="s">
        <v>146</v>
      </c>
      <c r="AO182" s="42" t="s">
        <v>147</v>
      </c>
      <c r="AP182" s="42" t="s">
        <v>148</v>
      </c>
      <c r="AQ182" s="42" t="s">
        <v>149</v>
      </c>
      <c r="AR182" s="42" t="s">
        <v>150</v>
      </c>
      <c r="AS182" s="42" t="s">
        <v>151</v>
      </c>
      <c r="AT182" s="42" t="s">
        <v>152</v>
      </c>
      <c r="AU182" s="42" t="s">
        <v>153</v>
      </c>
      <c r="AV182" s="28" t="s">
        <v>126</v>
      </c>
      <c r="AW182" s="28" t="s">
        <v>126</v>
      </c>
      <c r="AX182" s="28" t="s">
        <v>126</v>
      </c>
      <c r="AY182" s="28" t="s">
        <v>126</v>
      </c>
      <c r="AZ182" s="28" t="s">
        <v>126</v>
      </c>
      <c r="BA182" s="28" t="s">
        <v>126</v>
      </c>
      <c r="BB182" s="28" t="s">
        <v>126</v>
      </c>
      <c r="BC182" s="28" t="s">
        <v>126</v>
      </c>
      <c r="BD182" s="28" t="s">
        <v>126</v>
      </c>
      <c r="BE182" s="28" t="s">
        <v>126</v>
      </c>
      <c r="BF182" s="34">
        <v>0</v>
      </c>
      <c r="BG182" s="34">
        <v>0</v>
      </c>
      <c r="BH182" s="34">
        <v>0</v>
      </c>
      <c r="BI182" s="34">
        <v>0</v>
      </c>
      <c r="BJ182" s="34">
        <v>0</v>
      </c>
      <c r="BK182" s="34">
        <v>0</v>
      </c>
      <c r="BL182" s="34">
        <v>0</v>
      </c>
      <c r="BM182" s="34">
        <v>0</v>
      </c>
      <c r="BN182" s="34">
        <v>0</v>
      </c>
      <c r="BO182" s="34">
        <v>0</v>
      </c>
      <c r="BP182" s="34">
        <v>0</v>
      </c>
      <c r="BQ182" s="34">
        <v>0</v>
      </c>
      <c r="BR182" s="35">
        <f t="shared" si="21"/>
        <v>0</v>
      </c>
      <c r="BS182" s="28" t="s">
        <v>126</v>
      </c>
      <c r="BT182" s="28" t="s">
        <v>126</v>
      </c>
      <c r="BU182" s="28" t="s">
        <v>126</v>
      </c>
      <c r="BV182" s="28" t="s">
        <v>126</v>
      </c>
      <c r="BW182" s="28" t="s">
        <v>126</v>
      </c>
      <c r="BX182" s="28" t="s">
        <v>126</v>
      </c>
      <c r="BY182" s="28" t="s">
        <v>126</v>
      </c>
      <c r="BZ182" s="28" t="s">
        <v>126</v>
      </c>
      <c r="CA182" s="28" t="s">
        <v>126</v>
      </c>
      <c r="CB182" s="28" t="s">
        <v>127</v>
      </c>
      <c r="CC182" s="36" t="s">
        <v>126</v>
      </c>
      <c r="CD182" s="1" t="s">
        <v>128</v>
      </c>
      <c r="CE182" s="2" t="s">
        <v>129</v>
      </c>
      <c r="CF182" s="2" t="s">
        <v>126</v>
      </c>
      <c r="CG182" s="2" t="s">
        <v>127</v>
      </c>
      <c r="CH182" s="2" t="s">
        <v>126</v>
      </c>
      <c r="CI182" s="2" t="s">
        <v>126</v>
      </c>
    </row>
    <row r="183" spans="1:87" x14ac:dyDescent="0.25">
      <c r="A183" s="3">
        <v>176</v>
      </c>
      <c r="B183" s="66">
        <v>2020</v>
      </c>
      <c r="C183" s="40" t="s">
        <v>126</v>
      </c>
      <c r="D183" s="40" t="s">
        <v>126</v>
      </c>
      <c r="E183" s="40" t="s">
        <v>126</v>
      </c>
      <c r="F183" s="40" t="s">
        <v>29</v>
      </c>
      <c r="G183" s="40"/>
      <c r="H183" s="39">
        <v>35501</v>
      </c>
      <c r="I183" s="39">
        <v>35501</v>
      </c>
      <c r="J183" s="40" t="s">
        <v>29</v>
      </c>
      <c r="K183" s="40" t="s">
        <v>126</v>
      </c>
      <c r="L183" s="40" t="s">
        <v>126</v>
      </c>
      <c r="M183" s="40" t="s">
        <v>126</v>
      </c>
      <c r="N183" s="40" t="s">
        <v>126</v>
      </c>
      <c r="O183" s="30">
        <f>((T183-S183)*R183)</f>
        <v>0</v>
      </c>
      <c r="P183" s="30">
        <f t="shared" si="15"/>
        <v>0</v>
      </c>
      <c r="Q183" s="61">
        <v>255000</v>
      </c>
      <c r="R183" s="32">
        <f t="shared" si="16"/>
        <v>0</v>
      </c>
      <c r="S183" s="33">
        <v>0</v>
      </c>
      <c r="T183" s="33">
        <f t="shared" si="17"/>
        <v>0</v>
      </c>
      <c r="U183" s="28" t="s">
        <v>126</v>
      </c>
      <c r="V183" s="28" t="s">
        <v>126</v>
      </c>
      <c r="W183" s="28" t="s">
        <v>126</v>
      </c>
      <c r="X183" s="28" t="s">
        <v>126</v>
      </c>
      <c r="Y183" s="28" t="s">
        <v>126</v>
      </c>
      <c r="Z183" s="28" t="s">
        <v>126</v>
      </c>
      <c r="AA183" s="28" t="s">
        <v>126</v>
      </c>
      <c r="AB183" s="28" t="s">
        <v>126</v>
      </c>
      <c r="AC183" s="28" t="s">
        <v>139</v>
      </c>
      <c r="AD183" s="28" t="s">
        <v>126</v>
      </c>
      <c r="AE183" s="28" t="s">
        <v>126</v>
      </c>
      <c r="AF183" s="28" t="s">
        <v>140</v>
      </c>
      <c r="AG183" s="28" t="s">
        <v>459</v>
      </c>
      <c r="AH183" s="28" t="s">
        <v>460</v>
      </c>
      <c r="AI183" s="28" t="s">
        <v>142</v>
      </c>
      <c r="AJ183" s="28" t="s">
        <v>143</v>
      </c>
      <c r="AK183" s="28" t="s">
        <v>144</v>
      </c>
      <c r="AL183" s="42"/>
      <c r="AM183" s="42" t="s">
        <v>145</v>
      </c>
      <c r="AN183" s="42" t="s">
        <v>146</v>
      </c>
      <c r="AO183" s="42" t="s">
        <v>147</v>
      </c>
      <c r="AP183" s="42" t="s">
        <v>148</v>
      </c>
      <c r="AQ183" s="42" t="s">
        <v>149</v>
      </c>
      <c r="AR183" s="42" t="s">
        <v>150</v>
      </c>
      <c r="AS183" s="42" t="s">
        <v>151</v>
      </c>
      <c r="AT183" s="42" t="s">
        <v>152</v>
      </c>
      <c r="AU183" s="42" t="s">
        <v>153</v>
      </c>
      <c r="AV183" s="28" t="s">
        <v>126</v>
      </c>
      <c r="AW183" s="28" t="s">
        <v>126</v>
      </c>
      <c r="AX183" s="28" t="s">
        <v>126</v>
      </c>
      <c r="AY183" s="28" t="s">
        <v>126</v>
      </c>
      <c r="AZ183" s="28" t="s">
        <v>126</v>
      </c>
      <c r="BA183" s="28" t="s">
        <v>126</v>
      </c>
      <c r="BB183" s="28" t="s">
        <v>126</v>
      </c>
      <c r="BC183" s="28" t="s">
        <v>126</v>
      </c>
      <c r="BD183" s="28" t="s">
        <v>126</v>
      </c>
      <c r="BE183" s="28" t="s">
        <v>126</v>
      </c>
      <c r="BF183" s="34">
        <v>0</v>
      </c>
      <c r="BG183" s="34">
        <v>0</v>
      </c>
      <c r="BH183" s="34">
        <v>0</v>
      </c>
      <c r="BI183" s="34">
        <v>0</v>
      </c>
      <c r="BJ183" s="34">
        <v>0</v>
      </c>
      <c r="BK183" s="34">
        <v>0</v>
      </c>
      <c r="BL183" s="34">
        <v>0</v>
      </c>
      <c r="BM183" s="34">
        <v>0</v>
      </c>
      <c r="BN183" s="34">
        <v>0</v>
      </c>
      <c r="BO183" s="34">
        <v>0</v>
      </c>
      <c r="BP183" s="34">
        <v>0</v>
      </c>
      <c r="BQ183" s="34">
        <v>0</v>
      </c>
      <c r="BR183" s="35">
        <f t="shared" si="21"/>
        <v>0</v>
      </c>
      <c r="BS183" s="28" t="s">
        <v>126</v>
      </c>
      <c r="BT183" s="28" t="s">
        <v>126</v>
      </c>
      <c r="BU183" s="28" t="s">
        <v>126</v>
      </c>
      <c r="BV183" s="28" t="s">
        <v>126</v>
      </c>
      <c r="BW183" s="28" t="s">
        <v>126</v>
      </c>
      <c r="BX183" s="28" t="s">
        <v>126</v>
      </c>
      <c r="BY183" s="28" t="s">
        <v>126</v>
      </c>
      <c r="BZ183" s="28" t="s">
        <v>126</v>
      </c>
      <c r="CA183" s="28" t="s">
        <v>126</v>
      </c>
      <c r="CB183" s="28" t="s">
        <v>127</v>
      </c>
      <c r="CC183" s="36" t="s">
        <v>126</v>
      </c>
      <c r="CD183" s="1" t="s">
        <v>128</v>
      </c>
      <c r="CE183" s="2" t="s">
        <v>129</v>
      </c>
      <c r="CF183" s="2" t="s">
        <v>126</v>
      </c>
      <c r="CG183" s="2" t="s">
        <v>127</v>
      </c>
      <c r="CH183" s="2" t="s">
        <v>126</v>
      </c>
      <c r="CI183" s="2" t="s">
        <v>126</v>
      </c>
    </row>
    <row r="184" spans="1:87" x14ac:dyDescent="0.25">
      <c r="A184" s="3">
        <v>177</v>
      </c>
      <c r="B184" s="66">
        <v>2020</v>
      </c>
      <c r="C184" s="40" t="s">
        <v>126</v>
      </c>
      <c r="D184" s="40" t="s">
        <v>126</v>
      </c>
      <c r="E184" s="40" t="s">
        <v>126</v>
      </c>
      <c r="F184" s="40" t="s">
        <v>30</v>
      </c>
      <c r="G184" s="40"/>
      <c r="H184" s="39">
        <v>35801</v>
      </c>
      <c r="I184" s="39">
        <v>35801</v>
      </c>
      <c r="J184" s="40" t="s">
        <v>30</v>
      </c>
      <c r="K184" s="40" t="s">
        <v>126</v>
      </c>
      <c r="L184" s="40" t="s">
        <v>126</v>
      </c>
      <c r="M184" s="40" t="s">
        <v>126</v>
      </c>
      <c r="N184" s="40" t="s">
        <v>126</v>
      </c>
      <c r="O184" s="30">
        <f>P184*0.16</f>
        <v>0</v>
      </c>
      <c r="P184" s="30">
        <f t="shared" si="15"/>
        <v>0</v>
      </c>
      <c r="Q184" s="61">
        <v>5500</v>
      </c>
      <c r="R184" s="32">
        <f t="shared" si="16"/>
        <v>0</v>
      </c>
      <c r="S184" s="33">
        <v>0</v>
      </c>
      <c r="T184" s="33">
        <f t="shared" si="17"/>
        <v>0</v>
      </c>
      <c r="U184" s="28" t="s">
        <v>126</v>
      </c>
      <c r="V184" s="28" t="s">
        <v>126</v>
      </c>
      <c r="W184" s="28" t="s">
        <v>126</v>
      </c>
      <c r="X184" s="28" t="s">
        <v>126</v>
      </c>
      <c r="Y184" s="28" t="s">
        <v>126</v>
      </c>
      <c r="Z184" s="28" t="s">
        <v>126</v>
      </c>
      <c r="AA184" s="28" t="s">
        <v>126</v>
      </c>
      <c r="AB184" s="28" t="s">
        <v>126</v>
      </c>
      <c r="AC184" s="28" t="s">
        <v>139</v>
      </c>
      <c r="AD184" s="28" t="s">
        <v>126</v>
      </c>
      <c r="AE184" s="28" t="s">
        <v>126</v>
      </c>
      <c r="AF184" s="28" t="s">
        <v>140</v>
      </c>
      <c r="AG184" s="28" t="s">
        <v>461</v>
      </c>
      <c r="AH184" s="28" t="s">
        <v>462</v>
      </c>
      <c r="AI184" s="28" t="s">
        <v>142</v>
      </c>
      <c r="AJ184" s="28" t="s">
        <v>143</v>
      </c>
      <c r="AK184" s="28" t="s">
        <v>144</v>
      </c>
      <c r="AL184" s="42"/>
      <c r="AM184" s="42" t="s">
        <v>145</v>
      </c>
      <c r="AN184" s="42" t="s">
        <v>146</v>
      </c>
      <c r="AO184" s="42" t="s">
        <v>147</v>
      </c>
      <c r="AP184" s="42" t="s">
        <v>148</v>
      </c>
      <c r="AQ184" s="42" t="s">
        <v>149</v>
      </c>
      <c r="AR184" s="42" t="s">
        <v>150</v>
      </c>
      <c r="AS184" s="42" t="s">
        <v>151</v>
      </c>
      <c r="AT184" s="42" t="s">
        <v>152</v>
      </c>
      <c r="AU184" s="42" t="s">
        <v>153</v>
      </c>
      <c r="AV184" s="28" t="s">
        <v>126</v>
      </c>
      <c r="AW184" s="28" t="s">
        <v>126</v>
      </c>
      <c r="AX184" s="28" t="s">
        <v>126</v>
      </c>
      <c r="AY184" s="28" t="s">
        <v>126</v>
      </c>
      <c r="AZ184" s="28" t="s">
        <v>126</v>
      </c>
      <c r="BA184" s="28" t="s">
        <v>126</v>
      </c>
      <c r="BB184" s="28" t="s">
        <v>126</v>
      </c>
      <c r="BC184" s="28" t="s">
        <v>126</v>
      </c>
      <c r="BD184" s="28" t="s">
        <v>126</v>
      </c>
      <c r="BE184" s="28" t="s">
        <v>126</v>
      </c>
      <c r="BF184" s="34">
        <v>0</v>
      </c>
      <c r="BG184" s="34">
        <v>0</v>
      </c>
      <c r="BH184" s="34">
        <v>0</v>
      </c>
      <c r="BI184" s="34">
        <v>0</v>
      </c>
      <c r="BJ184" s="34">
        <v>0</v>
      </c>
      <c r="BK184" s="34">
        <v>0</v>
      </c>
      <c r="BL184" s="34">
        <v>0</v>
      </c>
      <c r="BM184" s="34">
        <v>0</v>
      </c>
      <c r="BN184" s="34">
        <v>0</v>
      </c>
      <c r="BO184" s="34">
        <v>0</v>
      </c>
      <c r="BP184" s="34">
        <v>0</v>
      </c>
      <c r="BQ184" s="34">
        <v>0</v>
      </c>
      <c r="BR184" s="35">
        <f t="shared" si="21"/>
        <v>0</v>
      </c>
      <c r="BS184" s="28" t="s">
        <v>126</v>
      </c>
      <c r="BT184" s="28" t="s">
        <v>126</v>
      </c>
      <c r="BU184" s="28" t="s">
        <v>126</v>
      </c>
      <c r="BV184" s="28" t="s">
        <v>126</v>
      </c>
      <c r="BW184" s="28" t="s">
        <v>126</v>
      </c>
      <c r="BX184" s="28" t="s">
        <v>126</v>
      </c>
      <c r="BY184" s="28" t="s">
        <v>126</v>
      </c>
      <c r="BZ184" s="28" t="s">
        <v>126</v>
      </c>
      <c r="CA184" s="28" t="s">
        <v>126</v>
      </c>
      <c r="CB184" s="28" t="s">
        <v>127</v>
      </c>
      <c r="CC184" s="36" t="s">
        <v>126</v>
      </c>
      <c r="CD184" s="1" t="s">
        <v>128</v>
      </c>
      <c r="CE184" s="2" t="s">
        <v>129</v>
      </c>
      <c r="CF184" s="2" t="s">
        <v>126</v>
      </c>
      <c r="CG184" s="2" t="s">
        <v>127</v>
      </c>
      <c r="CH184" s="2" t="s">
        <v>126</v>
      </c>
      <c r="CI184" s="2" t="s">
        <v>126</v>
      </c>
    </row>
    <row r="185" spans="1:87" x14ac:dyDescent="0.25">
      <c r="A185" s="3">
        <v>178</v>
      </c>
      <c r="B185" s="66">
        <v>2020</v>
      </c>
      <c r="C185" s="40" t="s">
        <v>126</v>
      </c>
      <c r="D185" s="40" t="s">
        <v>126</v>
      </c>
      <c r="E185" s="40" t="s">
        <v>126</v>
      </c>
      <c r="F185" s="40" t="s">
        <v>31</v>
      </c>
      <c r="G185" s="40"/>
      <c r="H185" s="39">
        <v>35901</v>
      </c>
      <c r="I185" s="39">
        <v>35901</v>
      </c>
      <c r="J185" s="40" t="s">
        <v>31</v>
      </c>
      <c r="K185" s="40" t="s">
        <v>126</v>
      </c>
      <c r="L185" s="40" t="s">
        <v>126</v>
      </c>
      <c r="M185" s="40" t="s">
        <v>126</v>
      </c>
      <c r="N185" s="40" t="s">
        <v>126</v>
      </c>
      <c r="O185" s="30">
        <f>P185*0.16</f>
        <v>0</v>
      </c>
      <c r="P185" s="30">
        <f t="shared" si="15"/>
        <v>0</v>
      </c>
      <c r="Q185" s="61">
        <v>10000</v>
      </c>
      <c r="R185" s="32">
        <f t="shared" si="16"/>
        <v>0</v>
      </c>
      <c r="S185" s="33">
        <v>0</v>
      </c>
      <c r="T185" s="33">
        <f t="shared" si="17"/>
        <v>0</v>
      </c>
      <c r="U185" s="28" t="s">
        <v>126</v>
      </c>
      <c r="V185" s="28" t="s">
        <v>126</v>
      </c>
      <c r="W185" s="28" t="s">
        <v>126</v>
      </c>
      <c r="X185" s="28" t="s">
        <v>126</v>
      </c>
      <c r="Y185" s="28" t="s">
        <v>126</v>
      </c>
      <c r="Z185" s="28" t="s">
        <v>126</v>
      </c>
      <c r="AA185" s="28" t="s">
        <v>126</v>
      </c>
      <c r="AB185" s="28" t="s">
        <v>126</v>
      </c>
      <c r="AC185" s="28" t="s">
        <v>139</v>
      </c>
      <c r="AD185" s="28" t="s">
        <v>126</v>
      </c>
      <c r="AE185" s="28" t="s">
        <v>126</v>
      </c>
      <c r="AF185" s="28" t="s">
        <v>140</v>
      </c>
      <c r="AG185" s="28" t="s">
        <v>463</v>
      </c>
      <c r="AH185" s="28" t="s">
        <v>464</v>
      </c>
      <c r="AI185" s="28" t="s">
        <v>142</v>
      </c>
      <c r="AJ185" s="28" t="s">
        <v>143</v>
      </c>
      <c r="AK185" s="28" t="s">
        <v>144</v>
      </c>
      <c r="AL185" s="42"/>
      <c r="AM185" s="42" t="s">
        <v>145</v>
      </c>
      <c r="AN185" s="42" t="s">
        <v>146</v>
      </c>
      <c r="AO185" s="42" t="s">
        <v>147</v>
      </c>
      <c r="AP185" s="42" t="s">
        <v>148</v>
      </c>
      <c r="AQ185" s="42" t="s">
        <v>149</v>
      </c>
      <c r="AR185" s="42" t="s">
        <v>150</v>
      </c>
      <c r="AS185" s="42" t="s">
        <v>151</v>
      </c>
      <c r="AT185" s="42" t="s">
        <v>152</v>
      </c>
      <c r="AU185" s="42" t="s">
        <v>153</v>
      </c>
      <c r="AV185" s="28" t="s">
        <v>126</v>
      </c>
      <c r="AW185" s="28" t="s">
        <v>126</v>
      </c>
      <c r="AX185" s="28" t="s">
        <v>126</v>
      </c>
      <c r="AY185" s="28" t="s">
        <v>126</v>
      </c>
      <c r="AZ185" s="28" t="s">
        <v>126</v>
      </c>
      <c r="BA185" s="28" t="s">
        <v>126</v>
      </c>
      <c r="BB185" s="28" t="s">
        <v>126</v>
      </c>
      <c r="BC185" s="28" t="s">
        <v>126</v>
      </c>
      <c r="BD185" s="28" t="s">
        <v>126</v>
      </c>
      <c r="BE185" s="28" t="s">
        <v>126</v>
      </c>
      <c r="BF185" s="34">
        <v>0</v>
      </c>
      <c r="BG185" s="34">
        <v>0</v>
      </c>
      <c r="BH185" s="34">
        <v>0</v>
      </c>
      <c r="BI185" s="34">
        <v>0</v>
      </c>
      <c r="BJ185" s="34">
        <v>0</v>
      </c>
      <c r="BK185" s="34">
        <v>0</v>
      </c>
      <c r="BL185" s="34">
        <v>0</v>
      </c>
      <c r="BM185" s="34">
        <v>0</v>
      </c>
      <c r="BN185" s="34">
        <v>0</v>
      </c>
      <c r="BO185" s="34">
        <v>0</v>
      </c>
      <c r="BP185" s="34">
        <v>0</v>
      </c>
      <c r="BQ185" s="34">
        <v>0</v>
      </c>
      <c r="BR185" s="35">
        <f t="shared" si="21"/>
        <v>0</v>
      </c>
      <c r="BS185" s="28" t="s">
        <v>126</v>
      </c>
      <c r="BT185" s="28" t="s">
        <v>126</v>
      </c>
      <c r="BU185" s="28" t="s">
        <v>126</v>
      </c>
      <c r="BV185" s="28" t="s">
        <v>126</v>
      </c>
      <c r="BW185" s="28" t="s">
        <v>126</v>
      </c>
      <c r="BX185" s="28" t="s">
        <v>126</v>
      </c>
      <c r="BY185" s="28" t="s">
        <v>126</v>
      </c>
      <c r="BZ185" s="28" t="s">
        <v>126</v>
      </c>
      <c r="CA185" s="28" t="s">
        <v>126</v>
      </c>
      <c r="CB185" s="28" t="s">
        <v>127</v>
      </c>
      <c r="CC185" s="36" t="s">
        <v>126</v>
      </c>
      <c r="CD185" s="1" t="s">
        <v>128</v>
      </c>
      <c r="CE185" s="2" t="s">
        <v>129</v>
      </c>
      <c r="CF185" s="2" t="s">
        <v>126</v>
      </c>
      <c r="CG185" s="2" t="s">
        <v>127</v>
      </c>
      <c r="CH185" s="2" t="s">
        <v>126</v>
      </c>
      <c r="CI185" s="2" t="s">
        <v>126</v>
      </c>
    </row>
    <row r="186" spans="1:87" x14ac:dyDescent="0.25">
      <c r="A186" s="3">
        <v>179</v>
      </c>
      <c r="B186" s="66">
        <v>2020</v>
      </c>
      <c r="C186" s="40" t="s">
        <v>126</v>
      </c>
      <c r="D186" s="40" t="s">
        <v>126</v>
      </c>
      <c r="E186" s="40" t="s">
        <v>126</v>
      </c>
      <c r="F186" s="40" t="s">
        <v>32</v>
      </c>
      <c r="G186" s="40"/>
      <c r="H186" s="39">
        <v>36301</v>
      </c>
      <c r="I186" s="39">
        <v>36301</v>
      </c>
      <c r="J186" s="40" t="s">
        <v>32</v>
      </c>
      <c r="K186" s="40" t="s">
        <v>126</v>
      </c>
      <c r="L186" s="40" t="s">
        <v>126</v>
      </c>
      <c r="M186" s="40" t="s">
        <v>126</v>
      </c>
      <c r="N186" s="40" t="s">
        <v>126</v>
      </c>
      <c r="O186" s="30">
        <f>P186*0.16</f>
        <v>0</v>
      </c>
      <c r="P186" s="30">
        <f t="shared" si="15"/>
        <v>0</v>
      </c>
      <c r="Q186" s="61">
        <v>15800475.109999999</v>
      </c>
      <c r="R186" s="32">
        <f t="shared" si="16"/>
        <v>0</v>
      </c>
      <c r="S186" s="33">
        <v>0</v>
      </c>
      <c r="T186" s="33">
        <f t="shared" si="17"/>
        <v>0</v>
      </c>
      <c r="U186" s="28" t="s">
        <v>126</v>
      </c>
      <c r="V186" s="28" t="s">
        <v>126</v>
      </c>
      <c r="W186" s="28" t="s">
        <v>126</v>
      </c>
      <c r="X186" s="28" t="s">
        <v>126</v>
      </c>
      <c r="Y186" s="28" t="s">
        <v>126</v>
      </c>
      <c r="Z186" s="28" t="s">
        <v>126</v>
      </c>
      <c r="AA186" s="28" t="s">
        <v>126</v>
      </c>
      <c r="AB186" s="28" t="s">
        <v>126</v>
      </c>
      <c r="AC186" s="28" t="s">
        <v>126</v>
      </c>
      <c r="AD186" s="28" t="s">
        <v>126</v>
      </c>
      <c r="AE186" s="28" t="s">
        <v>126</v>
      </c>
      <c r="AF186" s="28" t="s">
        <v>126</v>
      </c>
      <c r="AG186" s="28" t="s">
        <v>126</v>
      </c>
      <c r="AH186" s="28" t="s">
        <v>126</v>
      </c>
      <c r="AI186" s="28" t="s">
        <v>126</v>
      </c>
      <c r="AJ186" s="28" t="s">
        <v>126</v>
      </c>
      <c r="AK186" s="28" t="s">
        <v>126</v>
      </c>
      <c r="AL186" s="28" t="s">
        <v>126</v>
      </c>
      <c r="AM186" s="28" t="s">
        <v>126</v>
      </c>
      <c r="AN186" s="28" t="s">
        <v>126</v>
      </c>
      <c r="AO186" s="28" t="s">
        <v>126</v>
      </c>
      <c r="AP186" s="28" t="s">
        <v>126</v>
      </c>
      <c r="AQ186" s="28" t="s">
        <v>126</v>
      </c>
      <c r="AR186" s="28" t="s">
        <v>126</v>
      </c>
      <c r="AS186" s="28" t="s">
        <v>126</v>
      </c>
      <c r="AT186" s="28" t="s">
        <v>126</v>
      </c>
      <c r="AU186" s="28" t="s">
        <v>126</v>
      </c>
      <c r="AV186" s="28" t="s">
        <v>126</v>
      </c>
      <c r="AW186" s="28" t="s">
        <v>126</v>
      </c>
      <c r="AX186" s="28" t="s">
        <v>126</v>
      </c>
      <c r="AY186" s="28" t="s">
        <v>126</v>
      </c>
      <c r="AZ186" s="28" t="s">
        <v>126</v>
      </c>
      <c r="BA186" s="28" t="s">
        <v>126</v>
      </c>
      <c r="BB186" s="28" t="s">
        <v>126</v>
      </c>
      <c r="BC186" s="28" t="s">
        <v>126</v>
      </c>
      <c r="BD186" s="28" t="s">
        <v>126</v>
      </c>
      <c r="BE186" s="28" t="s">
        <v>126</v>
      </c>
      <c r="BF186" s="34">
        <v>0</v>
      </c>
      <c r="BG186" s="34">
        <v>0</v>
      </c>
      <c r="BH186" s="34">
        <v>0</v>
      </c>
      <c r="BI186" s="34">
        <v>0</v>
      </c>
      <c r="BJ186" s="34">
        <v>0</v>
      </c>
      <c r="BK186" s="34">
        <v>0</v>
      </c>
      <c r="BL186" s="34">
        <v>0</v>
      </c>
      <c r="BM186" s="34">
        <v>0</v>
      </c>
      <c r="BN186" s="34">
        <v>0</v>
      </c>
      <c r="BO186" s="34">
        <v>0</v>
      </c>
      <c r="BP186" s="34">
        <v>0</v>
      </c>
      <c r="BQ186" s="34">
        <v>0</v>
      </c>
      <c r="BR186" s="35">
        <f t="shared" si="21"/>
        <v>0</v>
      </c>
      <c r="BS186" s="28" t="s">
        <v>126</v>
      </c>
      <c r="BT186" s="28" t="s">
        <v>126</v>
      </c>
      <c r="BU186" s="28" t="s">
        <v>126</v>
      </c>
      <c r="BV186" s="28" t="s">
        <v>126</v>
      </c>
      <c r="BW186" s="28" t="s">
        <v>126</v>
      </c>
      <c r="BX186" s="28" t="s">
        <v>126</v>
      </c>
      <c r="BY186" s="28" t="s">
        <v>126</v>
      </c>
      <c r="BZ186" s="28" t="s">
        <v>126</v>
      </c>
      <c r="CA186" s="28" t="s">
        <v>126</v>
      </c>
      <c r="CB186" s="28" t="s">
        <v>127</v>
      </c>
      <c r="CC186" s="36" t="s">
        <v>126</v>
      </c>
      <c r="CD186" s="1" t="s">
        <v>128</v>
      </c>
      <c r="CE186" s="2" t="s">
        <v>129</v>
      </c>
      <c r="CF186" s="2" t="s">
        <v>126</v>
      </c>
      <c r="CG186" s="2" t="s">
        <v>127</v>
      </c>
      <c r="CH186" s="2" t="s">
        <v>126</v>
      </c>
      <c r="CI186" s="2" t="s">
        <v>126</v>
      </c>
    </row>
    <row r="187" spans="1:87" s="5" customFormat="1" x14ac:dyDescent="0.25">
      <c r="A187" s="3">
        <v>180</v>
      </c>
      <c r="B187" s="66">
        <v>2020</v>
      </c>
      <c r="C187" s="40" t="s">
        <v>126</v>
      </c>
      <c r="D187" s="40" t="s">
        <v>126</v>
      </c>
      <c r="E187" s="40" t="s">
        <v>126</v>
      </c>
      <c r="F187" s="40" t="s">
        <v>33</v>
      </c>
      <c r="G187" s="40"/>
      <c r="H187" s="39">
        <v>37101</v>
      </c>
      <c r="I187" s="39">
        <v>37101</v>
      </c>
      <c r="J187" s="40" t="s">
        <v>33</v>
      </c>
      <c r="K187" s="40" t="s">
        <v>126</v>
      </c>
      <c r="L187" s="40" t="s">
        <v>126</v>
      </c>
      <c r="M187" s="40" t="s">
        <v>126</v>
      </c>
      <c r="N187" s="40" t="s">
        <v>126</v>
      </c>
      <c r="O187" s="30">
        <f>((T187-S187)*R187)</f>
        <v>0</v>
      </c>
      <c r="P187" s="30">
        <f t="shared" si="15"/>
        <v>0</v>
      </c>
      <c r="Q187" s="61">
        <v>230000</v>
      </c>
      <c r="R187" s="32">
        <f t="shared" si="16"/>
        <v>0</v>
      </c>
      <c r="S187" s="33">
        <v>0</v>
      </c>
      <c r="T187" s="33">
        <f t="shared" si="17"/>
        <v>0</v>
      </c>
      <c r="U187" s="40" t="s">
        <v>126</v>
      </c>
      <c r="V187" s="40" t="s">
        <v>126</v>
      </c>
      <c r="W187" s="40" t="s">
        <v>126</v>
      </c>
      <c r="X187" s="40" t="s">
        <v>126</v>
      </c>
      <c r="Y187" s="40" t="s">
        <v>126</v>
      </c>
      <c r="Z187" s="40" t="s">
        <v>126</v>
      </c>
      <c r="AA187" s="40" t="s">
        <v>126</v>
      </c>
      <c r="AB187" s="40" t="s">
        <v>126</v>
      </c>
      <c r="AC187" s="40" t="s">
        <v>139</v>
      </c>
      <c r="AD187" s="40" t="s">
        <v>126</v>
      </c>
      <c r="AE187" s="40" t="s">
        <v>126</v>
      </c>
      <c r="AF187" s="40" t="s">
        <v>140</v>
      </c>
      <c r="AG187" s="40" t="s">
        <v>465</v>
      </c>
      <c r="AH187" s="40" t="s">
        <v>466</v>
      </c>
      <c r="AI187" s="40" t="s">
        <v>142</v>
      </c>
      <c r="AJ187" s="40" t="s">
        <v>143</v>
      </c>
      <c r="AK187" s="40" t="s">
        <v>144</v>
      </c>
      <c r="AL187" s="40"/>
      <c r="AM187" s="40" t="s">
        <v>145</v>
      </c>
      <c r="AN187" s="40" t="s">
        <v>146</v>
      </c>
      <c r="AO187" s="40" t="s">
        <v>147</v>
      </c>
      <c r="AP187" s="40" t="s">
        <v>148</v>
      </c>
      <c r="AQ187" s="40" t="s">
        <v>149</v>
      </c>
      <c r="AR187" s="40" t="s">
        <v>150</v>
      </c>
      <c r="AS187" s="40" t="s">
        <v>151</v>
      </c>
      <c r="AT187" s="40" t="s">
        <v>152</v>
      </c>
      <c r="AU187" s="40" t="s">
        <v>153</v>
      </c>
      <c r="AV187" s="40" t="s">
        <v>126</v>
      </c>
      <c r="AW187" s="40" t="s">
        <v>126</v>
      </c>
      <c r="AX187" s="40" t="s">
        <v>126</v>
      </c>
      <c r="AY187" s="40" t="s">
        <v>126</v>
      </c>
      <c r="AZ187" s="40" t="s">
        <v>126</v>
      </c>
      <c r="BA187" s="40" t="s">
        <v>126</v>
      </c>
      <c r="BB187" s="40" t="s">
        <v>126</v>
      </c>
      <c r="BC187" s="40" t="s">
        <v>126</v>
      </c>
      <c r="BD187" s="40" t="s">
        <v>126</v>
      </c>
      <c r="BE187" s="40" t="s">
        <v>126</v>
      </c>
      <c r="BF187" s="34">
        <v>0</v>
      </c>
      <c r="BG187" s="34">
        <v>0</v>
      </c>
      <c r="BH187" s="34">
        <v>0</v>
      </c>
      <c r="BI187" s="34">
        <v>0</v>
      </c>
      <c r="BJ187" s="34">
        <v>0</v>
      </c>
      <c r="BK187" s="34">
        <v>0</v>
      </c>
      <c r="BL187" s="34">
        <v>0</v>
      </c>
      <c r="BM187" s="34">
        <v>0</v>
      </c>
      <c r="BN187" s="34">
        <v>0</v>
      </c>
      <c r="BO187" s="34">
        <v>0</v>
      </c>
      <c r="BP187" s="34">
        <v>0</v>
      </c>
      <c r="BQ187" s="34">
        <v>0</v>
      </c>
      <c r="BR187" s="35">
        <f t="shared" si="21"/>
        <v>0</v>
      </c>
      <c r="BS187" s="40" t="s">
        <v>126</v>
      </c>
      <c r="BT187" s="40" t="s">
        <v>126</v>
      </c>
      <c r="BU187" s="40" t="s">
        <v>126</v>
      </c>
      <c r="BV187" s="40" t="s">
        <v>126</v>
      </c>
      <c r="BW187" s="40" t="s">
        <v>126</v>
      </c>
      <c r="BX187" s="40" t="s">
        <v>126</v>
      </c>
      <c r="BY187" s="40" t="s">
        <v>126</v>
      </c>
      <c r="BZ187" s="40" t="s">
        <v>126</v>
      </c>
      <c r="CA187" s="28" t="s">
        <v>126</v>
      </c>
      <c r="CB187" s="40" t="s">
        <v>127</v>
      </c>
      <c r="CC187" s="45" t="s">
        <v>126</v>
      </c>
      <c r="CD187" s="3" t="s">
        <v>128</v>
      </c>
      <c r="CE187" s="4" t="s">
        <v>129</v>
      </c>
      <c r="CF187" s="4" t="s">
        <v>126</v>
      </c>
      <c r="CG187" s="4" t="s">
        <v>127</v>
      </c>
      <c r="CH187" s="4" t="s">
        <v>126</v>
      </c>
      <c r="CI187" s="4" t="s">
        <v>126</v>
      </c>
    </row>
    <row r="188" spans="1:87" x14ac:dyDescent="0.25">
      <c r="A188" s="3">
        <v>181</v>
      </c>
      <c r="B188" s="66">
        <v>2020</v>
      </c>
      <c r="C188" s="40" t="s">
        <v>126</v>
      </c>
      <c r="D188" s="40" t="s">
        <v>126</v>
      </c>
      <c r="E188" s="40" t="s">
        <v>126</v>
      </c>
      <c r="F188" s="40" t="s">
        <v>34</v>
      </c>
      <c r="G188" s="40"/>
      <c r="H188" s="39">
        <v>37201</v>
      </c>
      <c r="I188" s="39">
        <v>37201</v>
      </c>
      <c r="J188" s="40" t="s">
        <v>34</v>
      </c>
      <c r="K188" s="40" t="s">
        <v>126</v>
      </c>
      <c r="L188" s="40" t="s">
        <v>126</v>
      </c>
      <c r="M188" s="40" t="s">
        <v>126</v>
      </c>
      <c r="N188" s="40" t="s">
        <v>126</v>
      </c>
      <c r="O188" s="30">
        <f>((T188-S188)*R188)</f>
        <v>0</v>
      </c>
      <c r="P188" s="30">
        <f t="shared" si="15"/>
        <v>0</v>
      </c>
      <c r="Q188" s="61">
        <v>2300</v>
      </c>
      <c r="R188" s="32">
        <f t="shared" si="16"/>
        <v>0</v>
      </c>
      <c r="S188" s="33">
        <v>0</v>
      </c>
      <c r="T188" s="33">
        <f t="shared" si="17"/>
        <v>0</v>
      </c>
      <c r="U188" s="28" t="s">
        <v>126</v>
      </c>
      <c r="V188" s="28" t="s">
        <v>126</v>
      </c>
      <c r="W188" s="28" t="s">
        <v>126</v>
      </c>
      <c r="X188" s="28" t="s">
        <v>126</v>
      </c>
      <c r="Y188" s="28" t="s">
        <v>126</v>
      </c>
      <c r="Z188" s="28" t="s">
        <v>126</v>
      </c>
      <c r="AA188" s="28" t="s">
        <v>126</v>
      </c>
      <c r="AB188" s="28" t="s">
        <v>126</v>
      </c>
      <c r="AC188" s="28" t="s">
        <v>139</v>
      </c>
      <c r="AD188" s="28" t="s">
        <v>126</v>
      </c>
      <c r="AE188" s="28" t="s">
        <v>126</v>
      </c>
      <c r="AF188" s="28" t="s">
        <v>140</v>
      </c>
      <c r="AG188" s="28" t="s">
        <v>467</v>
      </c>
      <c r="AH188" s="28" t="s">
        <v>468</v>
      </c>
      <c r="AI188" s="28" t="s">
        <v>142</v>
      </c>
      <c r="AJ188" s="28" t="s">
        <v>143</v>
      </c>
      <c r="AK188" s="28" t="s">
        <v>144</v>
      </c>
      <c r="AL188" s="42"/>
      <c r="AM188" s="42" t="s">
        <v>145</v>
      </c>
      <c r="AN188" s="42" t="s">
        <v>146</v>
      </c>
      <c r="AO188" s="42" t="s">
        <v>147</v>
      </c>
      <c r="AP188" s="42" t="s">
        <v>148</v>
      </c>
      <c r="AQ188" s="42" t="s">
        <v>149</v>
      </c>
      <c r="AR188" s="42" t="s">
        <v>150</v>
      </c>
      <c r="AS188" s="42" t="s">
        <v>151</v>
      </c>
      <c r="AT188" s="42" t="s">
        <v>152</v>
      </c>
      <c r="AU188" s="42" t="s">
        <v>153</v>
      </c>
      <c r="AV188" s="28" t="s">
        <v>126</v>
      </c>
      <c r="AW188" s="28" t="s">
        <v>126</v>
      </c>
      <c r="AX188" s="28" t="s">
        <v>126</v>
      </c>
      <c r="AY188" s="28" t="s">
        <v>126</v>
      </c>
      <c r="AZ188" s="28" t="s">
        <v>126</v>
      </c>
      <c r="BA188" s="28" t="s">
        <v>126</v>
      </c>
      <c r="BB188" s="28" t="s">
        <v>126</v>
      </c>
      <c r="BC188" s="28" t="s">
        <v>126</v>
      </c>
      <c r="BD188" s="28" t="s">
        <v>126</v>
      </c>
      <c r="BE188" s="28" t="s">
        <v>126</v>
      </c>
      <c r="BF188" s="34">
        <v>0</v>
      </c>
      <c r="BG188" s="34">
        <v>0</v>
      </c>
      <c r="BH188" s="34">
        <v>0</v>
      </c>
      <c r="BI188" s="34">
        <v>0</v>
      </c>
      <c r="BJ188" s="34">
        <v>0</v>
      </c>
      <c r="BK188" s="34">
        <v>0</v>
      </c>
      <c r="BL188" s="34">
        <v>0</v>
      </c>
      <c r="BM188" s="34">
        <v>0</v>
      </c>
      <c r="BN188" s="34">
        <v>0</v>
      </c>
      <c r="BO188" s="34">
        <v>0</v>
      </c>
      <c r="BP188" s="34">
        <v>0</v>
      </c>
      <c r="BQ188" s="34">
        <v>0</v>
      </c>
      <c r="BR188" s="35">
        <f t="shared" si="21"/>
        <v>0</v>
      </c>
      <c r="BS188" s="28" t="s">
        <v>126</v>
      </c>
      <c r="BT188" s="28" t="s">
        <v>126</v>
      </c>
      <c r="BU188" s="28" t="s">
        <v>126</v>
      </c>
      <c r="BV188" s="28" t="s">
        <v>126</v>
      </c>
      <c r="BW188" s="28" t="s">
        <v>126</v>
      </c>
      <c r="BX188" s="28" t="s">
        <v>126</v>
      </c>
      <c r="BY188" s="28" t="s">
        <v>126</v>
      </c>
      <c r="BZ188" s="28" t="s">
        <v>126</v>
      </c>
      <c r="CA188" s="28" t="s">
        <v>126</v>
      </c>
      <c r="CB188" s="28" t="s">
        <v>127</v>
      </c>
      <c r="CC188" s="36" t="s">
        <v>126</v>
      </c>
      <c r="CD188" s="1" t="s">
        <v>128</v>
      </c>
      <c r="CE188" s="2" t="s">
        <v>129</v>
      </c>
      <c r="CF188" s="2" t="s">
        <v>126</v>
      </c>
      <c r="CG188" s="2" t="s">
        <v>127</v>
      </c>
      <c r="CH188" s="2" t="s">
        <v>126</v>
      </c>
      <c r="CI188" s="2" t="s">
        <v>126</v>
      </c>
    </row>
    <row r="189" spans="1:87" x14ac:dyDescent="0.25">
      <c r="A189" s="3">
        <v>182</v>
      </c>
      <c r="B189" s="66">
        <v>2020</v>
      </c>
      <c r="C189" s="40" t="s">
        <v>126</v>
      </c>
      <c r="D189" s="40" t="s">
        <v>126</v>
      </c>
      <c r="E189" s="40" t="s">
        <v>126</v>
      </c>
      <c r="F189" s="40" t="s">
        <v>35</v>
      </c>
      <c r="G189" s="40"/>
      <c r="H189" s="39">
        <v>37501</v>
      </c>
      <c r="I189" s="39">
        <v>37501</v>
      </c>
      <c r="J189" s="40" t="s">
        <v>35</v>
      </c>
      <c r="K189" s="40" t="s">
        <v>126</v>
      </c>
      <c r="L189" s="40" t="s">
        <v>126</v>
      </c>
      <c r="M189" s="40" t="s">
        <v>126</v>
      </c>
      <c r="N189" s="40" t="s">
        <v>126</v>
      </c>
      <c r="O189" s="30">
        <f>P189*0.16</f>
        <v>0</v>
      </c>
      <c r="P189" s="30">
        <f t="shared" si="15"/>
        <v>0</v>
      </c>
      <c r="Q189" s="61">
        <v>117700</v>
      </c>
      <c r="R189" s="32">
        <f t="shared" si="16"/>
        <v>0</v>
      </c>
      <c r="S189" s="33">
        <v>0</v>
      </c>
      <c r="T189" s="33">
        <f t="shared" si="17"/>
        <v>0</v>
      </c>
      <c r="U189" s="28" t="s">
        <v>126</v>
      </c>
      <c r="V189" s="28" t="s">
        <v>126</v>
      </c>
      <c r="W189" s="28" t="s">
        <v>126</v>
      </c>
      <c r="X189" s="28" t="s">
        <v>126</v>
      </c>
      <c r="Y189" s="28" t="s">
        <v>126</v>
      </c>
      <c r="Z189" s="28" t="s">
        <v>126</v>
      </c>
      <c r="AA189" s="28" t="s">
        <v>126</v>
      </c>
      <c r="AB189" s="28" t="s">
        <v>126</v>
      </c>
      <c r="AC189" s="28" t="s">
        <v>139</v>
      </c>
      <c r="AD189" s="28" t="s">
        <v>126</v>
      </c>
      <c r="AE189" s="28" t="s">
        <v>126</v>
      </c>
      <c r="AF189" s="28" t="s">
        <v>140</v>
      </c>
      <c r="AG189" s="28" t="s">
        <v>469</v>
      </c>
      <c r="AH189" s="28" t="s">
        <v>470</v>
      </c>
      <c r="AI189" s="28" t="s">
        <v>142</v>
      </c>
      <c r="AJ189" s="28" t="s">
        <v>143</v>
      </c>
      <c r="AK189" s="28" t="s">
        <v>144</v>
      </c>
      <c r="AL189" s="42"/>
      <c r="AM189" s="42" t="s">
        <v>145</v>
      </c>
      <c r="AN189" s="42" t="s">
        <v>146</v>
      </c>
      <c r="AO189" s="42" t="s">
        <v>147</v>
      </c>
      <c r="AP189" s="42" t="s">
        <v>148</v>
      </c>
      <c r="AQ189" s="42" t="s">
        <v>149</v>
      </c>
      <c r="AR189" s="42" t="s">
        <v>150</v>
      </c>
      <c r="AS189" s="42" t="s">
        <v>151</v>
      </c>
      <c r="AT189" s="42" t="s">
        <v>152</v>
      </c>
      <c r="AU189" s="42" t="s">
        <v>153</v>
      </c>
      <c r="AV189" s="28" t="s">
        <v>126</v>
      </c>
      <c r="AW189" s="28" t="s">
        <v>126</v>
      </c>
      <c r="AX189" s="28" t="s">
        <v>126</v>
      </c>
      <c r="AY189" s="28" t="s">
        <v>126</v>
      </c>
      <c r="AZ189" s="28" t="s">
        <v>126</v>
      </c>
      <c r="BA189" s="28" t="s">
        <v>126</v>
      </c>
      <c r="BB189" s="28" t="s">
        <v>126</v>
      </c>
      <c r="BC189" s="28" t="s">
        <v>126</v>
      </c>
      <c r="BD189" s="28" t="s">
        <v>126</v>
      </c>
      <c r="BE189" s="28" t="s">
        <v>126</v>
      </c>
      <c r="BF189" s="34">
        <v>0</v>
      </c>
      <c r="BG189" s="34">
        <v>0</v>
      </c>
      <c r="BH189" s="34">
        <v>0</v>
      </c>
      <c r="BI189" s="34">
        <v>0</v>
      </c>
      <c r="BJ189" s="34">
        <v>0</v>
      </c>
      <c r="BK189" s="34">
        <v>0</v>
      </c>
      <c r="BL189" s="34">
        <v>0</v>
      </c>
      <c r="BM189" s="34">
        <v>0</v>
      </c>
      <c r="BN189" s="34">
        <v>0</v>
      </c>
      <c r="BO189" s="34">
        <v>0</v>
      </c>
      <c r="BP189" s="34">
        <v>0</v>
      </c>
      <c r="BQ189" s="34">
        <v>0</v>
      </c>
      <c r="BR189" s="35">
        <f t="shared" si="21"/>
        <v>0</v>
      </c>
      <c r="BS189" s="28" t="s">
        <v>126</v>
      </c>
      <c r="BT189" s="28" t="s">
        <v>126</v>
      </c>
      <c r="BU189" s="28" t="s">
        <v>126</v>
      </c>
      <c r="BV189" s="28" t="s">
        <v>126</v>
      </c>
      <c r="BW189" s="28" t="s">
        <v>126</v>
      </c>
      <c r="BX189" s="28" t="s">
        <v>126</v>
      </c>
      <c r="BY189" s="28" t="s">
        <v>126</v>
      </c>
      <c r="BZ189" s="28" t="s">
        <v>126</v>
      </c>
      <c r="CA189" s="28" t="s">
        <v>126</v>
      </c>
      <c r="CB189" s="28" t="s">
        <v>127</v>
      </c>
      <c r="CC189" s="36" t="s">
        <v>126</v>
      </c>
      <c r="CD189" s="1" t="s">
        <v>128</v>
      </c>
      <c r="CE189" s="2" t="s">
        <v>129</v>
      </c>
      <c r="CF189" s="2" t="s">
        <v>126</v>
      </c>
      <c r="CG189" s="2" t="s">
        <v>127</v>
      </c>
      <c r="CH189" s="2" t="s">
        <v>126</v>
      </c>
      <c r="CI189" s="2" t="s">
        <v>126</v>
      </c>
    </row>
    <row r="190" spans="1:87" x14ac:dyDescent="0.25">
      <c r="A190" s="3">
        <v>183</v>
      </c>
      <c r="B190" s="66">
        <v>2020</v>
      </c>
      <c r="C190" s="40" t="s">
        <v>126</v>
      </c>
      <c r="D190" s="40" t="s">
        <v>126</v>
      </c>
      <c r="E190" s="40" t="s">
        <v>126</v>
      </c>
      <c r="F190" s="40" t="s">
        <v>36</v>
      </c>
      <c r="G190" s="40"/>
      <c r="H190" s="39">
        <v>39201</v>
      </c>
      <c r="I190" s="39">
        <v>39201</v>
      </c>
      <c r="J190" s="40" t="s">
        <v>36</v>
      </c>
      <c r="K190" s="40" t="s">
        <v>126</v>
      </c>
      <c r="L190" s="40" t="s">
        <v>126</v>
      </c>
      <c r="M190" s="40" t="s">
        <v>126</v>
      </c>
      <c r="N190" s="40" t="s">
        <v>126</v>
      </c>
      <c r="O190" s="30">
        <f>((T190-S190)*R190)</f>
        <v>0</v>
      </c>
      <c r="P190" s="30">
        <f t="shared" si="15"/>
        <v>0</v>
      </c>
      <c r="Q190" s="61">
        <v>5500</v>
      </c>
      <c r="R190" s="32">
        <f t="shared" si="16"/>
        <v>0</v>
      </c>
      <c r="S190" s="33">
        <v>0</v>
      </c>
      <c r="T190" s="33">
        <f t="shared" si="17"/>
        <v>0</v>
      </c>
      <c r="U190" s="28" t="s">
        <v>126</v>
      </c>
      <c r="V190" s="28" t="s">
        <v>126</v>
      </c>
      <c r="W190" s="28" t="s">
        <v>126</v>
      </c>
      <c r="X190" s="28" t="s">
        <v>126</v>
      </c>
      <c r="Y190" s="28" t="s">
        <v>126</v>
      </c>
      <c r="Z190" s="28" t="s">
        <v>126</v>
      </c>
      <c r="AA190" s="28" t="s">
        <v>126</v>
      </c>
      <c r="AB190" s="28" t="s">
        <v>126</v>
      </c>
      <c r="AC190" s="28" t="s">
        <v>139</v>
      </c>
      <c r="AD190" s="28" t="s">
        <v>126</v>
      </c>
      <c r="AE190" s="28" t="s">
        <v>126</v>
      </c>
      <c r="AF190" s="28" t="s">
        <v>140</v>
      </c>
      <c r="AG190" s="28" t="s">
        <v>471</v>
      </c>
      <c r="AH190" s="28" t="s">
        <v>472</v>
      </c>
      <c r="AI190" s="28" t="s">
        <v>142</v>
      </c>
      <c r="AJ190" s="28" t="s">
        <v>143</v>
      </c>
      <c r="AK190" s="28" t="s">
        <v>144</v>
      </c>
      <c r="AL190" s="42"/>
      <c r="AM190" s="42" t="s">
        <v>145</v>
      </c>
      <c r="AN190" s="42" t="s">
        <v>146</v>
      </c>
      <c r="AO190" s="42" t="s">
        <v>147</v>
      </c>
      <c r="AP190" s="42" t="s">
        <v>148</v>
      </c>
      <c r="AQ190" s="42" t="s">
        <v>149</v>
      </c>
      <c r="AR190" s="42" t="s">
        <v>150</v>
      </c>
      <c r="AS190" s="42" t="s">
        <v>151</v>
      </c>
      <c r="AT190" s="42" t="s">
        <v>152</v>
      </c>
      <c r="AU190" s="42" t="s">
        <v>153</v>
      </c>
      <c r="AV190" s="28" t="s">
        <v>126</v>
      </c>
      <c r="AW190" s="28" t="s">
        <v>126</v>
      </c>
      <c r="AX190" s="28" t="s">
        <v>126</v>
      </c>
      <c r="AY190" s="28" t="s">
        <v>126</v>
      </c>
      <c r="AZ190" s="28" t="s">
        <v>126</v>
      </c>
      <c r="BA190" s="28" t="s">
        <v>126</v>
      </c>
      <c r="BB190" s="28" t="s">
        <v>126</v>
      </c>
      <c r="BC190" s="28" t="s">
        <v>126</v>
      </c>
      <c r="BD190" s="28" t="s">
        <v>126</v>
      </c>
      <c r="BE190" s="28" t="s">
        <v>126</v>
      </c>
      <c r="BF190" s="34">
        <v>0</v>
      </c>
      <c r="BG190" s="34">
        <v>0</v>
      </c>
      <c r="BH190" s="34">
        <v>0</v>
      </c>
      <c r="BI190" s="34">
        <v>0</v>
      </c>
      <c r="BJ190" s="34">
        <v>0</v>
      </c>
      <c r="BK190" s="34">
        <v>0</v>
      </c>
      <c r="BL190" s="34">
        <v>0</v>
      </c>
      <c r="BM190" s="34">
        <v>0</v>
      </c>
      <c r="BN190" s="34">
        <v>0</v>
      </c>
      <c r="BO190" s="34">
        <v>0</v>
      </c>
      <c r="BP190" s="34">
        <v>0</v>
      </c>
      <c r="BQ190" s="34">
        <v>0</v>
      </c>
      <c r="BR190" s="35">
        <f t="shared" si="21"/>
        <v>0</v>
      </c>
      <c r="BS190" s="28" t="s">
        <v>126</v>
      </c>
      <c r="BT190" s="28" t="s">
        <v>126</v>
      </c>
      <c r="BU190" s="28" t="s">
        <v>126</v>
      </c>
      <c r="BV190" s="28" t="s">
        <v>126</v>
      </c>
      <c r="BW190" s="28" t="s">
        <v>126</v>
      </c>
      <c r="BX190" s="28" t="s">
        <v>126</v>
      </c>
      <c r="BY190" s="28" t="s">
        <v>126</v>
      </c>
      <c r="BZ190" s="28" t="s">
        <v>126</v>
      </c>
      <c r="CA190" s="28" t="s">
        <v>126</v>
      </c>
      <c r="CB190" s="28" t="s">
        <v>127</v>
      </c>
      <c r="CC190" s="36" t="s">
        <v>126</v>
      </c>
      <c r="CD190" s="1" t="s">
        <v>128</v>
      </c>
      <c r="CE190" s="2" t="s">
        <v>129</v>
      </c>
      <c r="CF190" s="2" t="s">
        <v>126</v>
      </c>
      <c r="CG190" s="2" t="s">
        <v>127</v>
      </c>
      <c r="CH190" s="2" t="s">
        <v>126</v>
      </c>
      <c r="CI190" s="2" t="s">
        <v>126</v>
      </c>
    </row>
    <row r="191" spans="1:87" x14ac:dyDescent="0.25">
      <c r="A191" s="3">
        <v>184</v>
      </c>
      <c r="B191" s="66">
        <v>2020</v>
      </c>
      <c r="C191" s="40" t="s">
        <v>126</v>
      </c>
      <c r="D191" s="40" t="s">
        <v>126</v>
      </c>
      <c r="E191" s="40" t="s">
        <v>126</v>
      </c>
      <c r="F191" s="40" t="s">
        <v>37</v>
      </c>
      <c r="G191" s="40"/>
      <c r="H191" s="39">
        <v>39801</v>
      </c>
      <c r="I191" s="39">
        <v>39801</v>
      </c>
      <c r="J191" s="40" t="s">
        <v>37</v>
      </c>
      <c r="K191" s="40" t="s">
        <v>126</v>
      </c>
      <c r="L191" s="40" t="s">
        <v>126</v>
      </c>
      <c r="M191" s="40" t="s">
        <v>126</v>
      </c>
      <c r="N191" s="40" t="s">
        <v>126</v>
      </c>
      <c r="O191" s="30">
        <f>((T191-S191)*R191)</f>
        <v>0</v>
      </c>
      <c r="P191" s="30">
        <f t="shared" si="15"/>
        <v>0</v>
      </c>
      <c r="Q191" s="62">
        <v>401195.09</v>
      </c>
      <c r="R191" s="32">
        <f t="shared" si="16"/>
        <v>0</v>
      </c>
      <c r="S191" s="33">
        <v>0</v>
      </c>
      <c r="T191" s="33">
        <f t="shared" si="17"/>
        <v>0</v>
      </c>
      <c r="U191" s="28" t="s">
        <v>126</v>
      </c>
      <c r="V191" s="28" t="s">
        <v>126</v>
      </c>
      <c r="W191" s="28" t="s">
        <v>126</v>
      </c>
      <c r="X191" s="28" t="s">
        <v>126</v>
      </c>
      <c r="Y191" s="28" t="s">
        <v>126</v>
      </c>
      <c r="Z191" s="28" t="s">
        <v>126</v>
      </c>
      <c r="AA191" s="28" t="s">
        <v>126</v>
      </c>
      <c r="AB191" s="28" t="s">
        <v>126</v>
      </c>
      <c r="AC191" s="28" t="s">
        <v>126</v>
      </c>
      <c r="AD191" s="28" t="s">
        <v>126</v>
      </c>
      <c r="AE191" s="28" t="s">
        <v>126</v>
      </c>
      <c r="AF191" s="28" t="s">
        <v>126</v>
      </c>
      <c r="AG191" s="28" t="s">
        <v>126</v>
      </c>
      <c r="AH191" s="28" t="s">
        <v>126</v>
      </c>
      <c r="AI191" s="28" t="s">
        <v>126</v>
      </c>
      <c r="AJ191" s="28" t="s">
        <v>126</v>
      </c>
      <c r="AK191" s="28" t="s">
        <v>126</v>
      </c>
      <c r="AL191" s="28" t="s">
        <v>126</v>
      </c>
      <c r="AM191" s="28" t="s">
        <v>126</v>
      </c>
      <c r="AN191" s="28" t="s">
        <v>126</v>
      </c>
      <c r="AO191" s="28" t="s">
        <v>126</v>
      </c>
      <c r="AP191" s="28" t="s">
        <v>126</v>
      </c>
      <c r="AQ191" s="28" t="s">
        <v>126</v>
      </c>
      <c r="AR191" s="28" t="s">
        <v>126</v>
      </c>
      <c r="AS191" s="28" t="s">
        <v>126</v>
      </c>
      <c r="AT191" s="28" t="s">
        <v>126</v>
      </c>
      <c r="AU191" s="28" t="s">
        <v>126</v>
      </c>
      <c r="AV191" s="28" t="s">
        <v>126</v>
      </c>
      <c r="AW191" s="28" t="s">
        <v>126</v>
      </c>
      <c r="AX191" s="28" t="s">
        <v>126</v>
      </c>
      <c r="AY191" s="28" t="s">
        <v>126</v>
      </c>
      <c r="AZ191" s="28" t="s">
        <v>126</v>
      </c>
      <c r="BA191" s="28" t="s">
        <v>126</v>
      </c>
      <c r="BB191" s="28" t="s">
        <v>126</v>
      </c>
      <c r="BC191" s="28" t="s">
        <v>126</v>
      </c>
      <c r="BD191" s="28" t="s">
        <v>126</v>
      </c>
      <c r="BE191" s="28" t="s">
        <v>126</v>
      </c>
      <c r="BF191" s="34">
        <v>0</v>
      </c>
      <c r="BG191" s="34">
        <v>0</v>
      </c>
      <c r="BH191" s="34">
        <v>0</v>
      </c>
      <c r="BI191" s="34">
        <v>0</v>
      </c>
      <c r="BJ191" s="34">
        <v>0</v>
      </c>
      <c r="BK191" s="34">
        <v>0</v>
      </c>
      <c r="BL191" s="34">
        <v>0</v>
      </c>
      <c r="BM191" s="34">
        <v>0</v>
      </c>
      <c r="BN191" s="34">
        <v>0</v>
      </c>
      <c r="BO191" s="34">
        <v>0</v>
      </c>
      <c r="BP191" s="34">
        <v>0</v>
      </c>
      <c r="BQ191" s="34">
        <v>0</v>
      </c>
      <c r="BR191" s="35">
        <f t="shared" si="21"/>
        <v>0</v>
      </c>
      <c r="BS191" s="28" t="s">
        <v>126</v>
      </c>
      <c r="BT191" s="28" t="s">
        <v>126</v>
      </c>
      <c r="BU191" s="28" t="s">
        <v>126</v>
      </c>
      <c r="BV191" s="28" t="s">
        <v>126</v>
      </c>
      <c r="BW191" s="28" t="s">
        <v>126</v>
      </c>
      <c r="BX191" s="28" t="s">
        <v>126</v>
      </c>
      <c r="BY191" s="28" t="s">
        <v>126</v>
      </c>
      <c r="BZ191" s="28" t="s">
        <v>126</v>
      </c>
      <c r="CA191" s="28" t="s">
        <v>126</v>
      </c>
      <c r="CB191" s="28" t="s">
        <v>127</v>
      </c>
      <c r="CC191" s="36" t="s">
        <v>126</v>
      </c>
      <c r="CD191" s="1" t="s">
        <v>128</v>
      </c>
      <c r="CE191" s="2" t="s">
        <v>129</v>
      </c>
      <c r="CF191" s="2" t="s">
        <v>126</v>
      </c>
      <c r="CG191" s="2" t="s">
        <v>127</v>
      </c>
      <c r="CH191" s="2" t="s">
        <v>126</v>
      </c>
      <c r="CI191" s="2" t="s">
        <v>126</v>
      </c>
    </row>
    <row r="192" spans="1:87" x14ac:dyDescent="0.25">
      <c r="O192" s="8">
        <f>SUM(O8:O191)</f>
        <v>214668.96319999997</v>
      </c>
      <c r="P192" s="8">
        <f>SUM(P8:P191)</f>
        <v>1341681.02</v>
      </c>
      <c r="Q192" s="8">
        <f>SUM(Q8:Q191)</f>
        <v>101091586.00319999</v>
      </c>
      <c r="R192" s="49">
        <f>SUM(R8:R191)</f>
        <v>18127</v>
      </c>
      <c r="BR192" s="51"/>
    </row>
    <row r="193" spans="2:88" x14ac:dyDescent="0.25">
      <c r="B193"/>
      <c r="Q193" s="65"/>
    </row>
    <row r="194" spans="2:88" x14ac:dyDescent="0.25">
      <c r="B194"/>
      <c r="F194" s="5"/>
      <c r="G194" s="5"/>
      <c r="H194" s="53"/>
      <c r="I194" s="53"/>
      <c r="J194" s="53"/>
      <c r="K194" s="5"/>
      <c r="L194" s="5"/>
      <c r="M194" s="5"/>
      <c r="N194" s="5"/>
      <c r="O194" s="5"/>
      <c r="P194" s="5"/>
      <c r="Q194" s="54"/>
      <c r="R194" s="5"/>
      <c r="S194" s="52"/>
      <c r="T194" s="52"/>
      <c r="U194" s="6"/>
      <c r="BF194"/>
      <c r="BS194" s="50"/>
      <c r="CE194"/>
      <c r="CJ194" s="6"/>
    </row>
    <row r="195" spans="2:88" x14ac:dyDescent="0.25">
      <c r="F195" s="5"/>
      <c r="G195" s="5"/>
      <c r="H195" s="53"/>
      <c r="I195" s="53"/>
      <c r="J195" s="53"/>
      <c r="K195" s="5"/>
      <c r="L195" s="5"/>
      <c r="M195" s="5"/>
      <c r="N195" s="5"/>
      <c r="O195" s="5"/>
      <c r="P195" s="5"/>
      <c r="Q195" s="54"/>
      <c r="R195" s="54"/>
      <c r="S195" s="55"/>
      <c r="T195" s="55"/>
      <c r="U195" s="6"/>
      <c r="BF195"/>
      <c r="BS195" s="50"/>
      <c r="CE195"/>
      <c r="CJ195" s="6"/>
    </row>
    <row r="196" spans="2:88" x14ac:dyDescent="0.25">
      <c r="F196" s="5"/>
      <c r="G196" s="5"/>
      <c r="H196" s="53"/>
      <c r="I196" s="53"/>
      <c r="J196" s="53"/>
      <c r="K196" s="5"/>
      <c r="L196" s="5"/>
      <c r="M196" s="5"/>
      <c r="N196" s="5"/>
      <c r="O196" s="5"/>
      <c r="P196" s="5"/>
      <c r="Q196" s="54"/>
      <c r="R196" s="54"/>
      <c r="S196" s="55"/>
      <c r="T196" s="55"/>
      <c r="U196" s="6"/>
      <c r="BF196"/>
      <c r="BS196" s="50"/>
      <c r="CE196"/>
      <c r="CJ196" s="6"/>
    </row>
    <row r="197" spans="2:88" x14ac:dyDescent="0.25">
      <c r="F197" s="5"/>
      <c r="G197" s="5"/>
      <c r="H197" s="53"/>
      <c r="I197" s="53"/>
      <c r="J197" s="53"/>
      <c r="K197" s="5"/>
      <c r="L197" s="5"/>
      <c r="M197" s="5"/>
      <c r="N197" s="5"/>
      <c r="O197" s="5"/>
      <c r="P197" s="5"/>
      <c r="Q197" s="54"/>
      <c r="R197" s="54"/>
      <c r="S197" s="55"/>
      <c r="T197" s="55"/>
      <c r="U197" s="6"/>
      <c r="BF197"/>
      <c r="BS197" s="50"/>
      <c r="CE197"/>
      <c r="CJ197" s="6"/>
    </row>
    <row r="198" spans="2:88" x14ac:dyDescent="0.25">
      <c r="F198" s="5"/>
      <c r="G198" s="5"/>
      <c r="H198" s="53"/>
      <c r="I198" s="53"/>
      <c r="J198" s="53"/>
      <c r="K198" s="5"/>
      <c r="L198" s="5"/>
      <c r="M198" s="5"/>
      <c r="N198" s="5"/>
      <c r="O198" s="5"/>
      <c r="P198" s="5"/>
      <c r="Q198" s="54"/>
      <c r="R198" s="54"/>
      <c r="S198" s="55"/>
      <c r="T198" s="55"/>
      <c r="U198" s="6"/>
      <c r="BF198"/>
      <c r="BS198" s="50"/>
      <c r="CE198"/>
      <c r="CJ198" s="6"/>
    </row>
    <row r="199" spans="2:88" x14ac:dyDescent="0.25">
      <c r="F199" s="5"/>
      <c r="G199" s="5"/>
      <c r="H199" s="53"/>
      <c r="I199" s="53"/>
      <c r="J199" s="53"/>
      <c r="K199" s="5"/>
      <c r="L199" s="5"/>
      <c r="M199" s="5"/>
      <c r="N199" s="5"/>
      <c r="O199" s="5"/>
      <c r="P199" s="5"/>
      <c r="Q199" s="54"/>
      <c r="R199" s="54"/>
      <c r="S199" s="55"/>
      <c r="T199" s="55"/>
      <c r="U199" s="6"/>
      <c r="BF199"/>
      <c r="BS199" s="50"/>
      <c r="CE199"/>
      <c r="CJ199" s="6"/>
    </row>
    <row r="200" spans="2:88" x14ac:dyDescent="0.25">
      <c r="F200" s="5"/>
      <c r="G200" s="5"/>
      <c r="H200" s="53"/>
      <c r="I200" s="56"/>
      <c r="J200" s="53"/>
      <c r="K200" s="5"/>
      <c r="L200" s="5"/>
      <c r="M200" s="5"/>
      <c r="N200" s="5"/>
      <c r="O200" s="5"/>
      <c r="P200" s="5"/>
      <c r="Q200" s="54"/>
      <c r="R200" s="54"/>
      <c r="S200" s="55"/>
      <c r="T200" s="55"/>
      <c r="U200" s="6"/>
      <c r="BF200"/>
      <c r="BS200" s="50"/>
      <c r="CE200"/>
      <c r="CJ200" s="6"/>
    </row>
    <row r="201" spans="2:88" x14ac:dyDescent="0.25">
      <c r="F201" s="5"/>
      <c r="G201" s="5"/>
      <c r="H201" s="53"/>
      <c r="I201" s="56"/>
      <c r="J201" s="53"/>
      <c r="K201" s="5"/>
      <c r="L201" s="5"/>
      <c r="M201" s="5"/>
      <c r="N201" s="5"/>
      <c r="O201" s="5"/>
      <c r="P201" s="5"/>
      <c r="Q201" s="54"/>
      <c r="R201" s="54"/>
      <c r="S201" s="55"/>
      <c r="T201" s="55"/>
      <c r="U201" s="6"/>
      <c r="BF201"/>
      <c r="BS201" s="50"/>
      <c r="CE201"/>
      <c r="CJ201" s="6"/>
    </row>
    <row r="202" spans="2:88" x14ac:dyDescent="0.25">
      <c r="F202" s="5"/>
      <c r="G202" s="5"/>
      <c r="H202" s="53"/>
      <c r="I202" s="56"/>
      <c r="J202" s="53"/>
      <c r="K202" s="5"/>
      <c r="L202" s="5"/>
      <c r="M202" s="5"/>
      <c r="N202" s="5"/>
      <c r="O202" s="5"/>
      <c r="P202" s="5"/>
      <c r="Q202" s="54"/>
      <c r="R202" s="54"/>
      <c r="S202" s="55"/>
      <c r="T202" s="55"/>
      <c r="U202" s="6"/>
      <c r="BF202"/>
      <c r="BS202" s="50"/>
      <c r="CE202"/>
      <c r="CJ202" s="6"/>
    </row>
    <row r="203" spans="2:88" x14ac:dyDescent="0.25">
      <c r="F203" s="5"/>
      <c r="G203" s="5"/>
      <c r="H203" s="53"/>
      <c r="I203" s="56"/>
      <c r="J203" s="53"/>
      <c r="K203" s="5"/>
      <c r="L203" s="5"/>
      <c r="M203" s="5"/>
      <c r="N203" s="5"/>
      <c r="O203" s="5"/>
      <c r="P203" s="5"/>
      <c r="Q203" s="54"/>
      <c r="R203" s="54"/>
      <c r="S203" s="55"/>
      <c r="T203" s="55"/>
      <c r="U203" s="6"/>
      <c r="BF203"/>
      <c r="BS203" s="50"/>
      <c r="CE203"/>
      <c r="CJ203" s="6"/>
    </row>
    <row r="204" spans="2:88" x14ac:dyDescent="0.25">
      <c r="F204" s="5"/>
      <c r="G204" s="5"/>
      <c r="H204" s="53"/>
      <c r="I204" s="56"/>
      <c r="J204" s="53"/>
      <c r="K204" s="5"/>
      <c r="L204" s="5"/>
      <c r="M204" s="5"/>
      <c r="N204" s="5"/>
      <c r="O204" s="5"/>
      <c r="P204" s="5"/>
      <c r="Q204" s="54"/>
      <c r="R204" s="54"/>
      <c r="S204" s="55"/>
      <c r="T204" s="55"/>
      <c r="U204" s="6"/>
      <c r="BF204"/>
      <c r="BS204" s="50"/>
      <c r="CE204"/>
      <c r="CJ204" s="6"/>
    </row>
    <row r="205" spans="2:88" x14ac:dyDescent="0.25">
      <c r="F205" s="5"/>
      <c r="G205" s="5"/>
      <c r="H205" s="53"/>
      <c r="I205" s="53"/>
      <c r="J205" s="53"/>
      <c r="K205" s="5"/>
      <c r="L205" s="5"/>
      <c r="M205" s="5"/>
      <c r="N205" s="5"/>
      <c r="O205" s="5"/>
      <c r="P205" s="5"/>
      <c r="Q205" s="54"/>
      <c r="R205" s="54"/>
      <c r="S205" s="55"/>
      <c r="T205" s="55"/>
      <c r="U205" s="6"/>
      <c r="BF205"/>
      <c r="BS205" s="50"/>
      <c r="CE205"/>
      <c r="CJ205" s="6"/>
    </row>
    <row r="206" spans="2:88" x14ac:dyDescent="0.25">
      <c r="F206" s="5"/>
      <c r="G206" s="5"/>
      <c r="H206" s="53"/>
      <c r="I206" s="53"/>
      <c r="J206" s="53"/>
      <c r="K206" s="5"/>
      <c r="L206" s="5"/>
      <c r="M206" s="5"/>
      <c r="N206" s="5"/>
      <c r="O206" s="5"/>
      <c r="P206" s="5"/>
      <c r="Q206" s="54"/>
      <c r="R206" s="54"/>
      <c r="S206" s="55"/>
      <c r="T206" s="55"/>
      <c r="U206" s="6"/>
      <c r="BF206"/>
      <c r="BS206" s="50"/>
      <c r="CE206"/>
      <c r="CJ206" s="6"/>
    </row>
    <row r="207" spans="2:88" x14ac:dyDescent="0.25">
      <c r="F207" s="5"/>
      <c r="G207" s="5"/>
      <c r="H207" s="53"/>
      <c r="I207" s="53"/>
      <c r="J207" s="53"/>
      <c r="K207" s="5"/>
      <c r="L207" s="5"/>
      <c r="M207" s="5"/>
      <c r="N207" s="5"/>
      <c r="O207" s="5"/>
      <c r="P207" s="5"/>
      <c r="Q207" s="54"/>
      <c r="R207" s="54"/>
      <c r="S207" s="55"/>
      <c r="T207" s="55"/>
      <c r="U207" s="6"/>
      <c r="BF207"/>
      <c r="BS207" s="50"/>
      <c r="CE207"/>
      <c r="CJ207" s="6"/>
    </row>
    <row r="208" spans="2:88" x14ac:dyDescent="0.25">
      <c r="F208" s="5"/>
      <c r="G208" s="5"/>
      <c r="H208" s="53"/>
      <c r="I208" s="53"/>
      <c r="J208" s="53"/>
      <c r="K208" s="5"/>
      <c r="L208" s="5"/>
      <c r="M208" s="5"/>
      <c r="N208" s="5"/>
      <c r="O208" s="5"/>
      <c r="P208" s="5"/>
      <c r="Q208" s="54"/>
      <c r="R208" s="54"/>
      <c r="S208" s="55"/>
      <c r="T208" s="55"/>
      <c r="U208" s="6"/>
      <c r="BF208"/>
      <c r="BS208" s="50"/>
      <c r="CE208"/>
      <c r="CJ208" s="6"/>
    </row>
    <row r="209" spans="6:88" x14ac:dyDescent="0.25">
      <c r="F209" s="5"/>
      <c r="G209" s="5"/>
      <c r="H209" s="53"/>
      <c r="I209" s="53"/>
      <c r="J209" s="53"/>
      <c r="K209" s="5"/>
      <c r="L209" s="5"/>
      <c r="M209" s="5"/>
      <c r="N209" s="5"/>
      <c r="O209" s="5"/>
      <c r="P209" s="5"/>
      <c r="Q209" s="54"/>
      <c r="R209" s="54"/>
      <c r="S209" s="55"/>
      <c r="T209" s="55"/>
      <c r="U209" s="6"/>
      <c r="BF209"/>
      <c r="BS209" s="50"/>
      <c r="CE209"/>
      <c r="CJ209" s="6"/>
    </row>
    <row r="210" spans="6:88" x14ac:dyDescent="0.25">
      <c r="F210" s="5"/>
      <c r="G210" s="5"/>
      <c r="H210" s="53"/>
      <c r="I210" s="53"/>
      <c r="J210" s="53"/>
      <c r="K210" s="5"/>
      <c r="L210" s="5"/>
      <c r="M210" s="5"/>
      <c r="N210" s="5"/>
      <c r="O210" s="5"/>
      <c r="P210" s="5"/>
      <c r="Q210" s="54"/>
      <c r="R210" s="54"/>
      <c r="S210" s="55"/>
      <c r="T210" s="55"/>
      <c r="U210" s="6"/>
      <c r="BF210"/>
      <c r="BS210" s="50"/>
      <c r="CE210"/>
      <c r="CJ210" s="6"/>
    </row>
    <row r="211" spans="6:88" x14ac:dyDescent="0.25">
      <c r="F211" s="5"/>
      <c r="G211" s="5"/>
      <c r="H211" s="53"/>
      <c r="I211" s="53"/>
      <c r="J211" s="53"/>
      <c r="K211" s="5"/>
      <c r="L211" s="5"/>
      <c r="M211" s="5"/>
      <c r="N211" s="5"/>
      <c r="O211" s="5"/>
      <c r="P211" s="5"/>
      <c r="Q211" s="54"/>
      <c r="R211" s="54"/>
      <c r="S211" s="55"/>
      <c r="T211" s="55"/>
      <c r="U211" s="6"/>
      <c r="BF211"/>
      <c r="BS211" s="50"/>
      <c r="CE211"/>
      <c r="CJ211" s="6"/>
    </row>
    <row r="212" spans="6:88" x14ac:dyDescent="0.25">
      <c r="F212" s="5"/>
      <c r="G212" s="5"/>
      <c r="H212" s="53"/>
      <c r="I212" s="53"/>
      <c r="J212" s="53"/>
      <c r="K212" s="5"/>
      <c r="L212" s="5"/>
      <c r="M212" s="5"/>
      <c r="N212" s="5"/>
      <c r="O212" s="5"/>
      <c r="P212" s="5"/>
      <c r="Q212" s="54"/>
      <c r="R212" s="54"/>
      <c r="S212" s="55"/>
      <c r="T212" s="55"/>
      <c r="U212" s="6"/>
      <c r="BF212"/>
      <c r="BS212" s="50"/>
      <c r="CE212"/>
      <c r="CJ212" s="6"/>
    </row>
    <row r="213" spans="6:88" x14ac:dyDescent="0.25">
      <c r="F213" s="5"/>
      <c r="G213" s="5"/>
      <c r="H213" s="53"/>
      <c r="I213" s="53"/>
      <c r="J213" s="53"/>
      <c r="K213" s="5"/>
      <c r="L213" s="5"/>
      <c r="M213" s="5"/>
      <c r="N213" s="5"/>
      <c r="O213" s="5"/>
      <c r="P213" s="5"/>
      <c r="Q213" s="54"/>
      <c r="R213" s="54"/>
      <c r="S213" s="55"/>
      <c r="T213" s="55"/>
      <c r="U213" s="6"/>
      <c r="BF213"/>
      <c r="BS213" s="50"/>
      <c r="CE213"/>
      <c r="CJ213" s="6"/>
    </row>
    <row r="214" spans="6:88" x14ac:dyDescent="0.25">
      <c r="F214" s="5"/>
      <c r="G214" s="5"/>
      <c r="H214" s="53"/>
      <c r="I214" s="53"/>
      <c r="J214" s="53"/>
      <c r="K214" s="5"/>
      <c r="L214" s="5"/>
      <c r="M214" s="5"/>
      <c r="N214" s="5"/>
      <c r="O214" s="5"/>
      <c r="P214" s="5"/>
      <c r="Q214" s="54"/>
      <c r="R214" s="54"/>
      <c r="S214" s="55"/>
      <c r="T214" s="55"/>
      <c r="U214" s="6"/>
      <c r="BF214"/>
      <c r="BS214" s="50"/>
      <c r="CE214"/>
      <c r="CJ214" s="6"/>
    </row>
    <row r="215" spans="6:88" x14ac:dyDescent="0.25">
      <c r="F215" s="5"/>
      <c r="G215" s="5"/>
      <c r="H215" s="53"/>
      <c r="I215" s="53"/>
      <c r="J215" s="53"/>
      <c r="K215" s="5"/>
      <c r="L215" s="5"/>
      <c r="M215" s="5"/>
      <c r="N215" s="5"/>
      <c r="O215" s="5"/>
      <c r="P215" s="5"/>
      <c r="Q215" s="54"/>
      <c r="R215" s="54"/>
      <c r="S215" s="55"/>
      <c r="T215" s="55"/>
      <c r="U215" s="6"/>
      <c r="BF215"/>
      <c r="BS215" s="50"/>
      <c r="CE215"/>
      <c r="CJ215" s="6"/>
    </row>
    <row r="216" spans="6:88" x14ac:dyDescent="0.25">
      <c r="F216" s="5"/>
      <c r="G216" s="5"/>
      <c r="H216" s="53"/>
      <c r="I216" s="53"/>
      <c r="J216" s="53"/>
      <c r="K216" s="5"/>
      <c r="L216" s="5"/>
      <c r="M216" s="5"/>
      <c r="N216" s="5"/>
      <c r="O216" s="5"/>
      <c r="P216" s="5"/>
      <c r="Q216" s="54"/>
      <c r="R216" s="54"/>
      <c r="S216" s="55"/>
      <c r="T216" s="55"/>
      <c r="U216" s="6"/>
      <c r="BF216"/>
      <c r="BS216" s="50"/>
      <c r="CE216"/>
      <c r="CJ216" s="6"/>
    </row>
    <row r="217" spans="6:88" x14ac:dyDescent="0.25">
      <c r="F217" s="5"/>
      <c r="G217" s="5"/>
      <c r="H217" s="53"/>
      <c r="I217" s="53"/>
      <c r="J217" s="53"/>
      <c r="K217" s="5"/>
      <c r="L217" s="5"/>
      <c r="M217" s="5"/>
      <c r="N217" s="5"/>
      <c r="O217" s="5"/>
      <c r="P217" s="5"/>
      <c r="Q217" s="54"/>
      <c r="R217" s="54"/>
      <c r="S217" s="55"/>
      <c r="T217" s="55"/>
      <c r="U217" s="6"/>
      <c r="BF217"/>
      <c r="BS217" s="50"/>
      <c r="CE217"/>
      <c r="CJ217" s="6"/>
    </row>
    <row r="218" spans="6:88" x14ac:dyDescent="0.25">
      <c r="F218" s="5"/>
      <c r="G218" s="5"/>
      <c r="H218" s="53"/>
      <c r="I218" s="53"/>
      <c r="J218" s="53"/>
      <c r="K218" s="5"/>
      <c r="L218" s="5"/>
      <c r="M218" s="5"/>
      <c r="N218" s="5"/>
      <c r="O218" s="5"/>
      <c r="P218" s="5"/>
      <c r="Q218" s="54"/>
      <c r="R218" s="54"/>
      <c r="S218" s="55"/>
      <c r="T218" s="55"/>
      <c r="U218" s="6"/>
      <c r="BF218"/>
      <c r="BS218" s="50"/>
      <c r="CE218"/>
      <c r="CJ218" s="6"/>
    </row>
    <row r="219" spans="6:88" x14ac:dyDescent="0.25">
      <c r="F219" s="5"/>
      <c r="G219" s="5"/>
      <c r="H219" s="53"/>
      <c r="I219" s="53"/>
      <c r="J219" s="53"/>
      <c r="K219" s="5"/>
      <c r="L219" s="5"/>
      <c r="M219" s="5"/>
      <c r="N219" s="5"/>
      <c r="O219" s="5"/>
      <c r="P219" s="5"/>
      <c r="Q219" s="54"/>
      <c r="R219" s="54"/>
      <c r="S219" s="55"/>
      <c r="T219" s="55"/>
      <c r="U219" s="6"/>
      <c r="BF219"/>
      <c r="BS219" s="50"/>
      <c r="CE219"/>
      <c r="CJ219" s="6"/>
    </row>
    <row r="220" spans="6:88" x14ac:dyDescent="0.25">
      <c r="F220" s="5"/>
      <c r="G220" s="5"/>
      <c r="H220" s="53"/>
      <c r="I220" s="53"/>
      <c r="J220" s="53"/>
      <c r="K220" s="5"/>
      <c r="L220" s="5"/>
      <c r="M220" s="5"/>
      <c r="N220" s="5"/>
      <c r="O220" s="5"/>
      <c r="P220" s="5"/>
      <c r="Q220" s="54"/>
      <c r="R220" s="54"/>
      <c r="S220" s="55"/>
      <c r="T220" s="55"/>
      <c r="U220" s="6"/>
      <c r="BF220"/>
      <c r="BS220" s="50"/>
      <c r="CE220"/>
      <c r="CJ220" s="6"/>
    </row>
    <row r="221" spans="6:88" x14ac:dyDescent="0.25">
      <c r="F221" s="5"/>
      <c r="G221" s="5"/>
      <c r="H221" s="53"/>
      <c r="I221" s="53"/>
      <c r="J221" s="53"/>
      <c r="K221" s="5"/>
      <c r="L221" s="5"/>
      <c r="M221" s="5"/>
      <c r="N221" s="5"/>
      <c r="O221" s="5"/>
      <c r="P221" s="5"/>
      <c r="Q221" s="54"/>
      <c r="R221" s="54"/>
      <c r="S221" s="55"/>
      <c r="T221" s="55"/>
      <c r="U221" s="6"/>
      <c r="BF221"/>
      <c r="BS221" s="50"/>
      <c r="CE221"/>
      <c r="CJ221" s="6"/>
    </row>
    <row r="222" spans="6:88" x14ac:dyDescent="0.25">
      <c r="F222" s="5"/>
      <c r="G222" s="5"/>
      <c r="H222" s="53"/>
      <c r="I222" s="53"/>
      <c r="J222" s="53"/>
      <c r="K222" s="5"/>
      <c r="L222" s="5"/>
      <c r="M222" s="5"/>
      <c r="N222" s="5"/>
      <c r="O222" s="5"/>
      <c r="P222" s="5"/>
      <c r="Q222" s="54"/>
      <c r="R222" s="54"/>
      <c r="S222" s="55"/>
      <c r="T222" s="55"/>
      <c r="U222" s="6"/>
      <c r="BF222"/>
      <c r="BS222" s="50"/>
      <c r="CE222"/>
      <c r="CJ222" s="6"/>
    </row>
    <row r="223" spans="6:88" x14ac:dyDescent="0.25">
      <c r="F223" s="5"/>
      <c r="G223" s="5"/>
      <c r="H223" s="53"/>
      <c r="I223" s="53"/>
      <c r="J223" s="53"/>
      <c r="K223" s="5"/>
      <c r="L223" s="5"/>
      <c r="M223" s="5"/>
      <c r="N223" s="5"/>
      <c r="O223" s="5"/>
      <c r="P223" s="5"/>
      <c r="Q223" s="54"/>
      <c r="R223" s="54"/>
      <c r="S223" s="55"/>
      <c r="T223" s="55"/>
      <c r="U223" s="6"/>
      <c r="BF223"/>
      <c r="BS223" s="50"/>
      <c r="CE223"/>
      <c r="CJ223" s="6"/>
    </row>
    <row r="224" spans="6:88" x14ac:dyDescent="0.25">
      <c r="F224" s="5"/>
      <c r="G224" s="5"/>
      <c r="H224" s="53"/>
      <c r="I224" s="53"/>
      <c r="J224" s="53"/>
      <c r="K224" s="5"/>
      <c r="L224" s="5"/>
      <c r="M224" s="5"/>
      <c r="N224" s="5"/>
      <c r="O224" s="5"/>
      <c r="P224" s="5"/>
      <c r="Q224" s="54"/>
      <c r="R224" s="54"/>
      <c r="S224" s="55"/>
      <c r="T224" s="55"/>
      <c r="U224" s="6"/>
      <c r="BF224"/>
      <c r="BS224" s="50"/>
      <c r="CE224"/>
      <c r="CJ224" s="6"/>
    </row>
    <row r="225" spans="6:88" x14ac:dyDescent="0.25">
      <c r="F225" s="5"/>
      <c r="G225" s="5"/>
      <c r="H225" s="53"/>
      <c r="I225" s="53"/>
      <c r="J225" s="53"/>
      <c r="K225" s="5"/>
      <c r="L225" s="5"/>
      <c r="M225" s="5"/>
      <c r="N225" s="5"/>
      <c r="O225" s="5"/>
      <c r="P225" s="5"/>
      <c r="Q225" s="54"/>
      <c r="R225" s="54"/>
      <c r="S225" s="55"/>
      <c r="T225" s="55"/>
      <c r="U225" s="6"/>
      <c r="BF225"/>
      <c r="BS225" s="50"/>
      <c r="CE225"/>
      <c r="CJ225" s="6"/>
    </row>
    <row r="226" spans="6:88" x14ac:dyDescent="0.25">
      <c r="F226" s="5"/>
      <c r="G226" s="5"/>
      <c r="H226" s="53"/>
      <c r="I226" s="53"/>
      <c r="J226" s="53"/>
      <c r="K226" s="5"/>
      <c r="L226" s="5"/>
      <c r="M226" s="5"/>
      <c r="N226" s="5"/>
      <c r="O226" s="5"/>
      <c r="P226" s="5"/>
      <c r="Q226" s="54"/>
      <c r="R226" s="54"/>
      <c r="S226" s="55"/>
      <c r="T226" s="55"/>
      <c r="U226" s="6"/>
      <c r="BF226"/>
      <c r="BS226" s="50"/>
      <c r="CE226"/>
      <c r="CJ226" s="6"/>
    </row>
    <row r="227" spans="6:88" x14ac:dyDescent="0.25">
      <c r="F227" s="5"/>
      <c r="G227" s="5"/>
      <c r="H227" s="53"/>
      <c r="I227" s="53"/>
      <c r="J227" s="53"/>
      <c r="K227" s="5"/>
      <c r="L227" s="5"/>
      <c r="M227" s="5"/>
      <c r="N227" s="5"/>
      <c r="O227" s="5"/>
      <c r="P227" s="5"/>
      <c r="Q227" s="54"/>
      <c r="R227" s="54"/>
      <c r="S227" s="55"/>
      <c r="T227" s="55"/>
      <c r="U227" s="6"/>
      <c r="BF227"/>
      <c r="BS227" s="50"/>
      <c r="CE227"/>
      <c r="CJ227" s="6"/>
    </row>
    <row r="228" spans="6:88" x14ac:dyDescent="0.25">
      <c r="F228" s="5"/>
      <c r="G228" s="5"/>
      <c r="H228" s="53"/>
      <c r="I228" s="53"/>
      <c r="J228" s="53"/>
      <c r="K228" s="5"/>
      <c r="L228" s="5"/>
      <c r="M228" s="5"/>
      <c r="N228" s="5"/>
      <c r="O228" s="5"/>
      <c r="P228" s="5"/>
      <c r="Q228" s="54"/>
      <c r="R228" s="54"/>
      <c r="S228" s="55"/>
      <c r="T228" s="55"/>
      <c r="U228" s="6"/>
      <c r="BF228"/>
      <c r="BS228" s="50"/>
      <c r="CE228"/>
      <c r="CJ228" s="6"/>
    </row>
    <row r="229" spans="6:88" x14ac:dyDescent="0.25">
      <c r="F229" s="5"/>
      <c r="G229" s="5"/>
      <c r="H229" s="53"/>
      <c r="I229" s="53"/>
      <c r="J229" s="53"/>
      <c r="K229" s="5"/>
      <c r="L229" s="5"/>
      <c r="M229" s="5"/>
      <c r="N229" s="5"/>
      <c r="O229" s="5"/>
      <c r="P229" s="5"/>
      <c r="Q229" s="54"/>
      <c r="R229" s="54"/>
      <c r="S229" s="55"/>
      <c r="T229" s="55"/>
      <c r="U229" s="6"/>
      <c r="BF229"/>
      <c r="BS229" s="50"/>
      <c r="CE229"/>
      <c r="CJ229" s="6"/>
    </row>
    <row r="230" spans="6:88" x14ac:dyDescent="0.25">
      <c r="F230" s="5"/>
      <c r="G230" s="5"/>
      <c r="H230" s="53"/>
      <c r="I230" s="53"/>
      <c r="J230" s="53"/>
      <c r="K230" s="5"/>
      <c r="L230" s="5"/>
      <c r="M230" s="5"/>
      <c r="N230" s="5"/>
      <c r="O230" s="5"/>
      <c r="P230" s="5"/>
      <c r="Q230" s="54"/>
      <c r="R230" s="54"/>
      <c r="S230" s="55"/>
      <c r="T230" s="55"/>
      <c r="U230" s="6"/>
      <c r="BF230"/>
      <c r="BS230" s="50"/>
      <c r="CE230"/>
      <c r="CJ230" s="6"/>
    </row>
    <row r="231" spans="6:88" x14ac:dyDescent="0.25">
      <c r="F231" s="5"/>
      <c r="G231" s="5"/>
      <c r="H231" s="53"/>
      <c r="I231" s="53"/>
      <c r="J231" s="53"/>
      <c r="K231" s="5"/>
      <c r="L231" s="5"/>
      <c r="M231" s="5"/>
      <c r="N231" s="5"/>
      <c r="O231" s="5"/>
      <c r="P231" s="5"/>
      <c r="Q231" s="54"/>
      <c r="R231" s="54"/>
      <c r="S231" s="55"/>
      <c r="T231" s="55"/>
      <c r="U231" s="6"/>
      <c r="BF231"/>
      <c r="BS231" s="50"/>
      <c r="CE231"/>
      <c r="CJ231" s="6"/>
    </row>
    <row r="232" spans="6:88" x14ac:dyDescent="0.25">
      <c r="F232" s="5"/>
      <c r="G232" s="5"/>
      <c r="H232" s="53"/>
      <c r="I232" s="53"/>
      <c r="J232" s="53"/>
      <c r="K232" s="5"/>
      <c r="L232" s="5"/>
      <c r="M232" s="5"/>
      <c r="N232" s="5"/>
      <c r="O232" s="5"/>
      <c r="P232" s="5"/>
      <c r="Q232" s="54"/>
      <c r="R232" s="54"/>
      <c r="S232" s="55"/>
      <c r="T232" s="55"/>
      <c r="U232" s="6"/>
      <c r="BF232"/>
      <c r="BS232" s="50"/>
      <c r="CE232"/>
      <c r="CJ232" s="6"/>
    </row>
    <row r="233" spans="6:88" x14ac:dyDescent="0.25">
      <c r="F233" s="5"/>
      <c r="G233" s="5"/>
      <c r="H233" s="53"/>
      <c r="I233" s="53"/>
      <c r="J233" s="53"/>
      <c r="K233" s="5"/>
      <c r="L233" s="5"/>
      <c r="M233" s="5"/>
      <c r="N233" s="5"/>
      <c r="O233" s="5"/>
      <c r="P233" s="5"/>
      <c r="Q233" s="54"/>
      <c r="R233" s="54"/>
      <c r="S233" s="55"/>
      <c r="T233" s="55"/>
      <c r="U233" s="6"/>
      <c r="BF233"/>
      <c r="BS233" s="50"/>
      <c r="CE233"/>
      <c r="CJ233" s="6"/>
    </row>
    <row r="234" spans="6:88" x14ac:dyDescent="0.25">
      <c r="F234" s="5"/>
      <c r="G234" s="5"/>
      <c r="H234" s="53"/>
      <c r="I234" s="53"/>
      <c r="J234" s="53"/>
      <c r="K234" s="5"/>
      <c r="L234" s="5"/>
      <c r="M234" s="5"/>
      <c r="N234" s="5"/>
      <c r="O234" s="5"/>
      <c r="P234" s="5"/>
      <c r="Q234" s="54"/>
      <c r="R234" s="54"/>
      <c r="S234" s="55"/>
      <c r="T234" s="55"/>
      <c r="U234" s="6"/>
      <c r="BF234"/>
      <c r="BS234" s="50"/>
      <c r="CE234"/>
      <c r="CJ234" s="6"/>
    </row>
    <row r="235" spans="6:88" x14ac:dyDescent="0.25">
      <c r="F235" s="5"/>
      <c r="G235" s="5"/>
      <c r="H235" s="53"/>
      <c r="I235" s="53"/>
      <c r="J235" s="53"/>
      <c r="K235" s="5"/>
      <c r="L235" s="5"/>
      <c r="M235" s="5"/>
      <c r="N235" s="5"/>
      <c r="O235" s="5"/>
      <c r="P235" s="5"/>
      <c r="Q235" s="54"/>
      <c r="R235" s="54"/>
      <c r="S235" s="55"/>
      <c r="T235" s="52"/>
      <c r="U235" s="6"/>
      <c r="BF235"/>
      <c r="BS235" s="50"/>
      <c r="CE235"/>
      <c r="CJ235" s="6"/>
    </row>
    <row r="236" spans="6:88" x14ac:dyDescent="0.25">
      <c r="F236" s="5"/>
      <c r="G236" s="5"/>
      <c r="H236" s="5"/>
      <c r="I236" s="5"/>
      <c r="J236" s="53"/>
      <c r="K236" s="5"/>
      <c r="L236" s="5"/>
      <c r="M236" s="5"/>
      <c r="N236" s="5"/>
      <c r="O236" s="5"/>
      <c r="P236" s="5"/>
      <c r="Q236" s="54"/>
      <c r="R236" s="54"/>
      <c r="S236" s="54"/>
      <c r="T236" s="52"/>
      <c r="U236" s="6"/>
      <c r="BF236"/>
      <c r="BS236" s="50"/>
      <c r="CE236"/>
      <c r="CJ236" s="6"/>
    </row>
    <row r="237" spans="6:88" x14ac:dyDescent="0.25">
      <c r="F237" s="5"/>
      <c r="G237" s="5"/>
      <c r="H237" s="5"/>
      <c r="I237" s="5"/>
      <c r="J237" s="53"/>
      <c r="K237" s="5"/>
      <c r="L237" s="5"/>
      <c r="M237" s="5"/>
      <c r="N237" s="5"/>
      <c r="O237" s="5"/>
      <c r="P237" s="5"/>
      <c r="Q237" s="54"/>
      <c r="R237" s="54"/>
      <c r="S237" s="52"/>
      <c r="T237" s="52"/>
      <c r="U237" s="6"/>
      <c r="BF237"/>
      <c r="BS237" s="50"/>
      <c r="CE237"/>
      <c r="CJ237" s="6"/>
    </row>
    <row r="238" spans="6:88" x14ac:dyDescent="0.25">
      <c r="F238" s="5"/>
      <c r="G238" s="5"/>
      <c r="H238" s="5"/>
      <c r="I238" s="5"/>
      <c r="J238" s="53"/>
      <c r="K238" s="5"/>
      <c r="L238" s="5"/>
      <c r="M238" s="5"/>
      <c r="N238" s="5"/>
      <c r="O238" s="5"/>
      <c r="P238" s="5"/>
      <c r="Q238" s="5"/>
      <c r="R238" s="5"/>
      <c r="S238" s="52"/>
      <c r="T238" s="52"/>
      <c r="U238" s="6"/>
      <c r="BF238"/>
      <c r="BS238" s="50"/>
      <c r="CE238"/>
      <c r="CJ238" s="6"/>
    </row>
    <row r="239" spans="6:88" x14ac:dyDescent="0.25">
      <c r="F239" s="5"/>
      <c r="G239" s="5"/>
      <c r="H239" s="5"/>
      <c r="I239" s="5"/>
      <c r="J239" s="53"/>
      <c r="K239" s="5"/>
      <c r="L239" s="5"/>
      <c r="M239" s="5"/>
      <c r="N239" s="5"/>
      <c r="O239" s="5"/>
      <c r="P239" s="5"/>
      <c r="Q239" s="55"/>
      <c r="R239" s="55"/>
      <c r="S239" s="52"/>
      <c r="T239" s="52"/>
      <c r="U239" s="6"/>
      <c r="BF239"/>
      <c r="BS239" s="50"/>
      <c r="CE239"/>
      <c r="CJ239" s="6"/>
    </row>
    <row r="240" spans="6:88" x14ac:dyDescent="0.25">
      <c r="F240" s="5"/>
      <c r="G240" s="5"/>
      <c r="H240" s="5"/>
      <c r="I240" s="5"/>
      <c r="J240" s="53"/>
      <c r="K240" s="5"/>
      <c r="L240" s="5"/>
      <c r="M240" s="5"/>
      <c r="N240" s="5"/>
      <c r="O240" s="5"/>
      <c r="P240" s="5"/>
      <c r="Q240" s="55"/>
      <c r="R240" s="55"/>
      <c r="S240" s="52"/>
      <c r="T240" s="52"/>
      <c r="U240" s="6"/>
      <c r="BF240"/>
      <c r="BS240" s="50"/>
      <c r="CE240"/>
      <c r="CJ240" s="6"/>
    </row>
    <row r="241" spans="6:88" x14ac:dyDescent="0.25">
      <c r="F241" s="5"/>
      <c r="G241" s="5"/>
      <c r="H241" s="5"/>
      <c r="I241" s="5"/>
      <c r="J241" s="53"/>
      <c r="K241" s="5"/>
      <c r="L241" s="5"/>
      <c r="M241" s="5"/>
      <c r="N241" s="5"/>
      <c r="O241" s="5"/>
      <c r="P241" s="5"/>
      <c r="Q241" s="5"/>
      <c r="R241" s="54"/>
      <c r="S241" s="52"/>
      <c r="T241" s="52"/>
      <c r="U241" s="6"/>
      <c r="BF241"/>
      <c r="BS241" s="50"/>
      <c r="CE241"/>
      <c r="CJ241" s="6"/>
    </row>
    <row r="242" spans="6:88" x14ac:dyDescent="0.25">
      <c r="F242" s="5"/>
      <c r="G242" s="5"/>
      <c r="H242" s="5"/>
      <c r="I242" s="5"/>
      <c r="J242" s="53"/>
      <c r="K242" s="5"/>
      <c r="L242" s="5"/>
      <c r="M242" s="5"/>
      <c r="N242" s="5"/>
      <c r="O242" s="5"/>
      <c r="P242" s="5"/>
      <c r="Q242" s="5"/>
      <c r="R242" s="5"/>
      <c r="S242" s="52"/>
      <c r="T242" s="52"/>
      <c r="U242" s="6"/>
      <c r="BF242"/>
      <c r="BS242" s="50"/>
      <c r="CE242"/>
      <c r="CJ242" s="6"/>
    </row>
    <row r="243" spans="6:88" x14ac:dyDescent="0.25">
      <c r="F243" s="5"/>
      <c r="G243" s="5"/>
      <c r="H243" s="5"/>
      <c r="I243" s="5"/>
      <c r="J243" s="53"/>
      <c r="K243" s="5"/>
      <c r="L243" s="5"/>
      <c r="M243" s="5"/>
      <c r="N243" s="5"/>
      <c r="O243" s="5"/>
      <c r="P243" s="5"/>
      <c r="Q243" s="5"/>
      <c r="R243" s="5"/>
      <c r="S243" s="52"/>
      <c r="T243" s="52"/>
      <c r="U243" s="6"/>
      <c r="BF243"/>
      <c r="BS243" s="50"/>
      <c r="CE243"/>
      <c r="CJ243" s="6"/>
    </row>
    <row r="244" spans="6:88" x14ac:dyDescent="0.25">
      <c r="F244" s="5"/>
      <c r="G244" s="5"/>
      <c r="H244" s="5"/>
      <c r="I244" s="5"/>
      <c r="J244" s="53"/>
      <c r="K244" s="5"/>
      <c r="L244" s="5"/>
      <c r="M244" s="5"/>
      <c r="N244" s="5"/>
      <c r="O244" s="5"/>
      <c r="P244" s="5"/>
      <c r="Q244" s="5"/>
      <c r="R244" s="5"/>
      <c r="S244" s="52"/>
      <c r="T244" s="52"/>
      <c r="U244" s="6"/>
      <c r="BF244"/>
      <c r="BS244" s="50"/>
      <c r="CE244"/>
      <c r="CJ244" s="6"/>
    </row>
    <row r="245" spans="6:88" x14ac:dyDescent="0.25">
      <c r="H245"/>
      <c r="I245"/>
      <c r="R245"/>
      <c r="S245" s="52"/>
      <c r="U245" s="6"/>
      <c r="BF245"/>
      <c r="BS245" s="50"/>
      <c r="CE245"/>
      <c r="CJ245" s="6"/>
    </row>
    <row r="246" spans="6:88" x14ac:dyDescent="0.25">
      <c r="H246"/>
      <c r="I246"/>
      <c r="R246"/>
      <c r="S246" s="52"/>
      <c r="U246" s="6"/>
      <c r="BF246"/>
      <c r="BS246" s="50"/>
      <c r="CE246"/>
      <c r="CJ246" s="6"/>
    </row>
    <row r="247" spans="6:88" x14ac:dyDescent="0.25">
      <c r="H247"/>
      <c r="I247"/>
      <c r="R247"/>
      <c r="S247" s="52"/>
      <c r="U247" s="6"/>
      <c r="BF247"/>
      <c r="BS247" s="50"/>
      <c r="CE247"/>
      <c r="CJ247" s="6"/>
    </row>
    <row r="248" spans="6:88" x14ac:dyDescent="0.25">
      <c r="H248"/>
      <c r="I248"/>
      <c r="R248"/>
      <c r="S248" s="52"/>
      <c r="U248" s="6"/>
      <c r="BF248"/>
      <c r="BS248" s="50"/>
      <c r="CE248"/>
      <c r="CJ248" s="6"/>
    </row>
    <row r="249" spans="6:88" x14ac:dyDescent="0.25">
      <c r="H249"/>
      <c r="I249"/>
      <c r="R249"/>
      <c r="S249" s="52"/>
      <c r="U249" s="6"/>
      <c r="BF249"/>
      <c r="BS249" s="50"/>
      <c r="CE249"/>
      <c r="CJ249" s="6"/>
    </row>
    <row r="250" spans="6:88" x14ac:dyDescent="0.25">
      <c r="H250"/>
      <c r="I250"/>
      <c r="R250"/>
      <c r="S250" s="52"/>
      <c r="U250" s="6"/>
      <c r="BF250"/>
      <c r="BS250" s="50"/>
      <c r="CE250"/>
      <c r="CJ250" s="6"/>
    </row>
    <row r="251" spans="6:88" x14ac:dyDescent="0.25">
      <c r="H251"/>
      <c r="I251"/>
      <c r="R251"/>
      <c r="S251" s="52"/>
      <c r="U251" s="6"/>
      <c r="BF251"/>
      <c r="BS251" s="50"/>
      <c r="CE251"/>
      <c r="CJ251" s="6"/>
    </row>
    <row r="252" spans="6:88" x14ac:dyDescent="0.25">
      <c r="H252"/>
      <c r="I252"/>
      <c r="R252"/>
      <c r="S252" s="52"/>
      <c r="U252" s="6"/>
      <c r="BF252"/>
      <c r="BS252" s="50"/>
      <c r="CE252"/>
      <c r="CJ252" s="6"/>
    </row>
    <row r="253" spans="6:88" x14ac:dyDescent="0.25">
      <c r="H253"/>
      <c r="I253"/>
      <c r="R253"/>
      <c r="S253" s="52"/>
      <c r="U253" s="6"/>
      <c r="BF253"/>
      <c r="BS253" s="50"/>
      <c r="CE253"/>
      <c r="CJ253" s="6"/>
    </row>
    <row r="254" spans="6:88" x14ac:dyDescent="0.25">
      <c r="H254"/>
      <c r="I254"/>
      <c r="R254"/>
      <c r="S254" s="52"/>
      <c r="U254" s="6"/>
      <c r="BF254"/>
      <c r="BS254" s="50"/>
      <c r="CE254"/>
      <c r="CJ254" s="6"/>
    </row>
    <row r="255" spans="6:88" x14ac:dyDescent="0.25">
      <c r="H255"/>
      <c r="I255"/>
      <c r="R255"/>
      <c r="S255" s="52"/>
      <c r="U255" s="6"/>
      <c r="BF255"/>
      <c r="BS255" s="50"/>
      <c r="CE255"/>
      <c r="CJ255" s="6"/>
    </row>
    <row r="256" spans="6:88" x14ac:dyDescent="0.25">
      <c r="H256"/>
      <c r="I256"/>
      <c r="R256"/>
      <c r="S256" s="52"/>
      <c r="U256" s="6"/>
      <c r="BF256"/>
      <c r="BS256" s="50"/>
      <c r="CE256"/>
      <c r="CJ256" s="6"/>
    </row>
    <row r="257" spans="1:88" x14ac:dyDescent="0.25">
      <c r="H257"/>
      <c r="I257"/>
      <c r="R257"/>
      <c r="S257" s="52"/>
      <c r="U257" s="6"/>
      <c r="BF257"/>
      <c r="BS257" s="50"/>
      <c r="CE257"/>
      <c r="CJ257" s="6"/>
    </row>
    <row r="258" spans="1:88" x14ac:dyDescent="0.25">
      <c r="H258"/>
      <c r="I258"/>
      <c r="R258"/>
      <c r="S258" s="52"/>
      <c r="U258" s="6"/>
      <c r="BF258"/>
      <c r="BS258" s="50"/>
      <c r="CE258"/>
      <c r="CJ258" s="6"/>
    </row>
    <row r="259" spans="1:88" x14ac:dyDescent="0.25">
      <c r="H259"/>
      <c r="I259"/>
      <c r="R259"/>
      <c r="S259" s="52"/>
      <c r="U259" s="6"/>
      <c r="BF259"/>
      <c r="BS259" s="50"/>
      <c r="CE259"/>
      <c r="CJ259" s="6"/>
    </row>
    <row r="260" spans="1:88" x14ac:dyDescent="0.25">
      <c r="H260"/>
      <c r="I260"/>
      <c r="R260"/>
      <c r="S260" s="52"/>
      <c r="U260" s="6"/>
      <c r="BF260"/>
      <c r="BS260" s="50"/>
      <c r="CE260"/>
      <c r="CJ260" s="6"/>
    </row>
    <row r="261" spans="1:88" x14ac:dyDescent="0.25">
      <c r="H261"/>
      <c r="I261"/>
      <c r="R261"/>
      <c r="S261" s="52"/>
      <c r="U261" s="6"/>
      <c r="BF261"/>
      <c r="BS261" s="50"/>
      <c r="CE261"/>
      <c r="CJ261" s="6"/>
    </row>
    <row r="262" spans="1:88" x14ac:dyDescent="0.25">
      <c r="H262"/>
      <c r="I262"/>
      <c r="R262"/>
      <c r="S262" s="52"/>
      <c r="U262" s="6"/>
      <c r="BF262"/>
      <c r="BS262" s="50"/>
      <c r="CE262"/>
      <c r="CJ262" s="6"/>
    </row>
    <row r="263" spans="1:88" x14ac:dyDescent="0.25">
      <c r="H263"/>
      <c r="I263"/>
    </row>
    <row r="264" spans="1:88" x14ac:dyDescent="0.25">
      <c r="H264"/>
      <c r="I264"/>
    </row>
    <row r="265" spans="1:88" x14ac:dyDescent="0.25">
      <c r="H265"/>
      <c r="I265"/>
    </row>
    <row r="266" spans="1:88" s="48" customFormat="1" x14ac:dyDescent="0.25">
      <c r="A266"/>
      <c r="B266" s="6"/>
      <c r="C266"/>
      <c r="D266"/>
      <c r="E266"/>
      <c r="F266"/>
      <c r="G266"/>
      <c r="H266"/>
      <c r="I266"/>
      <c r="K266"/>
      <c r="L266"/>
      <c r="M266"/>
      <c r="N266"/>
      <c r="O266"/>
      <c r="P266"/>
      <c r="Q266"/>
      <c r="R266" s="52"/>
      <c r="S266" s="6"/>
      <c r="T266" s="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 s="50"/>
      <c r="BG266" s="50"/>
      <c r="BH266" s="50"/>
      <c r="BI266" s="50"/>
      <c r="BJ266" s="50"/>
      <c r="BK266" s="50"/>
      <c r="BL266" s="50"/>
      <c r="BM266" s="50"/>
      <c r="BN266" s="50"/>
      <c r="BO266" s="50"/>
      <c r="BP266" s="50"/>
      <c r="BQ266" s="50"/>
      <c r="BR266" s="50"/>
      <c r="BS266"/>
      <c r="BT266"/>
      <c r="BU266"/>
      <c r="BV266"/>
      <c r="BW266"/>
      <c r="BX266"/>
      <c r="BY266"/>
      <c r="BZ266"/>
      <c r="CA266"/>
      <c r="CB266"/>
      <c r="CC266"/>
      <c r="CD266"/>
      <c r="CE266" s="6"/>
      <c r="CF266" s="6"/>
      <c r="CG266" s="6"/>
      <c r="CH266" s="6"/>
      <c r="CI266" s="6"/>
      <c r="CJ266"/>
    </row>
    <row r="267" spans="1:88" s="48" customFormat="1" x14ac:dyDescent="0.25">
      <c r="A267"/>
      <c r="B267" s="6"/>
      <c r="C267"/>
      <c r="D267"/>
      <c r="E267"/>
      <c r="F267"/>
      <c r="G267"/>
      <c r="H267"/>
      <c r="I267"/>
      <c r="K267"/>
      <c r="L267"/>
      <c r="M267"/>
      <c r="N267"/>
      <c r="O267"/>
      <c r="P267"/>
      <c r="Q267"/>
      <c r="R267" s="52"/>
      <c r="S267" s="6"/>
      <c r="T267" s="6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 s="50"/>
      <c r="BG267" s="50"/>
      <c r="BH267" s="50"/>
      <c r="BI267" s="50"/>
      <c r="BJ267" s="50"/>
      <c r="BK267" s="50"/>
      <c r="BL267" s="50"/>
      <c r="BM267" s="50"/>
      <c r="BN267" s="50"/>
      <c r="BO267" s="50"/>
      <c r="BP267" s="50"/>
      <c r="BQ267" s="50"/>
      <c r="BR267" s="50"/>
      <c r="BS267"/>
      <c r="BT267"/>
      <c r="BU267"/>
      <c r="BV267"/>
      <c r="BW267"/>
      <c r="BX267"/>
      <c r="BY267"/>
      <c r="BZ267"/>
      <c r="CA267"/>
      <c r="CB267"/>
      <c r="CC267"/>
      <c r="CD267"/>
      <c r="CE267" s="6"/>
      <c r="CF267" s="6"/>
      <c r="CG267" s="6"/>
      <c r="CH267" s="6"/>
      <c r="CI267" s="6"/>
      <c r="CJ267"/>
    </row>
    <row r="268" spans="1:88" s="48" customFormat="1" x14ac:dyDescent="0.25">
      <c r="A268"/>
      <c r="B268" s="6"/>
      <c r="C268"/>
      <c r="D268"/>
      <c r="E268"/>
      <c r="F268"/>
      <c r="G268"/>
      <c r="H268"/>
      <c r="I268"/>
      <c r="K268"/>
      <c r="L268"/>
      <c r="M268"/>
      <c r="N268"/>
      <c r="O268"/>
      <c r="P268"/>
      <c r="Q268"/>
      <c r="R268" s="52"/>
      <c r="S268" s="6"/>
      <c r="T268" s="6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 s="50"/>
      <c r="BG268" s="50"/>
      <c r="BH268" s="50"/>
      <c r="BI268" s="50"/>
      <c r="BJ268" s="50"/>
      <c r="BK268" s="50"/>
      <c r="BL268" s="50"/>
      <c r="BM268" s="50"/>
      <c r="BN268" s="50"/>
      <c r="BO268" s="50"/>
      <c r="BP268" s="50"/>
      <c r="BQ268" s="50"/>
      <c r="BR268" s="50"/>
      <c r="BS268"/>
      <c r="BT268"/>
      <c r="BU268"/>
      <c r="BV268"/>
      <c r="BW268"/>
      <c r="BX268"/>
      <c r="BY268"/>
      <c r="BZ268"/>
      <c r="CA268"/>
      <c r="CB268"/>
      <c r="CC268"/>
      <c r="CD268"/>
      <c r="CE268" s="6"/>
      <c r="CF268" s="6"/>
      <c r="CG268" s="6"/>
      <c r="CH268" s="6"/>
      <c r="CI268" s="6"/>
      <c r="CJ268"/>
    </row>
    <row r="269" spans="1:88" s="48" customFormat="1" x14ac:dyDescent="0.25">
      <c r="A269"/>
      <c r="B269" s="6"/>
      <c r="C269"/>
      <c r="D269"/>
      <c r="E269"/>
      <c r="F269"/>
      <c r="G269"/>
      <c r="H269"/>
      <c r="I269"/>
      <c r="K269"/>
      <c r="L269"/>
      <c r="M269"/>
      <c r="N269"/>
      <c r="O269"/>
      <c r="P269"/>
      <c r="Q269"/>
      <c r="R269" s="52"/>
      <c r="S269" s="6"/>
      <c r="T269" s="6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 s="50"/>
      <c r="BG269" s="50"/>
      <c r="BH269" s="50"/>
      <c r="BI269" s="50"/>
      <c r="BJ269" s="50"/>
      <c r="BK269" s="50"/>
      <c r="BL269" s="50"/>
      <c r="BM269" s="50"/>
      <c r="BN269" s="50"/>
      <c r="BO269" s="50"/>
      <c r="BP269" s="50"/>
      <c r="BQ269" s="50"/>
      <c r="BR269" s="50"/>
      <c r="BS269"/>
      <c r="BT269"/>
      <c r="BU269"/>
      <c r="BV269"/>
      <c r="BW269"/>
      <c r="BX269"/>
      <c r="BY269"/>
      <c r="BZ269"/>
      <c r="CA269"/>
      <c r="CB269"/>
      <c r="CC269"/>
      <c r="CD269"/>
      <c r="CE269" s="6"/>
      <c r="CF269" s="6"/>
      <c r="CG269" s="6"/>
      <c r="CH269" s="6"/>
      <c r="CI269" s="6"/>
      <c r="CJ269"/>
    </row>
    <row r="270" spans="1:88" s="48" customFormat="1" x14ac:dyDescent="0.25">
      <c r="A270"/>
      <c r="B270" s="6"/>
      <c r="C270"/>
      <c r="D270"/>
      <c r="E270"/>
      <c r="F270"/>
      <c r="G270"/>
      <c r="H270"/>
      <c r="I270"/>
      <c r="K270"/>
      <c r="L270"/>
      <c r="M270"/>
      <c r="N270"/>
      <c r="O270"/>
      <c r="P270"/>
      <c r="Q270"/>
      <c r="R270" s="52"/>
      <c r="S270" s="6"/>
      <c r="T270" s="6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 s="50"/>
      <c r="BG270" s="50"/>
      <c r="BH270" s="50"/>
      <c r="BI270" s="50"/>
      <c r="BJ270" s="50"/>
      <c r="BK270" s="50"/>
      <c r="BL270" s="50"/>
      <c r="BM270" s="50"/>
      <c r="BN270" s="50"/>
      <c r="BO270" s="50"/>
      <c r="BP270" s="50"/>
      <c r="BQ270" s="50"/>
      <c r="BR270" s="50"/>
      <c r="BS270"/>
      <c r="BT270"/>
      <c r="BU270"/>
      <c r="BV270"/>
      <c r="BW270"/>
      <c r="BX270"/>
      <c r="BY270"/>
      <c r="BZ270"/>
      <c r="CA270"/>
      <c r="CB270"/>
      <c r="CC270"/>
      <c r="CD270"/>
      <c r="CE270" s="6"/>
      <c r="CF270" s="6"/>
      <c r="CG270" s="6"/>
      <c r="CH270" s="6"/>
      <c r="CI270" s="6"/>
      <c r="CJ270"/>
    </row>
    <row r="271" spans="1:88" s="48" customFormat="1" x14ac:dyDescent="0.25">
      <c r="A271"/>
      <c r="B271" s="6"/>
      <c r="C271"/>
      <c r="D271"/>
      <c r="E271"/>
      <c r="F271"/>
      <c r="G271"/>
      <c r="H271"/>
      <c r="I271"/>
      <c r="K271"/>
      <c r="L271"/>
      <c r="M271"/>
      <c r="N271"/>
      <c r="O271"/>
      <c r="P271"/>
      <c r="Q271"/>
      <c r="R271" s="52"/>
      <c r="S271" s="6"/>
      <c r="T271" s="6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 s="50"/>
      <c r="BG271" s="50"/>
      <c r="BH271" s="50"/>
      <c r="BI271" s="50"/>
      <c r="BJ271" s="50"/>
      <c r="BK271" s="50"/>
      <c r="BL271" s="50"/>
      <c r="BM271" s="50"/>
      <c r="BN271" s="50"/>
      <c r="BO271" s="50"/>
      <c r="BP271" s="50"/>
      <c r="BQ271" s="50"/>
      <c r="BR271" s="50"/>
      <c r="BS271"/>
      <c r="BT271"/>
      <c r="BU271"/>
      <c r="BV271"/>
      <c r="BW271"/>
      <c r="BX271"/>
      <c r="BY271"/>
      <c r="BZ271"/>
      <c r="CA271"/>
      <c r="CB271"/>
      <c r="CC271"/>
      <c r="CD271"/>
      <c r="CE271" s="6"/>
      <c r="CF271" s="6"/>
      <c r="CG271" s="6"/>
      <c r="CH271" s="6"/>
      <c r="CI271" s="6"/>
      <c r="CJ271"/>
    </row>
    <row r="272" spans="1:88" s="48" customFormat="1" x14ac:dyDescent="0.25">
      <c r="A272"/>
      <c r="B272" s="6"/>
      <c r="C272"/>
      <c r="D272"/>
      <c r="E272"/>
      <c r="F272"/>
      <c r="G272"/>
      <c r="H272"/>
      <c r="I272"/>
      <c r="K272"/>
      <c r="L272"/>
      <c r="M272"/>
      <c r="N272"/>
      <c r="O272"/>
      <c r="P272"/>
      <c r="Q272"/>
      <c r="R272" s="52"/>
      <c r="S272" s="6"/>
      <c r="T272" s="6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 s="50"/>
      <c r="BG272" s="50"/>
      <c r="BH272" s="50"/>
      <c r="BI272" s="50"/>
      <c r="BJ272" s="50"/>
      <c r="BK272" s="50"/>
      <c r="BL272" s="50"/>
      <c r="BM272" s="50"/>
      <c r="BN272" s="50"/>
      <c r="BO272" s="50"/>
      <c r="BP272" s="50"/>
      <c r="BQ272" s="50"/>
      <c r="BR272" s="50"/>
      <c r="BS272"/>
      <c r="BT272"/>
      <c r="BU272"/>
      <c r="BV272"/>
      <c r="BW272"/>
      <c r="BX272"/>
      <c r="BY272"/>
      <c r="BZ272"/>
      <c r="CA272"/>
      <c r="CB272"/>
      <c r="CC272"/>
      <c r="CD272"/>
      <c r="CE272" s="6"/>
      <c r="CF272" s="6"/>
      <c r="CG272" s="6"/>
      <c r="CH272" s="6"/>
      <c r="CI272" s="6"/>
      <c r="CJ272"/>
    </row>
    <row r="273" spans="1:88" s="48" customFormat="1" x14ac:dyDescent="0.25">
      <c r="A273"/>
      <c r="B273" s="6"/>
      <c r="C273"/>
      <c r="D273"/>
      <c r="E273"/>
      <c r="F273"/>
      <c r="G273"/>
      <c r="H273"/>
      <c r="I273"/>
      <c r="K273"/>
      <c r="L273"/>
      <c r="M273"/>
      <c r="N273"/>
      <c r="O273"/>
      <c r="P273"/>
      <c r="Q273"/>
      <c r="R273" s="52"/>
      <c r="S273" s="6"/>
      <c r="T273" s="6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 s="50"/>
      <c r="BG273" s="50"/>
      <c r="BH273" s="50"/>
      <c r="BI273" s="50"/>
      <c r="BJ273" s="50"/>
      <c r="BK273" s="50"/>
      <c r="BL273" s="50"/>
      <c r="BM273" s="50"/>
      <c r="BN273" s="50"/>
      <c r="BO273" s="50"/>
      <c r="BP273" s="50"/>
      <c r="BQ273" s="50"/>
      <c r="BR273" s="50"/>
      <c r="BS273"/>
      <c r="BT273"/>
      <c r="BU273"/>
      <c r="BV273"/>
      <c r="BW273"/>
      <c r="BX273"/>
      <c r="BY273"/>
      <c r="BZ273"/>
      <c r="CA273"/>
      <c r="CB273"/>
      <c r="CC273"/>
      <c r="CD273"/>
      <c r="CE273" s="6"/>
      <c r="CF273" s="6"/>
      <c r="CG273" s="6"/>
      <c r="CH273" s="6"/>
      <c r="CI273" s="6"/>
      <c r="CJ273"/>
    </row>
    <row r="274" spans="1:88" s="48" customFormat="1" x14ac:dyDescent="0.25">
      <c r="A274"/>
      <c r="B274" s="6"/>
      <c r="C274"/>
      <c r="D274"/>
      <c r="E274"/>
      <c r="F274"/>
      <c r="G274"/>
      <c r="H274"/>
      <c r="I274"/>
      <c r="K274"/>
      <c r="L274"/>
      <c r="M274"/>
      <c r="N274"/>
      <c r="O274"/>
      <c r="P274"/>
      <c r="Q274"/>
      <c r="R274" s="52"/>
      <c r="S274" s="6"/>
      <c r="T274" s="6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 s="50"/>
      <c r="BG274" s="50"/>
      <c r="BH274" s="50"/>
      <c r="BI274" s="50"/>
      <c r="BJ274" s="50"/>
      <c r="BK274" s="50"/>
      <c r="BL274" s="50"/>
      <c r="BM274" s="50"/>
      <c r="BN274" s="50"/>
      <c r="BO274" s="50"/>
      <c r="BP274" s="50"/>
      <c r="BQ274" s="50"/>
      <c r="BR274" s="50"/>
      <c r="BS274"/>
      <c r="BT274"/>
      <c r="BU274"/>
      <c r="BV274"/>
      <c r="BW274"/>
      <c r="BX274"/>
      <c r="BY274"/>
      <c r="BZ274"/>
      <c r="CA274"/>
      <c r="CB274"/>
      <c r="CC274"/>
      <c r="CD274"/>
      <c r="CE274" s="6"/>
      <c r="CF274" s="6"/>
      <c r="CG274" s="6"/>
      <c r="CH274" s="6"/>
      <c r="CI274" s="6"/>
      <c r="CJ274"/>
    </row>
    <row r="275" spans="1:88" s="48" customFormat="1" x14ac:dyDescent="0.25">
      <c r="A275"/>
      <c r="B275" s="6"/>
      <c r="C275"/>
      <c r="D275"/>
      <c r="E275"/>
      <c r="F275"/>
      <c r="G275"/>
      <c r="H275"/>
      <c r="I275"/>
      <c r="K275"/>
      <c r="L275"/>
      <c r="M275"/>
      <c r="N275"/>
      <c r="O275"/>
      <c r="P275"/>
      <c r="Q275"/>
      <c r="R275" s="52"/>
      <c r="S275" s="6"/>
      <c r="T275" s="6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 s="50"/>
      <c r="BG275" s="50"/>
      <c r="BH275" s="50"/>
      <c r="BI275" s="50"/>
      <c r="BJ275" s="50"/>
      <c r="BK275" s="50"/>
      <c r="BL275" s="50"/>
      <c r="BM275" s="50"/>
      <c r="BN275" s="50"/>
      <c r="BO275" s="50"/>
      <c r="BP275" s="50"/>
      <c r="BQ275" s="50"/>
      <c r="BR275" s="50"/>
      <c r="BS275"/>
      <c r="BT275"/>
      <c r="BU275"/>
      <c r="BV275"/>
      <c r="BW275"/>
      <c r="BX275"/>
      <c r="BY275"/>
      <c r="BZ275"/>
      <c r="CA275"/>
      <c r="CB275"/>
      <c r="CC275"/>
      <c r="CD275"/>
      <c r="CE275" s="6"/>
      <c r="CF275" s="6"/>
      <c r="CG275" s="6"/>
      <c r="CH275" s="6"/>
      <c r="CI275" s="6"/>
      <c r="CJ275"/>
    </row>
    <row r="276" spans="1:88" s="48" customFormat="1" x14ac:dyDescent="0.25">
      <c r="A276"/>
      <c r="B276" s="6"/>
      <c r="C276"/>
      <c r="D276"/>
      <c r="E276"/>
      <c r="F276"/>
      <c r="G276"/>
      <c r="H276"/>
      <c r="I276"/>
      <c r="K276"/>
      <c r="L276"/>
      <c r="M276"/>
      <c r="N276"/>
      <c r="O276"/>
      <c r="P276"/>
      <c r="Q276"/>
      <c r="R276" s="52"/>
      <c r="S276" s="6"/>
      <c r="T276" s="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 s="50"/>
      <c r="BG276" s="50"/>
      <c r="BH276" s="50"/>
      <c r="BI276" s="50"/>
      <c r="BJ276" s="50"/>
      <c r="BK276" s="50"/>
      <c r="BL276" s="50"/>
      <c r="BM276" s="50"/>
      <c r="BN276" s="50"/>
      <c r="BO276" s="50"/>
      <c r="BP276" s="50"/>
      <c r="BQ276" s="50"/>
      <c r="BR276" s="50"/>
      <c r="BS276"/>
      <c r="BT276"/>
      <c r="BU276"/>
      <c r="BV276"/>
      <c r="BW276"/>
      <c r="BX276"/>
      <c r="BY276"/>
      <c r="BZ276"/>
      <c r="CA276"/>
      <c r="CB276"/>
      <c r="CC276"/>
      <c r="CD276"/>
      <c r="CE276" s="6"/>
      <c r="CF276" s="6"/>
      <c r="CG276" s="6"/>
      <c r="CH276" s="6"/>
      <c r="CI276" s="6"/>
      <c r="CJ276"/>
    </row>
    <row r="277" spans="1:88" s="48" customFormat="1" x14ac:dyDescent="0.25">
      <c r="A277"/>
      <c r="B277" s="6"/>
      <c r="C277"/>
      <c r="D277"/>
      <c r="E277"/>
      <c r="F277"/>
      <c r="G277"/>
      <c r="H277"/>
      <c r="I277"/>
      <c r="K277"/>
      <c r="L277"/>
      <c r="M277"/>
      <c r="N277"/>
      <c r="O277"/>
      <c r="P277"/>
      <c r="Q277"/>
      <c r="R277" s="52"/>
      <c r="S277" s="6"/>
      <c r="T277" s="6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 s="50"/>
      <c r="BG277" s="50"/>
      <c r="BH277" s="50"/>
      <c r="BI277" s="50"/>
      <c r="BJ277" s="50"/>
      <c r="BK277" s="50"/>
      <c r="BL277" s="50"/>
      <c r="BM277" s="50"/>
      <c r="BN277" s="50"/>
      <c r="BO277" s="50"/>
      <c r="BP277" s="50"/>
      <c r="BQ277" s="50"/>
      <c r="BR277" s="50"/>
      <c r="BS277"/>
      <c r="BT277"/>
      <c r="BU277"/>
      <c r="BV277"/>
      <c r="BW277"/>
      <c r="BX277"/>
      <c r="BY277"/>
      <c r="BZ277"/>
      <c r="CA277"/>
      <c r="CB277"/>
      <c r="CC277"/>
      <c r="CD277"/>
      <c r="CE277" s="6"/>
      <c r="CF277" s="6"/>
      <c r="CG277" s="6"/>
      <c r="CH277" s="6"/>
      <c r="CI277" s="6"/>
      <c r="CJ277"/>
    </row>
    <row r="278" spans="1:88" s="48" customFormat="1" x14ac:dyDescent="0.25">
      <c r="A278"/>
      <c r="B278" s="6"/>
      <c r="C278"/>
      <c r="D278"/>
      <c r="E278"/>
      <c r="F278"/>
      <c r="G278"/>
      <c r="H278"/>
      <c r="I278"/>
      <c r="K278"/>
      <c r="L278"/>
      <c r="M278"/>
      <c r="N278"/>
      <c r="O278"/>
      <c r="P278"/>
      <c r="Q278"/>
      <c r="R278" s="52"/>
      <c r="S278" s="6"/>
      <c r="T278" s="6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 s="50"/>
      <c r="BG278" s="50"/>
      <c r="BH278" s="50"/>
      <c r="BI278" s="50"/>
      <c r="BJ278" s="50"/>
      <c r="BK278" s="50"/>
      <c r="BL278" s="50"/>
      <c r="BM278" s="50"/>
      <c r="BN278" s="50"/>
      <c r="BO278" s="50"/>
      <c r="BP278" s="50"/>
      <c r="BQ278" s="50"/>
      <c r="BR278" s="50"/>
      <c r="BS278"/>
      <c r="BT278"/>
      <c r="BU278"/>
      <c r="BV278"/>
      <c r="BW278"/>
      <c r="BX278"/>
      <c r="BY278"/>
      <c r="BZ278"/>
      <c r="CA278"/>
      <c r="CB278"/>
      <c r="CC278"/>
      <c r="CD278"/>
      <c r="CE278" s="6"/>
      <c r="CF278" s="6"/>
      <c r="CG278" s="6"/>
      <c r="CH278" s="6"/>
      <c r="CI278" s="6"/>
      <c r="CJ278"/>
    </row>
    <row r="279" spans="1:88" s="48" customFormat="1" x14ac:dyDescent="0.25">
      <c r="A279"/>
      <c r="B279" s="6"/>
      <c r="C279"/>
      <c r="D279"/>
      <c r="E279"/>
      <c r="F279"/>
      <c r="G279"/>
      <c r="H279"/>
      <c r="I279"/>
      <c r="K279"/>
      <c r="L279"/>
      <c r="M279"/>
      <c r="N279"/>
      <c r="O279"/>
      <c r="P279"/>
      <c r="Q279"/>
      <c r="R279" s="52"/>
      <c r="S279" s="6"/>
      <c r="T279" s="6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 s="50"/>
      <c r="BG279" s="50"/>
      <c r="BH279" s="50"/>
      <c r="BI279" s="50"/>
      <c r="BJ279" s="50"/>
      <c r="BK279" s="50"/>
      <c r="BL279" s="50"/>
      <c r="BM279" s="50"/>
      <c r="BN279" s="50"/>
      <c r="BO279" s="50"/>
      <c r="BP279" s="50"/>
      <c r="BQ279" s="50"/>
      <c r="BR279" s="50"/>
      <c r="BS279"/>
      <c r="BT279"/>
      <c r="BU279"/>
      <c r="BV279"/>
      <c r="BW279"/>
      <c r="BX279"/>
      <c r="BY279"/>
      <c r="BZ279"/>
      <c r="CA279"/>
      <c r="CB279"/>
      <c r="CC279"/>
      <c r="CD279"/>
      <c r="CE279" s="6"/>
      <c r="CF279" s="6"/>
      <c r="CG279" s="6"/>
      <c r="CH279" s="6"/>
      <c r="CI279" s="6"/>
      <c r="CJ279"/>
    </row>
    <row r="280" spans="1:88" s="48" customFormat="1" x14ac:dyDescent="0.25">
      <c r="A280"/>
      <c r="B280" s="6"/>
      <c r="C280"/>
      <c r="D280"/>
      <c r="E280"/>
      <c r="F280"/>
      <c r="G280"/>
      <c r="H280"/>
      <c r="I280"/>
      <c r="K280"/>
      <c r="L280"/>
      <c r="M280"/>
      <c r="N280"/>
      <c r="O280"/>
      <c r="P280"/>
      <c r="Q280"/>
      <c r="R280" s="52"/>
      <c r="S280" s="6"/>
      <c r="T280" s="6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 s="50"/>
      <c r="BG280" s="50"/>
      <c r="BH280" s="50"/>
      <c r="BI280" s="50"/>
      <c r="BJ280" s="50"/>
      <c r="BK280" s="50"/>
      <c r="BL280" s="50"/>
      <c r="BM280" s="50"/>
      <c r="BN280" s="50"/>
      <c r="BO280" s="50"/>
      <c r="BP280" s="50"/>
      <c r="BQ280" s="50"/>
      <c r="BR280" s="50"/>
      <c r="BS280"/>
      <c r="BT280"/>
      <c r="BU280"/>
      <c r="BV280"/>
      <c r="BW280"/>
      <c r="BX280"/>
      <c r="BY280"/>
      <c r="BZ280"/>
      <c r="CA280"/>
      <c r="CB280"/>
      <c r="CC280"/>
      <c r="CD280"/>
      <c r="CE280" s="6"/>
      <c r="CF280" s="6"/>
      <c r="CG280" s="6"/>
      <c r="CH280" s="6"/>
      <c r="CI280" s="6"/>
      <c r="CJ280"/>
    </row>
    <row r="281" spans="1:88" s="48" customFormat="1" x14ac:dyDescent="0.25">
      <c r="A281"/>
      <c r="B281" s="6"/>
      <c r="C281"/>
      <c r="D281"/>
      <c r="E281"/>
      <c r="F281"/>
      <c r="G281"/>
      <c r="H281"/>
      <c r="I281"/>
      <c r="K281"/>
      <c r="L281"/>
      <c r="M281"/>
      <c r="N281"/>
      <c r="O281"/>
      <c r="P281"/>
      <c r="Q281"/>
      <c r="R281" s="52"/>
      <c r="S281" s="6"/>
      <c r="T281" s="6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 s="50"/>
      <c r="BG281" s="50"/>
      <c r="BH281" s="50"/>
      <c r="BI281" s="50"/>
      <c r="BJ281" s="50"/>
      <c r="BK281" s="50"/>
      <c r="BL281" s="50"/>
      <c r="BM281" s="50"/>
      <c r="BN281" s="50"/>
      <c r="BO281" s="50"/>
      <c r="BP281" s="50"/>
      <c r="BQ281" s="50"/>
      <c r="BR281" s="50"/>
      <c r="BS281"/>
      <c r="BT281"/>
      <c r="BU281"/>
      <c r="BV281"/>
      <c r="BW281"/>
      <c r="BX281"/>
      <c r="BY281"/>
      <c r="BZ281"/>
      <c r="CA281"/>
      <c r="CB281"/>
      <c r="CC281"/>
      <c r="CD281"/>
      <c r="CE281" s="6"/>
      <c r="CF281" s="6"/>
      <c r="CG281" s="6"/>
      <c r="CH281" s="6"/>
      <c r="CI281" s="6"/>
      <c r="CJ281"/>
    </row>
    <row r="282" spans="1:88" s="48" customFormat="1" x14ac:dyDescent="0.25">
      <c r="A282"/>
      <c r="B282" s="6"/>
      <c r="C282"/>
      <c r="D282"/>
      <c r="E282"/>
      <c r="F282"/>
      <c r="G282"/>
      <c r="H282"/>
      <c r="I282"/>
      <c r="K282"/>
      <c r="L282"/>
      <c r="M282"/>
      <c r="N282"/>
      <c r="O282"/>
      <c r="P282"/>
      <c r="Q282"/>
      <c r="R282" s="52"/>
      <c r="S282" s="6"/>
      <c r="T282" s="6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 s="50"/>
      <c r="BG282" s="50"/>
      <c r="BH282" s="50"/>
      <c r="BI282" s="50"/>
      <c r="BJ282" s="50"/>
      <c r="BK282" s="50"/>
      <c r="BL282" s="50"/>
      <c r="BM282" s="50"/>
      <c r="BN282" s="50"/>
      <c r="BO282" s="50"/>
      <c r="BP282" s="50"/>
      <c r="BQ282" s="50"/>
      <c r="BR282" s="50"/>
      <c r="BS282"/>
      <c r="BT282"/>
      <c r="BU282"/>
      <c r="BV282"/>
      <c r="BW282"/>
      <c r="BX282"/>
      <c r="BY282"/>
      <c r="BZ282"/>
      <c r="CA282"/>
      <c r="CB282"/>
      <c r="CC282"/>
      <c r="CD282"/>
      <c r="CE282" s="6"/>
      <c r="CF282" s="6"/>
      <c r="CG282" s="6"/>
      <c r="CH282" s="6"/>
      <c r="CI282" s="6"/>
      <c r="CJ282"/>
    </row>
    <row r="283" spans="1:88" s="48" customFormat="1" x14ac:dyDescent="0.25">
      <c r="A283"/>
      <c r="B283" s="6"/>
      <c r="C283"/>
      <c r="D283"/>
      <c r="E283"/>
      <c r="F283"/>
      <c r="G283"/>
      <c r="H283"/>
      <c r="I283"/>
      <c r="K283"/>
      <c r="L283"/>
      <c r="M283"/>
      <c r="N283"/>
      <c r="O283"/>
      <c r="P283"/>
      <c r="Q283"/>
      <c r="R283" s="52"/>
      <c r="S283" s="6"/>
      <c r="T283" s="6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 s="50"/>
      <c r="BG283" s="50"/>
      <c r="BH283" s="50"/>
      <c r="BI283" s="50"/>
      <c r="BJ283" s="50"/>
      <c r="BK283" s="50"/>
      <c r="BL283" s="50"/>
      <c r="BM283" s="50"/>
      <c r="BN283" s="50"/>
      <c r="BO283" s="50"/>
      <c r="BP283" s="50"/>
      <c r="BQ283" s="50"/>
      <c r="BR283" s="50"/>
      <c r="BS283"/>
      <c r="BT283"/>
      <c r="BU283"/>
      <c r="BV283"/>
      <c r="BW283"/>
      <c r="BX283"/>
      <c r="BY283"/>
      <c r="BZ283"/>
      <c r="CA283"/>
      <c r="CB283"/>
      <c r="CC283"/>
      <c r="CD283"/>
      <c r="CE283" s="6"/>
      <c r="CF283" s="6"/>
      <c r="CG283" s="6"/>
      <c r="CH283" s="6"/>
      <c r="CI283" s="6"/>
      <c r="CJ283"/>
    </row>
    <row r="284" spans="1:88" s="48" customFormat="1" x14ac:dyDescent="0.25">
      <c r="A284"/>
      <c r="B284" s="6"/>
      <c r="C284"/>
      <c r="D284"/>
      <c r="E284"/>
      <c r="F284"/>
      <c r="G284"/>
      <c r="H284"/>
      <c r="I284"/>
      <c r="K284"/>
      <c r="L284"/>
      <c r="M284"/>
      <c r="N284"/>
      <c r="O284"/>
      <c r="P284"/>
      <c r="Q284"/>
      <c r="R284" s="52"/>
      <c r="S284" s="6"/>
      <c r="T284" s="6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 s="50"/>
      <c r="BG284" s="50"/>
      <c r="BH284" s="50"/>
      <c r="BI284" s="50"/>
      <c r="BJ284" s="50"/>
      <c r="BK284" s="50"/>
      <c r="BL284" s="50"/>
      <c r="BM284" s="50"/>
      <c r="BN284" s="50"/>
      <c r="BO284" s="50"/>
      <c r="BP284" s="50"/>
      <c r="BQ284" s="50"/>
      <c r="BR284" s="50"/>
      <c r="BS284"/>
      <c r="BT284"/>
      <c r="BU284"/>
      <c r="BV284"/>
      <c r="BW284"/>
      <c r="BX284"/>
      <c r="BY284"/>
      <c r="BZ284"/>
      <c r="CA284"/>
      <c r="CB284"/>
      <c r="CC284"/>
      <c r="CD284"/>
      <c r="CE284" s="6"/>
      <c r="CF284" s="6"/>
      <c r="CG284" s="6"/>
      <c r="CH284" s="6"/>
      <c r="CI284" s="6"/>
      <c r="CJ284"/>
    </row>
    <row r="285" spans="1:88" s="48" customFormat="1" x14ac:dyDescent="0.25">
      <c r="A285"/>
      <c r="B285" s="6"/>
      <c r="C285"/>
      <c r="D285"/>
      <c r="E285"/>
      <c r="F285"/>
      <c r="G285"/>
      <c r="H285"/>
      <c r="I285"/>
      <c r="K285"/>
      <c r="L285"/>
      <c r="M285"/>
      <c r="N285"/>
      <c r="O285"/>
      <c r="P285"/>
      <c r="Q285"/>
      <c r="R285" s="52"/>
      <c r="S285" s="6"/>
      <c r="T285" s="6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 s="50"/>
      <c r="BG285" s="50"/>
      <c r="BH285" s="50"/>
      <c r="BI285" s="50"/>
      <c r="BJ285" s="50"/>
      <c r="BK285" s="50"/>
      <c r="BL285" s="50"/>
      <c r="BM285" s="50"/>
      <c r="BN285" s="50"/>
      <c r="BO285" s="50"/>
      <c r="BP285" s="50"/>
      <c r="BQ285" s="50"/>
      <c r="BR285" s="50"/>
      <c r="BS285"/>
      <c r="BT285"/>
      <c r="BU285"/>
      <c r="BV285"/>
      <c r="BW285"/>
      <c r="BX285"/>
      <c r="BY285"/>
      <c r="BZ285"/>
      <c r="CA285"/>
      <c r="CB285"/>
      <c r="CC285"/>
      <c r="CD285"/>
      <c r="CE285" s="6"/>
      <c r="CF285" s="6"/>
      <c r="CG285" s="6"/>
      <c r="CH285" s="6"/>
      <c r="CI285" s="6"/>
      <c r="CJ285"/>
    </row>
    <row r="286" spans="1:88" s="48" customFormat="1" x14ac:dyDescent="0.25">
      <c r="A286"/>
      <c r="B286" s="6"/>
      <c r="C286"/>
      <c r="D286"/>
      <c r="E286"/>
      <c r="F286"/>
      <c r="G286"/>
      <c r="H286"/>
      <c r="I286"/>
      <c r="K286"/>
      <c r="L286"/>
      <c r="M286"/>
      <c r="N286"/>
      <c r="O286"/>
      <c r="P286"/>
      <c r="Q286"/>
      <c r="R286" s="52"/>
      <c r="S286" s="6"/>
      <c r="T286" s="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 s="50"/>
      <c r="BG286" s="50"/>
      <c r="BH286" s="50"/>
      <c r="BI286" s="50"/>
      <c r="BJ286" s="50"/>
      <c r="BK286" s="50"/>
      <c r="BL286" s="50"/>
      <c r="BM286" s="50"/>
      <c r="BN286" s="50"/>
      <c r="BO286" s="50"/>
      <c r="BP286" s="50"/>
      <c r="BQ286" s="50"/>
      <c r="BR286" s="50"/>
      <c r="BS286"/>
      <c r="BT286"/>
      <c r="BU286"/>
      <c r="BV286"/>
      <c r="BW286"/>
      <c r="BX286"/>
      <c r="BY286"/>
      <c r="BZ286"/>
      <c r="CA286"/>
      <c r="CB286"/>
      <c r="CC286"/>
      <c r="CD286"/>
      <c r="CE286" s="6"/>
      <c r="CF286" s="6"/>
      <c r="CG286" s="6"/>
      <c r="CH286" s="6"/>
      <c r="CI286" s="6"/>
      <c r="CJ286"/>
    </row>
    <row r="287" spans="1:88" s="48" customFormat="1" x14ac:dyDescent="0.25">
      <c r="A287"/>
      <c r="B287" s="6"/>
      <c r="C287"/>
      <c r="D287"/>
      <c r="E287"/>
      <c r="F287"/>
      <c r="G287"/>
      <c r="H287"/>
      <c r="I287"/>
      <c r="K287"/>
      <c r="L287"/>
      <c r="M287"/>
      <c r="N287"/>
      <c r="O287"/>
      <c r="P287"/>
      <c r="Q287"/>
      <c r="R287" s="52"/>
      <c r="S287" s="6"/>
      <c r="T287" s="6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 s="50"/>
      <c r="BG287" s="50"/>
      <c r="BH287" s="50"/>
      <c r="BI287" s="50"/>
      <c r="BJ287" s="50"/>
      <c r="BK287" s="50"/>
      <c r="BL287" s="50"/>
      <c r="BM287" s="50"/>
      <c r="BN287" s="50"/>
      <c r="BO287" s="50"/>
      <c r="BP287" s="50"/>
      <c r="BQ287" s="50"/>
      <c r="BR287" s="50"/>
      <c r="BS287"/>
      <c r="BT287"/>
      <c r="BU287"/>
      <c r="BV287"/>
      <c r="BW287"/>
      <c r="BX287"/>
      <c r="BY287"/>
      <c r="BZ287"/>
      <c r="CA287"/>
      <c r="CB287"/>
      <c r="CC287"/>
      <c r="CD287"/>
      <c r="CE287" s="6"/>
      <c r="CF287" s="6"/>
      <c r="CG287" s="6"/>
      <c r="CH287" s="6"/>
      <c r="CI287" s="6"/>
      <c r="CJ287"/>
    </row>
    <row r="288" spans="1:88" s="48" customFormat="1" x14ac:dyDescent="0.25">
      <c r="A288"/>
      <c r="B288" s="6"/>
      <c r="C288"/>
      <c r="D288"/>
      <c r="E288"/>
      <c r="F288"/>
      <c r="G288"/>
      <c r="H288"/>
      <c r="I288"/>
      <c r="K288"/>
      <c r="L288"/>
      <c r="M288"/>
      <c r="N288"/>
      <c r="O288"/>
      <c r="P288"/>
      <c r="Q288"/>
      <c r="R288" s="52"/>
      <c r="S288" s="6"/>
      <c r="T288" s="6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 s="50"/>
      <c r="BG288" s="50"/>
      <c r="BH288" s="50"/>
      <c r="BI288" s="50"/>
      <c r="BJ288" s="50"/>
      <c r="BK288" s="50"/>
      <c r="BL288" s="50"/>
      <c r="BM288" s="50"/>
      <c r="BN288" s="50"/>
      <c r="BO288" s="50"/>
      <c r="BP288" s="50"/>
      <c r="BQ288" s="50"/>
      <c r="BR288" s="50"/>
      <c r="BS288"/>
      <c r="BT288"/>
      <c r="BU288"/>
      <c r="BV288"/>
      <c r="BW288"/>
      <c r="BX288"/>
      <c r="BY288"/>
      <c r="BZ288"/>
      <c r="CA288"/>
      <c r="CB288"/>
      <c r="CC288"/>
      <c r="CD288"/>
      <c r="CE288" s="6"/>
      <c r="CF288" s="6"/>
      <c r="CG288" s="6"/>
      <c r="CH288" s="6"/>
      <c r="CI288" s="6"/>
      <c r="CJ288"/>
    </row>
    <row r="289" spans="1:88" s="48" customFormat="1" x14ac:dyDescent="0.25">
      <c r="A289"/>
      <c r="B289" s="6"/>
      <c r="C289"/>
      <c r="D289"/>
      <c r="E289"/>
      <c r="F289"/>
      <c r="G289"/>
      <c r="H289"/>
      <c r="I289"/>
      <c r="K289"/>
      <c r="L289"/>
      <c r="M289"/>
      <c r="N289"/>
      <c r="O289"/>
      <c r="P289"/>
      <c r="Q289"/>
      <c r="R289" s="52"/>
      <c r="S289" s="6"/>
      <c r="T289" s="6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 s="50"/>
      <c r="BG289" s="50"/>
      <c r="BH289" s="50"/>
      <c r="BI289" s="50"/>
      <c r="BJ289" s="50"/>
      <c r="BK289" s="50"/>
      <c r="BL289" s="50"/>
      <c r="BM289" s="50"/>
      <c r="BN289" s="50"/>
      <c r="BO289" s="50"/>
      <c r="BP289" s="50"/>
      <c r="BQ289" s="50"/>
      <c r="BR289" s="50"/>
      <c r="BS289"/>
      <c r="BT289"/>
      <c r="BU289"/>
      <c r="BV289"/>
      <c r="BW289"/>
      <c r="BX289"/>
      <c r="BY289"/>
      <c r="BZ289"/>
      <c r="CA289"/>
      <c r="CB289"/>
      <c r="CC289"/>
      <c r="CD289"/>
      <c r="CE289" s="6"/>
      <c r="CF289" s="6"/>
      <c r="CG289" s="6"/>
      <c r="CH289" s="6"/>
      <c r="CI289" s="6"/>
      <c r="CJ289"/>
    </row>
    <row r="290" spans="1:88" s="48" customFormat="1" x14ac:dyDescent="0.25">
      <c r="A290"/>
      <c r="B290" s="6"/>
      <c r="C290"/>
      <c r="D290"/>
      <c r="E290"/>
      <c r="F290"/>
      <c r="G290"/>
      <c r="H290"/>
      <c r="I290"/>
      <c r="K290"/>
      <c r="L290"/>
      <c r="M290"/>
      <c r="N290"/>
      <c r="O290"/>
      <c r="P290"/>
      <c r="Q290"/>
      <c r="R290" s="52"/>
      <c r="S290" s="6"/>
      <c r="T290" s="6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 s="50"/>
      <c r="BG290" s="50"/>
      <c r="BH290" s="50"/>
      <c r="BI290" s="50"/>
      <c r="BJ290" s="50"/>
      <c r="BK290" s="50"/>
      <c r="BL290" s="50"/>
      <c r="BM290" s="50"/>
      <c r="BN290" s="50"/>
      <c r="BO290" s="50"/>
      <c r="BP290" s="50"/>
      <c r="BQ290" s="50"/>
      <c r="BR290" s="50"/>
      <c r="BS290"/>
      <c r="BT290"/>
      <c r="BU290"/>
      <c r="BV290"/>
      <c r="BW290"/>
      <c r="BX290"/>
      <c r="BY290"/>
      <c r="BZ290"/>
      <c r="CA290"/>
      <c r="CB290"/>
      <c r="CC290"/>
      <c r="CD290"/>
      <c r="CE290" s="6"/>
      <c r="CF290" s="6"/>
      <c r="CG290" s="6"/>
      <c r="CH290" s="6"/>
      <c r="CI290" s="6"/>
      <c r="CJ290"/>
    </row>
    <row r="291" spans="1:88" s="48" customFormat="1" x14ac:dyDescent="0.25">
      <c r="A291"/>
      <c r="B291" s="6"/>
      <c r="C291"/>
      <c r="D291"/>
      <c r="E291"/>
      <c r="F291"/>
      <c r="G291"/>
      <c r="H291"/>
      <c r="I291"/>
      <c r="K291"/>
      <c r="L291"/>
      <c r="M291"/>
      <c r="N291"/>
      <c r="O291"/>
      <c r="P291"/>
      <c r="Q291"/>
      <c r="R291" s="52"/>
      <c r="S291" s="6"/>
      <c r="T291" s="6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 s="50"/>
      <c r="BG291" s="50"/>
      <c r="BH291" s="50"/>
      <c r="BI291" s="50"/>
      <c r="BJ291" s="50"/>
      <c r="BK291" s="50"/>
      <c r="BL291" s="50"/>
      <c r="BM291" s="50"/>
      <c r="BN291" s="50"/>
      <c r="BO291" s="50"/>
      <c r="BP291" s="50"/>
      <c r="BQ291" s="50"/>
      <c r="BR291" s="50"/>
      <c r="BS291"/>
      <c r="BT291"/>
      <c r="BU291"/>
      <c r="BV291"/>
      <c r="BW291"/>
      <c r="BX291"/>
      <c r="BY291"/>
      <c r="BZ291"/>
      <c r="CA291"/>
      <c r="CB291"/>
      <c r="CC291"/>
      <c r="CD291"/>
      <c r="CE291" s="6"/>
      <c r="CF291" s="6"/>
      <c r="CG291" s="6"/>
      <c r="CH291" s="6"/>
      <c r="CI291" s="6"/>
      <c r="CJ291"/>
    </row>
    <row r="292" spans="1:88" s="48" customFormat="1" x14ac:dyDescent="0.25">
      <c r="A292"/>
      <c r="B292" s="6"/>
      <c r="C292"/>
      <c r="D292"/>
      <c r="E292"/>
      <c r="F292"/>
      <c r="G292"/>
      <c r="H292"/>
      <c r="I292"/>
      <c r="K292"/>
      <c r="L292"/>
      <c r="M292"/>
      <c r="N292"/>
      <c r="O292"/>
      <c r="P292"/>
      <c r="Q292"/>
      <c r="R292" s="52"/>
      <c r="S292" s="6"/>
      <c r="T292" s="6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 s="50"/>
      <c r="BG292" s="50"/>
      <c r="BH292" s="50"/>
      <c r="BI292" s="50"/>
      <c r="BJ292" s="50"/>
      <c r="BK292" s="50"/>
      <c r="BL292" s="50"/>
      <c r="BM292" s="50"/>
      <c r="BN292" s="50"/>
      <c r="BO292" s="50"/>
      <c r="BP292" s="50"/>
      <c r="BQ292" s="50"/>
      <c r="BR292" s="50"/>
      <c r="BS292"/>
      <c r="BT292"/>
      <c r="BU292"/>
      <c r="BV292"/>
      <c r="BW292"/>
      <c r="BX292"/>
      <c r="BY292"/>
      <c r="BZ292"/>
      <c r="CA292"/>
      <c r="CB292"/>
      <c r="CC292"/>
      <c r="CD292"/>
      <c r="CE292" s="6"/>
      <c r="CF292" s="6"/>
      <c r="CG292" s="6"/>
      <c r="CH292" s="6"/>
      <c r="CI292" s="6"/>
      <c r="CJ292"/>
    </row>
    <row r="293" spans="1:88" s="48" customFormat="1" x14ac:dyDescent="0.25">
      <c r="A293"/>
      <c r="B293" s="6"/>
      <c r="C293"/>
      <c r="D293"/>
      <c r="E293"/>
      <c r="F293"/>
      <c r="G293"/>
      <c r="H293"/>
      <c r="I293"/>
      <c r="K293"/>
      <c r="L293"/>
      <c r="M293"/>
      <c r="N293"/>
      <c r="O293"/>
      <c r="P293"/>
      <c r="Q293"/>
      <c r="R293" s="52"/>
      <c r="S293" s="6"/>
      <c r="T293" s="6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 s="50"/>
      <c r="BG293" s="50"/>
      <c r="BH293" s="50"/>
      <c r="BI293" s="50"/>
      <c r="BJ293" s="50"/>
      <c r="BK293" s="50"/>
      <c r="BL293" s="50"/>
      <c r="BM293" s="50"/>
      <c r="BN293" s="50"/>
      <c r="BO293" s="50"/>
      <c r="BP293" s="50"/>
      <c r="BQ293" s="50"/>
      <c r="BR293" s="50"/>
      <c r="BS293"/>
      <c r="BT293"/>
      <c r="BU293"/>
      <c r="BV293"/>
      <c r="BW293"/>
      <c r="BX293"/>
      <c r="BY293"/>
      <c r="BZ293"/>
      <c r="CA293"/>
      <c r="CB293"/>
      <c r="CC293"/>
      <c r="CD293"/>
      <c r="CE293" s="6"/>
      <c r="CF293" s="6"/>
      <c r="CG293" s="6"/>
      <c r="CH293" s="6"/>
      <c r="CI293" s="6"/>
      <c r="CJ293"/>
    </row>
    <row r="294" spans="1:88" s="48" customFormat="1" x14ac:dyDescent="0.25">
      <c r="A294"/>
      <c r="B294" s="6"/>
      <c r="C294"/>
      <c r="D294"/>
      <c r="E294"/>
      <c r="F294"/>
      <c r="G294"/>
      <c r="H294"/>
      <c r="I294"/>
      <c r="K294"/>
      <c r="L294"/>
      <c r="M294"/>
      <c r="N294"/>
      <c r="O294"/>
      <c r="P294"/>
      <c r="Q294"/>
      <c r="R294" s="52"/>
      <c r="S294" s="6"/>
      <c r="T294" s="6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 s="50"/>
      <c r="BG294" s="50"/>
      <c r="BH294" s="50"/>
      <c r="BI294" s="50"/>
      <c r="BJ294" s="50"/>
      <c r="BK294" s="50"/>
      <c r="BL294" s="50"/>
      <c r="BM294" s="50"/>
      <c r="BN294" s="50"/>
      <c r="BO294" s="50"/>
      <c r="BP294" s="50"/>
      <c r="BQ294" s="50"/>
      <c r="BR294" s="50"/>
      <c r="BS294"/>
      <c r="BT294"/>
      <c r="BU294"/>
      <c r="BV294"/>
      <c r="BW294"/>
      <c r="BX294"/>
      <c r="BY294"/>
      <c r="BZ294"/>
      <c r="CA294"/>
      <c r="CB294"/>
      <c r="CC294"/>
      <c r="CD294"/>
      <c r="CE294" s="6"/>
      <c r="CF294" s="6"/>
      <c r="CG294" s="6"/>
      <c r="CH294" s="6"/>
      <c r="CI294" s="6"/>
      <c r="CJ294"/>
    </row>
    <row r="295" spans="1:88" s="48" customFormat="1" x14ac:dyDescent="0.25">
      <c r="A295"/>
      <c r="B295" s="6"/>
      <c r="C295"/>
      <c r="D295"/>
      <c r="E295"/>
      <c r="F295"/>
      <c r="G295"/>
      <c r="H295"/>
      <c r="I295"/>
      <c r="K295"/>
      <c r="L295"/>
      <c r="M295"/>
      <c r="N295"/>
      <c r="O295"/>
      <c r="P295"/>
      <c r="Q295"/>
      <c r="R295" s="52"/>
      <c r="S295" s="6"/>
      <c r="T295" s="6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 s="50"/>
      <c r="BG295" s="50"/>
      <c r="BH295" s="50"/>
      <c r="BI295" s="50"/>
      <c r="BJ295" s="50"/>
      <c r="BK295" s="50"/>
      <c r="BL295" s="50"/>
      <c r="BM295" s="50"/>
      <c r="BN295" s="50"/>
      <c r="BO295" s="50"/>
      <c r="BP295" s="50"/>
      <c r="BQ295" s="50"/>
      <c r="BR295" s="50"/>
      <c r="BS295"/>
      <c r="BT295"/>
      <c r="BU295"/>
      <c r="BV295"/>
      <c r="BW295"/>
      <c r="BX295"/>
      <c r="BY295"/>
      <c r="BZ295"/>
      <c r="CA295"/>
      <c r="CB295"/>
      <c r="CC295"/>
      <c r="CD295"/>
      <c r="CE295" s="6"/>
      <c r="CF295" s="6"/>
      <c r="CG295" s="6"/>
      <c r="CH295" s="6"/>
      <c r="CI295" s="6"/>
      <c r="CJ295"/>
    </row>
    <row r="296" spans="1:88" s="48" customFormat="1" x14ac:dyDescent="0.25">
      <c r="A296"/>
      <c r="B296" s="6"/>
      <c r="C296"/>
      <c r="D296"/>
      <c r="E296"/>
      <c r="F296"/>
      <c r="G296"/>
      <c r="H296"/>
      <c r="I296"/>
      <c r="K296"/>
      <c r="L296"/>
      <c r="M296"/>
      <c r="N296"/>
      <c r="O296"/>
      <c r="P296"/>
      <c r="Q296"/>
      <c r="R296" s="52"/>
      <c r="S296" s="6"/>
      <c r="T296" s="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 s="50"/>
      <c r="BG296" s="50"/>
      <c r="BH296" s="50"/>
      <c r="BI296" s="50"/>
      <c r="BJ296" s="50"/>
      <c r="BK296" s="50"/>
      <c r="BL296" s="50"/>
      <c r="BM296" s="50"/>
      <c r="BN296" s="50"/>
      <c r="BO296" s="50"/>
      <c r="BP296" s="50"/>
      <c r="BQ296" s="50"/>
      <c r="BR296" s="50"/>
      <c r="BS296"/>
      <c r="BT296"/>
      <c r="BU296"/>
      <c r="BV296"/>
      <c r="BW296"/>
      <c r="BX296"/>
      <c r="BY296"/>
      <c r="BZ296"/>
      <c r="CA296"/>
      <c r="CB296"/>
      <c r="CC296"/>
      <c r="CD296"/>
      <c r="CE296" s="6"/>
      <c r="CF296" s="6"/>
      <c r="CG296" s="6"/>
      <c r="CH296" s="6"/>
      <c r="CI296" s="6"/>
      <c r="CJ296"/>
    </row>
    <row r="297" spans="1:88" s="48" customFormat="1" x14ac:dyDescent="0.25">
      <c r="A297"/>
      <c r="B297" s="6"/>
      <c r="C297"/>
      <c r="D297"/>
      <c r="E297"/>
      <c r="F297"/>
      <c r="G297"/>
      <c r="H297"/>
      <c r="I297"/>
      <c r="K297"/>
      <c r="L297"/>
      <c r="M297"/>
      <c r="N297"/>
      <c r="O297"/>
      <c r="P297"/>
      <c r="Q297"/>
      <c r="R297" s="52"/>
      <c r="S297" s="6"/>
      <c r="T297" s="6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 s="50"/>
      <c r="BG297" s="50"/>
      <c r="BH297" s="50"/>
      <c r="BI297" s="50"/>
      <c r="BJ297" s="50"/>
      <c r="BK297" s="50"/>
      <c r="BL297" s="50"/>
      <c r="BM297" s="50"/>
      <c r="BN297" s="50"/>
      <c r="BO297" s="50"/>
      <c r="BP297" s="50"/>
      <c r="BQ297" s="50"/>
      <c r="BR297" s="50"/>
      <c r="BS297"/>
      <c r="BT297"/>
      <c r="BU297"/>
      <c r="BV297"/>
      <c r="BW297"/>
      <c r="BX297"/>
      <c r="BY297"/>
      <c r="BZ297"/>
      <c r="CA297"/>
      <c r="CB297"/>
      <c r="CC297"/>
      <c r="CD297"/>
      <c r="CE297" s="6"/>
      <c r="CF297" s="6"/>
      <c r="CG297" s="6"/>
      <c r="CH297" s="6"/>
      <c r="CI297" s="6"/>
      <c r="CJ297"/>
    </row>
    <row r="298" spans="1:88" s="48" customFormat="1" x14ac:dyDescent="0.25">
      <c r="A298"/>
      <c r="B298" s="6"/>
      <c r="C298"/>
      <c r="D298"/>
      <c r="E298"/>
      <c r="F298"/>
      <c r="G298"/>
      <c r="H298"/>
      <c r="I298"/>
      <c r="K298"/>
      <c r="L298"/>
      <c r="M298"/>
      <c r="N298"/>
      <c r="O298"/>
      <c r="P298"/>
      <c r="Q298"/>
      <c r="R298" s="52"/>
      <c r="S298" s="6"/>
      <c r="T298" s="6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 s="50"/>
      <c r="BG298" s="50"/>
      <c r="BH298" s="50"/>
      <c r="BI298" s="50"/>
      <c r="BJ298" s="50"/>
      <c r="BK298" s="50"/>
      <c r="BL298" s="50"/>
      <c r="BM298" s="50"/>
      <c r="BN298" s="50"/>
      <c r="BO298" s="50"/>
      <c r="BP298" s="50"/>
      <c r="BQ298" s="50"/>
      <c r="BR298" s="50"/>
      <c r="BS298"/>
      <c r="BT298"/>
      <c r="BU298"/>
      <c r="BV298"/>
      <c r="BW298"/>
      <c r="BX298"/>
      <c r="BY298"/>
      <c r="BZ298"/>
      <c r="CA298"/>
      <c r="CB298"/>
      <c r="CC298"/>
      <c r="CD298"/>
      <c r="CE298" s="6"/>
      <c r="CF298" s="6"/>
      <c r="CG298" s="6"/>
      <c r="CH298" s="6"/>
      <c r="CI298" s="6"/>
      <c r="CJ298"/>
    </row>
    <row r="299" spans="1:88" s="48" customFormat="1" x14ac:dyDescent="0.25">
      <c r="A299"/>
      <c r="B299" s="6"/>
      <c r="C299"/>
      <c r="D299"/>
      <c r="E299"/>
      <c r="F299"/>
      <c r="G299"/>
      <c r="H299"/>
      <c r="I299"/>
      <c r="K299"/>
      <c r="L299"/>
      <c r="M299"/>
      <c r="N299"/>
      <c r="O299"/>
      <c r="P299"/>
      <c r="Q299"/>
      <c r="R299" s="52"/>
      <c r="S299" s="6"/>
      <c r="T299" s="6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 s="50"/>
      <c r="BG299" s="50"/>
      <c r="BH299" s="50"/>
      <c r="BI299" s="50"/>
      <c r="BJ299" s="50"/>
      <c r="BK299" s="50"/>
      <c r="BL299" s="50"/>
      <c r="BM299" s="50"/>
      <c r="BN299" s="50"/>
      <c r="BO299" s="50"/>
      <c r="BP299" s="50"/>
      <c r="BQ299" s="50"/>
      <c r="BR299" s="50"/>
      <c r="BS299"/>
      <c r="BT299"/>
      <c r="BU299"/>
      <c r="BV299"/>
      <c r="BW299"/>
      <c r="BX299"/>
      <c r="BY299"/>
      <c r="BZ299"/>
      <c r="CA299"/>
      <c r="CB299"/>
      <c r="CC299"/>
      <c r="CD299"/>
      <c r="CE299" s="6"/>
      <c r="CF299" s="6"/>
      <c r="CG299" s="6"/>
      <c r="CH299" s="6"/>
      <c r="CI299" s="6"/>
      <c r="CJ299"/>
    </row>
    <row r="300" spans="1:88" s="48" customFormat="1" x14ac:dyDescent="0.25">
      <c r="A300"/>
      <c r="B300" s="6"/>
      <c r="C300"/>
      <c r="D300"/>
      <c r="E300"/>
      <c r="F300"/>
      <c r="G300"/>
      <c r="H300"/>
      <c r="I300"/>
      <c r="K300"/>
      <c r="L300"/>
      <c r="M300"/>
      <c r="N300"/>
      <c r="O300"/>
      <c r="P300"/>
      <c r="Q300"/>
      <c r="R300" s="52"/>
      <c r="S300" s="6"/>
      <c r="T300" s="6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 s="50"/>
      <c r="BG300" s="50"/>
      <c r="BH300" s="50"/>
      <c r="BI300" s="50"/>
      <c r="BJ300" s="50"/>
      <c r="BK300" s="50"/>
      <c r="BL300" s="50"/>
      <c r="BM300" s="50"/>
      <c r="BN300" s="50"/>
      <c r="BO300" s="50"/>
      <c r="BP300" s="50"/>
      <c r="BQ300" s="50"/>
      <c r="BR300" s="50"/>
      <c r="BS300"/>
      <c r="BT300"/>
      <c r="BU300"/>
      <c r="BV300"/>
      <c r="BW300"/>
      <c r="BX300"/>
      <c r="BY300"/>
      <c r="BZ300"/>
      <c r="CA300"/>
      <c r="CB300"/>
      <c r="CC300"/>
      <c r="CD300"/>
      <c r="CE300" s="6"/>
      <c r="CF300" s="6"/>
      <c r="CG300" s="6"/>
      <c r="CH300" s="6"/>
      <c r="CI300" s="6"/>
      <c r="CJ300"/>
    </row>
    <row r="301" spans="1:88" s="48" customFormat="1" x14ac:dyDescent="0.25">
      <c r="A301"/>
      <c r="B301" s="6"/>
      <c r="C301"/>
      <c r="D301"/>
      <c r="E301"/>
      <c r="F301"/>
      <c r="G301"/>
      <c r="H301"/>
      <c r="I301"/>
      <c r="K301"/>
      <c r="L301"/>
      <c r="M301"/>
      <c r="N301"/>
      <c r="O301"/>
      <c r="P301"/>
      <c r="Q301"/>
      <c r="R301" s="52"/>
      <c r="S301" s="6"/>
      <c r="T301" s="6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 s="50"/>
      <c r="BG301" s="50"/>
      <c r="BH301" s="50"/>
      <c r="BI301" s="50"/>
      <c r="BJ301" s="50"/>
      <c r="BK301" s="50"/>
      <c r="BL301" s="50"/>
      <c r="BM301" s="50"/>
      <c r="BN301" s="50"/>
      <c r="BO301" s="50"/>
      <c r="BP301" s="50"/>
      <c r="BQ301" s="50"/>
      <c r="BR301" s="50"/>
      <c r="BS301"/>
      <c r="BT301"/>
      <c r="BU301"/>
      <c r="BV301"/>
      <c r="BW301"/>
      <c r="BX301"/>
      <c r="BY301"/>
      <c r="BZ301"/>
      <c r="CA301"/>
      <c r="CB301"/>
      <c r="CC301"/>
      <c r="CD301"/>
      <c r="CE301" s="6"/>
      <c r="CF301" s="6"/>
      <c r="CG301" s="6"/>
      <c r="CH301" s="6"/>
      <c r="CI301" s="6"/>
      <c r="CJ301"/>
    </row>
    <row r="302" spans="1:88" s="48" customFormat="1" x14ac:dyDescent="0.25">
      <c r="A302"/>
      <c r="B302" s="6"/>
      <c r="C302"/>
      <c r="D302"/>
      <c r="E302"/>
      <c r="F302"/>
      <c r="G302"/>
      <c r="H302"/>
      <c r="I302"/>
      <c r="K302"/>
      <c r="L302"/>
      <c r="M302"/>
      <c r="N302"/>
      <c r="O302"/>
      <c r="P302"/>
      <c r="Q302"/>
      <c r="R302" s="52"/>
      <c r="S302" s="6"/>
      <c r="T302" s="6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 s="50"/>
      <c r="BG302" s="50"/>
      <c r="BH302" s="50"/>
      <c r="BI302" s="50"/>
      <c r="BJ302" s="50"/>
      <c r="BK302" s="50"/>
      <c r="BL302" s="50"/>
      <c r="BM302" s="50"/>
      <c r="BN302" s="50"/>
      <c r="BO302" s="50"/>
      <c r="BP302" s="50"/>
      <c r="BQ302" s="50"/>
      <c r="BR302" s="50"/>
      <c r="BS302"/>
      <c r="BT302"/>
      <c r="BU302"/>
      <c r="BV302"/>
      <c r="BW302"/>
      <c r="BX302"/>
      <c r="BY302"/>
      <c r="BZ302"/>
      <c r="CA302"/>
      <c r="CB302"/>
      <c r="CC302"/>
      <c r="CD302"/>
      <c r="CE302" s="6"/>
      <c r="CF302" s="6"/>
      <c r="CG302" s="6"/>
      <c r="CH302" s="6"/>
      <c r="CI302" s="6"/>
      <c r="CJ302"/>
    </row>
    <row r="303" spans="1:88" s="48" customFormat="1" x14ac:dyDescent="0.25">
      <c r="A303"/>
      <c r="B303" s="6"/>
      <c r="C303"/>
      <c r="D303"/>
      <c r="E303"/>
      <c r="F303"/>
      <c r="G303"/>
      <c r="H303"/>
      <c r="I303"/>
      <c r="K303"/>
      <c r="L303"/>
      <c r="M303"/>
      <c r="N303"/>
      <c r="O303"/>
      <c r="P303"/>
      <c r="Q303"/>
      <c r="R303" s="52"/>
      <c r="S303" s="6"/>
      <c r="T303" s="6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 s="50"/>
      <c r="BG303" s="50"/>
      <c r="BH303" s="50"/>
      <c r="BI303" s="50"/>
      <c r="BJ303" s="50"/>
      <c r="BK303" s="50"/>
      <c r="BL303" s="50"/>
      <c r="BM303" s="50"/>
      <c r="BN303" s="50"/>
      <c r="BO303" s="50"/>
      <c r="BP303" s="50"/>
      <c r="BQ303" s="50"/>
      <c r="BR303" s="50"/>
      <c r="BS303"/>
      <c r="BT303"/>
      <c r="BU303"/>
      <c r="BV303"/>
      <c r="BW303"/>
      <c r="BX303"/>
      <c r="BY303"/>
      <c r="BZ303"/>
      <c r="CA303"/>
      <c r="CB303"/>
      <c r="CC303"/>
      <c r="CD303"/>
      <c r="CE303" s="6"/>
      <c r="CF303" s="6"/>
      <c r="CG303" s="6"/>
      <c r="CH303" s="6"/>
      <c r="CI303" s="6"/>
      <c r="CJ303"/>
    </row>
    <row r="304" spans="1:88" s="48" customFormat="1" x14ac:dyDescent="0.25">
      <c r="A304"/>
      <c r="B304" s="6"/>
      <c r="C304"/>
      <c r="D304"/>
      <c r="E304"/>
      <c r="F304"/>
      <c r="G304"/>
      <c r="H304"/>
      <c r="I304"/>
      <c r="K304"/>
      <c r="L304"/>
      <c r="M304"/>
      <c r="N304"/>
      <c r="O304"/>
      <c r="P304"/>
      <c r="Q304"/>
      <c r="R304" s="52"/>
      <c r="S304" s="6"/>
      <c r="T304" s="6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 s="50"/>
      <c r="BG304" s="50"/>
      <c r="BH304" s="50"/>
      <c r="BI304" s="50"/>
      <c r="BJ304" s="50"/>
      <c r="BK304" s="50"/>
      <c r="BL304" s="50"/>
      <c r="BM304" s="50"/>
      <c r="BN304" s="50"/>
      <c r="BO304" s="50"/>
      <c r="BP304" s="50"/>
      <c r="BQ304" s="50"/>
      <c r="BR304" s="50"/>
      <c r="BS304"/>
      <c r="BT304"/>
      <c r="BU304"/>
      <c r="BV304"/>
      <c r="BW304"/>
      <c r="BX304"/>
      <c r="BY304"/>
      <c r="BZ304"/>
      <c r="CA304"/>
      <c r="CB304"/>
      <c r="CC304"/>
      <c r="CD304"/>
      <c r="CE304" s="6"/>
      <c r="CF304" s="6"/>
      <c r="CG304" s="6"/>
      <c r="CH304" s="6"/>
      <c r="CI304" s="6"/>
      <c r="CJ304"/>
    </row>
    <row r="305" spans="1:88" s="48" customFormat="1" x14ac:dyDescent="0.25">
      <c r="A305"/>
      <c r="B305" s="6"/>
      <c r="C305"/>
      <c r="D305"/>
      <c r="E305"/>
      <c r="F305"/>
      <c r="G305"/>
      <c r="H305"/>
      <c r="I305"/>
      <c r="K305"/>
      <c r="L305"/>
      <c r="M305"/>
      <c r="N305"/>
      <c r="O305"/>
      <c r="P305"/>
      <c r="Q305"/>
      <c r="R305" s="52"/>
      <c r="S305" s="6"/>
      <c r="T305" s="6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 s="50"/>
      <c r="BG305" s="50"/>
      <c r="BH305" s="50"/>
      <c r="BI305" s="50"/>
      <c r="BJ305" s="50"/>
      <c r="BK305" s="50"/>
      <c r="BL305" s="50"/>
      <c r="BM305" s="50"/>
      <c r="BN305" s="50"/>
      <c r="BO305" s="50"/>
      <c r="BP305" s="50"/>
      <c r="BQ305" s="50"/>
      <c r="BR305" s="50"/>
      <c r="BS305"/>
      <c r="BT305"/>
      <c r="BU305"/>
      <c r="BV305"/>
      <c r="BW305"/>
      <c r="BX305"/>
      <c r="BY305"/>
      <c r="BZ305"/>
      <c r="CA305"/>
      <c r="CB305"/>
      <c r="CC305"/>
      <c r="CD305"/>
      <c r="CE305" s="6"/>
      <c r="CF305" s="6"/>
      <c r="CG305" s="6"/>
      <c r="CH305" s="6"/>
      <c r="CI305" s="6"/>
      <c r="CJ305"/>
    </row>
    <row r="306" spans="1:88" s="48" customFormat="1" x14ac:dyDescent="0.25">
      <c r="A306"/>
      <c r="B306" s="6"/>
      <c r="C306"/>
      <c r="D306"/>
      <c r="E306"/>
      <c r="F306"/>
      <c r="G306"/>
      <c r="H306"/>
      <c r="I306"/>
      <c r="K306"/>
      <c r="L306"/>
      <c r="M306"/>
      <c r="N306"/>
      <c r="O306"/>
      <c r="P306"/>
      <c r="Q306"/>
      <c r="R306" s="52"/>
      <c r="S306" s="6"/>
      <c r="T306" s="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 s="50"/>
      <c r="BG306" s="50"/>
      <c r="BH306" s="50"/>
      <c r="BI306" s="50"/>
      <c r="BJ306" s="50"/>
      <c r="BK306" s="50"/>
      <c r="BL306" s="50"/>
      <c r="BM306" s="50"/>
      <c r="BN306" s="50"/>
      <c r="BO306" s="50"/>
      <c r="BP306" s="50"/>
      <c r="BQ306" s="50"/>
      <c r="BR306" s="50"/>
      <c r="BS306"/>
      <c r="BT306"/>
      <c r="BU306"/>
      <c r="BV306"/>
      <c r="BW306"/>
      <c r="BX306"/>
      <c r="BY306"/>
      <c r="BZ306"/>
      <c r="CA306"/>
      <c r="CB306"/>
      <c r="CC306"/>
      <c r="CD306"/>
      <c r="CE306" s="6"/>
      <c r="CF306" s="6"/>
      <c r="CG306" s="6"/>
      <c r="CH306" s="6"/>
      <c r="CI306" s="6"/>
      <c r="CJ306"/>
    </row>
    <row r="307" spans="1:88" s="48" customFormat="1" x14ac:dyDescent="0.25">
      <c r="A307"/>
      <c r="B307" s="6"/>
      <c r="C307"/>
      <c r="D307"/>
      <c r="E307"/>
      <c r="F307"/>
      <c r="G307"/>
      <c r="H307"/>
      <c r="I307"/>
      <c r="K307"/>
      <c r="L307"/>
      <c r="M307"/>
      <c r="N307"/>
      <c r="O307"/>
      <c r="P307"/>
      <c r="Q307"/>
      <c r="R307" s="52"/>
      <c r="S307" s="6"/>
      <c r="T307" s="6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 s="50"/>
      <c r="BG307" s="50"/>
      <c r="BH307" s="50"/>
      <c r="BI307" s="50"/>
      <c r="BJ307" s="50"/>
      <c r="BK307" s="50"/>
      <c r="BL307" s="50"/>
      <c r="BM307" s="50"/>
      <c r="BN307" s="50"/>
      <c r="BO307" s="50"/>
      <c r="BP307" s="50"/>
      <c r="BQ307" s="50"/>
      <c r="BR307" s="50"/>
      <c r="BS307"/>
      <c r="BT307"/>
      <c r="BU307"/>
      <c r="BV307"/>
      <c r="BW307"/>
      <c r="BX307"/>
      <c r="BY307"/>
      <c r="BZ307"/>
      <c r="CA307"/>
      <c r="CB307"/>
      <c r="CC307"/>
      <c r="CD307"/>
      <c r="CE307" s="6"/>
      <c r="CF307" s="6"/>
      <c r="CG307" s="6"/>
      <c r="CH307" s="6"/>
      <c r="CI307" s="6"/>
      <c r="CJ307"/>
    </row>
    <row r="308" spans="1:88" s="48" customFormat="1" x14ac:dyDescent="0.25">
      <c r="A308"/>
      <c r="B308" s="6"/>
      <c r="C308"/>
      <c r="D308"/>
      <c r="E308"/>
      <c r="F308"/>
      <c r="G308"/>
      <c r="H308"/>
      <c r="I308"/>
      <c r="K308"/>
      <c r="L308"/>
      <c r="M308"/>
      <c r="N308"/>
      <c r="O308"/>
      <c r="P308"/>
      <c r="Q308"/>
      <c r="R308" s="52"/>
      <c r="S308" s="6"/>
      <c r="T308" s="6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 s="50"/>
      <c r="BG308" s="50"/>
      <c r="BH308" s="50"/>
      <c r="BI308" s="50"/>
      <c r="BJ308" s="50"/>
      <c r="BK308" s="50"/>
      <c r="BL308" s="50"/>
      <c r="BM308" s="50"/>
      <c r="BN308" s="50"/>
      <c r="BO308" s="50"/>
      <c r="BP308" s="50"/>
      <c r="BQ308" s="50"/>
      <c r="BR308" s="50"/>
      <c r="BS308"/>
      <c r="BT308"/>
      <c r="BU308"/>
      <c r="BV308"/>
      <c r="BW308"/>
      <c r="BX308"/>
      <c r="BY308"/>
      <c r="BZ308"/>
      <c r="CA308"/>
      <c r="CB308"/>
      <c r="CC308"/>
      <c r="CD308"/>
      <c r="CE308" s="6"/>
      <c r="CF308" s="6"/>
      <c r="CG308" s="6"/>
      <c r="CH308" s="6"/>
      <c r="CI308" s="6"/>
      <c r="CJ308"/>
    </row>
    <row r="309" spans="1:88" s="48" customFormat="1" x14ac:dyDescent="0.25">
      <c r="A309"/>
      <c r="B309" s="6"/>
      <c r="C309"/>
      <c r="D309"/>
      <c r="E309"/>
      <c r="F309"/>
      <c r="G309"/>
      <c r="H309"/>
      <c r="I309"/>
      <c r="K309"/>
      <c r="L309"/>
      <c r="M309"/>
      <c r="N309"/>
      <c r="O309"/>
      <c r="P309"/>
      <c r="Q309"/>
      <c r="R309" s="52"/>
      <c r="S309" s="6"/>
      <c r="T309" s="6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 s="50"/>
      <c r="BG309" s="50"/>
      <c r="BH309" s="50"/>
      <c r="BI309" s="50"/>
      <c r="BJ309" s="50"/>
      <c r="BK309" s="50"/>
      <c r="BL309" s="50"/>
      <c r="BM309" s="50"/>
      <c r="BN309" s="50"/>
      <c r="BO309" s="50"/>
      <c r="BP309" s="50"/>
      <c r="BQ309" s="50"/>
      <c r="BR309" s="50"/>
      <c r="BS309"/>
      <c r="BT309"/>
      <c r="BU309"/>
      <c r="BV309"/>
      <c r="BW309"/>
      <c r="BX309"/>
      <c r="BY309"/>
      <c r="BZ309"/>
      <c r="CA309"/>
      <c r="CB309"/>
      <c r="CC309"/>
      <c r="CD309"/>
      <c r="CE309" s="6"/>
      <c r="CF309" s="6"/>
      <c r="CG309" s="6"/>
      <c r="CH309" s="6"/>
      <c r="CI309" s="6"/>
      <c r="CJ309"/>
    </row>
    <row r="310" spans="1:88" s="48" customFormat="1" x14ac:dyDescent="0.25">
      <c r="A310"/>
      <c r="B310" s="6"/>
      <c r="C310"/>
      <c r="D310"/>
      <c r="E310"/>
      <c r="F310"/>
      <c r="G310"/>
      <c r="H310"/>
      <c r="I310"/>
      <c r="K310"/>
      <c r="L310"/>
      <c r="M310"/>
      <c r="N310"/>
      <c r="O310"/>
      <c r="P310"/>
      <c r="Q310"/>
      <c r="R310" s="52"/>
      <c r="S310" s="6"/>
      <c r="T310" s="6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 s="50"/>
      <c r="BG310" s="50"/>
      <c r="BH310" s="50"/>
      <c r="BI310" s="50"/>
      <c r="BJ310" s="50"/>
      <c r="BK310" s="50"/>
      <c r="BL310" s="50"/>
      <c r="BM310" s="50"/>
      <c r="BN310" s="50"/>
      <c r="BO310" s="50"/>
      <c r="BP310" s="50"/>
      <c r="BQ310" s="50"/>
      <c r="BR310" s="50"/>
      <c r="BS310"/>
      <c r="BT310"/>
      <c r="BU310"/>
      <c r="BV310"/>
      <c r="BW310"/>
      <c r="BX310"/>
      <c r="BY310"/>
      <c r="BZ310"/>
      <c r="CA310"/>
      <c r="CB310"/>
      <c r="CC310"/>
      <c r="CD310"/>
      <c r="CE310" s="6"/>
      <c r="CF310" s="6"/>
      <c r="CG310" s="6"/>
      <c r="CH310" s="6"/>
      <c r="CI310" s="6"/>
      <c r="CJ310"/>
    </row>
    <row r="311" spans="1:88" s="48" customFormat="1" x14ac:dyDescent="0.25">
      <c r="A311"/>
      <c r="B311" s="6"/>
      <c r="C311"/>
      <c r="D311"/>
      <c r="E311"/>
      <c r="F311"/>
      <c r="G311"/>
      <c r="H311"/>
      <c r="I311"/>
      <c r="K311"/>
      <c r="L311"/>
      <c r="M311"/>
      <c r="N311"/>
      <c r="O311"/>
      <c r="P311"/>
      <c r="Q311"/>
      <c r="R311" s="52"/>
      <c r="S311" s="6"/>
      <c r="T311" s="6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 s="50"/>
      <c r="BG311" s="50"/>
      <c r="BH311" s="50"/>
      <c r="BI311" s="50"/>
      <c r="BJ311" s="50"/>
      <c r="BK311" s="50"/>
      <c r="BL311" s="50"/>
      <c r="BM311" s="50"/>
      <c r="BN311" s="50"/>
      <c r="BO311" s="50"/>
      <c r="BP311" s="50"/>
      <c r="BQ311" s="50"/>
      <c r="BR311" s="50"/>
      <c r="BS311"/>
      <c r="BT311"/>
      <c r="BU311"/>
      <c r="BV311"/>
      <c r="BW311"/>
      <c r="BX311"/>
      <c r="BY311"/>
      <c r="BZ311"/>
      <c r="CA311"/>
      <c r="CB311"/>
      <c r="CC311"/>
      <c r="CD311"/>
      <c r="CE311" s="6"/>
      <c r="CF311" s="6"/>
      <c r="CG311" s="6"/>
      <c r="CH311" s="6"/>
      <c r="CI311" s="6"/>
      <c r="CJ311"/>
    </row>
    <row r="312" spans="1:88" s="48" customFormat="1" x14ac:dyDescent="0.25">
      <c r="A312"/>
      <c r="B312" s="6"/>
      <c r="C312"/>
      <c r="D312"/>
      <c r="E312"/>
      <c r="F312"/>
      <c r="G312"/>
      <c r="H312"/>
      <c r="I312"/>
      <c r="K312"/>
      <c r="L312"/>
      <c r="M312"/>
      <c r="N312"/>
      <c r="O312"/>
      <c r="P312"/>
      <c r="Q312"/>
      <c r="R312" s="52"/>
      <c r="S312" s="6"/>
      <c r="T312" s="6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 s="50"/>
      <c r="BG312" s="50"/>
      <c r="BH312" s="50"/>
      <c r="BI312" s="50"/>
      <c r="BJ312" s="50"/>
      <c r="BK312" s="50"/>
      <c r="BL312" s="50"/>
      <c r="BM312" s="50"/>
      <c r="BN312" s="50"/>
      <c r="BO312" s="50"/>
      <c r="BP312" s="50"/>
      <c r="BQ312" s="50"/>
      <c r="BR312" s="50"/>
      <c r="BS312"/>
      <c r="BT312"/>
      <c r="BU312"/>
      <c r="BV312"/>
      <c r="BW312"/>
      <c r="BX312"/>
      <c r="BY312"/>
      <c r="BZ312"/>
      <c r="CA312"/>
      <c r="CB312"/>
      <c r="CC312"/>
      <c r="CD312"/>
      <c r="CE312" s="6"/>
      <c r="CF312" s="6"/>
      <c r="CG312" s="6"/>
      <c r="CH312" s="6"/>
      <c r="CI312" s="6"/>
      <c r="CJ312"/>
    </row>
    <row r="313" spans="1:88" s="48" customFormat="1" x14ac:dyDescent="0.25">
      <c r="A313"/>
      <c r="B313" s="6"/>
      <c r="C313"/>
      <c r="D313"/>
      <c r="E313"/>
      <c r="F313"/>
      <c r="G313"/>
      <c r="H313"/>
      <c r="I313"/>
      <c r="K313"/>
      <c r="L313"/>
      <c r="M313"/>
      <c r="N313"/>
      <c r="O313"/>
      <c r="P313"/>
      <c r="Q313"/>
      <c r="R313" s="52"/>
      <c r="S313" s="6"/>
      <c r="T313" s="6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 s="50"/>
      <c r="BG313" s="50"/>
      <c r="BH313" s="50"/>
      <c r="BI313" s="50"/>
      <c r="BJ313" s="50"/>
      <c r="BK313" s="50"/>
      <c r="BL313" s="50"/>
      <c r="BM313" s="50"/>
      <c r="BN313" s="50"/>
      <c r="BO313" s="50"/>
      <c r="BP313" s="50"/>
      <c r="BQ313" s="50"/>
      <c r="BR313" s="50"/>
      <c r="BS313"/>
      <c r="BT313"/>
      <c r="BU313"/>
      <c r="BV313"/>
      <c r="BW313"/>
      <c r="BX313"/>
      <c r="BY313"/>
      <c r="BZ313"/>
      <c r="CA313"/>
      <c r="CB313"/>
      <c r="CC313"/>
      <c r="CD313"/>
      <c r="CE313" s="6"/>
      <c r="CF313" s="6"/>
      <c r="CG313" s="6"/>
      <c r="CH313" s="6"/>
      <c r="CI313" s="6"/>
      <c r="CJ313"/>
    </row>
    <row r="314" spans="1:88" s="48" customFormat="1" x14ac:dyDescent="0.25">
      <c r="A314"/>
      <c r="B314" s="6"/>
      <c r="C314"/>
      <c r="D314"/>
      <c r="E314"/>
      <c r="F314"/>
      <c r="G314"/>
      <c r="H314"/>
      <c r="I314"/>
      <c r="K314"/>
      <c r="L314"/>
      <c r="M314"/>
      <c r="N314"/>
      <c r="O314"/>
      <c r="P314"/>
      <c r="Q314"/>
      <c r="R314" s="52"/>
      <c r="S314" s="6"/>
      <c r="T314" s="6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 s="50"/>
      <c r="BG314" s="50"/>
      <c r="BH314" s="50"/>
      <c r="BI314" s="50"/>
      <c r="BJ314" s="50"/>
      <c r="BK314" s="50"/>
      <c r="BL314" s="50"/>
      <c r="BM314" s="50"/>
      <c r="BN314" s="50"/>
      <c r="BO314" s="50"/>
      <c r="BP314" s="50"/>
      <c r="BQ314" s="50"/>
      <c r="BR314" s="50"/>
      <c r="BS314"/>
      <c r="BT314"/>
      <c r="BU314"/>
      <c r="BV314"/>
      <c r="BW314"/>
      <c r="BX314"/>
      <c r="BY314"/>
      <c r="BZ314"/>
      <c r="CA314"/>
      <c r="CB314"/>
      <c r="CC314"/>
      <c r="CD314"/>
      <c r="CE314" s="6"/>
      <c r="CF314" s="6"/>
      <c r="CG314" s="6"/>
      <c r="CH314" s="6"/>
      <c r="CI314" s="6"/>
      <c r="CJ314"/>
    </row>
    <row r="315" spans="1:88" s="48" customFormat="1" x14ac:dyDescent="0.25">
      <c r="A315"/>
      <c r="B315" s="6"/>
      <c r="C315"/>
      <c r="D315"/>
      <c r="E315"/>
      <c r="F315"/>
      <c r="G315"/>
      <c r="H315"/>
      <c r="I315"/>
      <c r="K315"/>
      <c r="L315"/>
      <c r="M315"/>
      <c r="N315"/>
      <c r="O315"/>
      <c r="P315"/>
      <c r="Q315"/>
      <c r="R315" s="52"/>
      <c r="S315" s="6"/>
      <c r="T315" s="6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 s="50"/>
      <c r="BG315" s="50"/>
      <c r="BH315" s="50"/>
      <c r="BI315" s="50"/>
      <c r="BJ315" s="50"/>
      <c r="BK315" s="50"/>
      <c r="BL315" s="50"/>
      <c r="BM315" s="50"/>
      <c r="BN315" s="50"/>
      <c r="BO315" s="50"/>
      <c r="BP315" s="50"/>
      <c r="BQ315" s="50"/>
      <c r="BR315" s="50"/>
      <c r="BS315"/>
      <c r="BT315"/>
      <c r="BU315"/>
      <c r="BV315"/>
      <c r="BW315"/>
      <c r="BX315"/>
      <c r="BY315"/>
      <c r="BZ315"/>
      <c r="CA315"/>
      <c r="CB315"/>
      <c r="CC315"/>
      <c r="CD315"/>
      <c r="CE315" s="6"/>
      <c r="CF315" s="6"/>
      <c r="CG315" s="6"/>
      <c r="CH315" s="6"/>
      <c r="CI315" s="6"/>
      <c r="CJ315"/>
    </row>
    <row r="316" spans="1:88" s="48" customFormat="1" x14ac:dyDescent="0.25">
      <c r="A316"/>
      <c r="B316" s="6"/>
      <c r="C316"/>
      <c r="D316"/>
      <c r="E316"/>
      <c r="F316"/>
      <c r="G316"/>
      <c r="H316"/>
      <c r="I316"/>
      <c r="K316"/>
      <c r="L316"/>
      <c r="M316"/>
      <c r="N316"/>
      <c r="O316"/>
      <c r="P316"/>
      <c r="Q316"/>
      <c r="R316" s="52"/>
      <c r="S316" s="6"/>
      <c r="T316" s="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 s="50"/>
      <c r="BG316" s="50"/>
      <c r="BH316" s="50"/>
      <c r="BI316" s="50"/>
      <c r="BJ316" s="50"/>
      <c r="BK316" s="50"/>
      <c r="BL316" s="50"/>
      <c r="BM316" s="50"/>
      <c r="BN316" s="50"/>
      <c r="BO316" s="50"/>
      <c r="BP316" s="50"/>
      <c r="BQ316" s="50"/>
      <c r="BR316" s="50"/>
      <c r="BS316"/>
      <c r="BT316"/>
      <c r="BU316"/>
      <c r="BV316"/>
      <c r="BW316"/>
      <c r="BX316"/>
      <c r="BY316"/>
      <c r="BZ316"/>
      <c r="CA316"/>
      <c r="CB316"/>
      <c r="CC316"/>
      <c r="CD316"/>
      <c r="CE316" s="6"/>
      <c r="CF316" s="6"/>
      <c r="CG316" s="6"/>
      <c r="CH316" s="6"/>
      <c r="CI316" s="6"/>
      <c r="CJ316"/>
    </row>
    <row r="317" spans="1:88" s="48" customFormat="1" x14ac:dyDescent="0.25">
      <c r="A317"/>
      <c r="B317" s="6"/>
      <c r="C317"/>
      <c r="D317"/>
      <c r="E317"/>
      <c r="F317"/>
      <c r="G317"/>
      <c r="H317"/>
      <c r="I317"/>
      <c r="K317"/>
      <c r="L317"/>
      <c r="M317"/>
      <c r="N317"/>
      <c r="O317"/>
      <c r="P317"/>
      <c r="Q317"/>
      <c r="R317" s="52"/>
      <c r="S317" s="6"/>
      <c r="T317" s="6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 s="50"/>
      <c r="BG317" s="50"/>
      <c r="BH317" s="50"/>
      <c r="BI317" s="50"/>
      <c r="BJ317" s="50"/>
      <c r="BK317" s="50"/>
      <c r="BL317" s="50"/>
      <c r="BM317" s="50"/>
      <c r="BN317" s="50"/>
      <c r="BO317" s="50"/>
      <c r="BP317" s="50"/>
      <c r="BQ317" s="50"/>
      <c r="BR317" s="50"/>
      <c r="BS317"/>
      <c r="BT317"/>
      <c r="BU317"/>
      <c r="BV317"/>
      <c r="BW317"/>
      <c r="BX317"/>
      <c r="BY317"/>
      <c r="BZ317"/>
      <c r="CA317"/>
      <c r="CB317"/>
      <c r="CC317"/>
      <c r="CD317"/>
      <c r="CE317" s="6"/>
      <c r="CF317" s="6"/>
      <c r="CG317" s="6"/>
      <c r="CH317" s="6"/>
      <c r="CI317" s="6"/>
      <c r="CJ317"/>
    </row>
    <row r="318" spans="1:88" s="48" customFormat="1" x14ac:dyDescent="0.25">
      <c r="A318"/>
      <c r="B318" s="6"/>
      <c r="C318"/>
      <c r="D318"/>
      <c r="E318"/>
      <c r="F318"/>
      <c r="G318"/>
      <c r="H318"/>
      <c r="I318"/>
      <c r="K318"/>
      <c r="L318"/>
      <c r="M318"/>
      <c r="N318"/>
      <c r="O318"/>
      <c r="P318"/>
      <c r="Q318"/>
      <c r="R318" s="52"/>
      <c r="S318" s="6"/>
      <c r="T318" s="6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 s="50"/>
      <c r="BG318" s="50"/>
      <c r="BH318" s="50"/>
      <c r="BI318" s="50"/>
      <c r="BJ318" s="50"/>
      <c r="BK318" s="50"/>
      <c r="BL318" s="50"/>
      <c r="BM318" s="50"/>
      <c r="BN318" s="50"/>
      <c r="BO318" s="50"/>
      <c r="BP318" s="50"/>
      <c r="BQ318" s="50"/>
      <c r="BR318" s="50"/>
      <c r="BS318"/>
      <c r="BT318"/>
      <c r="BU318"/>
      <c r="BV318"/>
      <c r="BW318"/>
      <c r="BX318"/>
      <c r="BY318"/>
      <c r="BZ318"/>
      <c r="CA318"/>
      <c r="CB318"/>
      <c r="CC318"/>
      <c r="CD318"/>
      <c r="CE318" s="6"/>
      <c r="CF318" s="6"/>
      <c r="CG318" s="6"/>
      <c r="CH318" s="6"/>
      <c r="CI318" s="6"/>
      <c r="CJ318"/>
    </row>
    <row r="319" spans="1:88" s="48" customFormat="1" x14ac:dyDescent="0.25">
      <c r="A319"/>
      <c r="B319" s="6"/>
      <c r="C319"/>
      <c r="D319"/>
      <c r="E319"/>
      <c r="F319"/>
      <c r="G319"/>
      <c r="H319"/>
      <c r="I319"/>
      <c r="K319"/>
      <c r="L319"/>
      <c r="M319"/>
      <c r="N319"/>
      <c r="O319"/>
      <c r="P319"/>
      <c r="Q319"/>
      <c r="R319" s="52"/>
      <c r="S319" s="6"/>
      <c r="T319" s="6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 s="50"/>
      <c r="BG319" s="50"/>
      <c r="BH319" s="50"/>
      <c r="BI319" s="50"/>
      <c r="BJ319" s="50"/>
      <c r="BK319" s="50"/>
      <c r="BL319" s="50"/>
      <c r="BM319" s="50"/>
      <c r="BN319" s="50"/>
      <c r="BO319" s="50"/>
      <c r="BP319" s="50"/>
      <c r="BQ319" s="50"/>
      <c r="BR319" s="50"/>
      <c r="BS319"/>
      <c r="BT319"/>
      <c r="BU319"/>
      <c r="BV319"/>
      <c r="BW319"/>
      <c r="BX319"/>
      <c r="BY319"/>
      <c r="BZ319"/>
      <c r="CA319"/>
      <c r="CB319"/>
      <c r="CC319"/>
      <c r="CD319"/>
      <c r="CE319" s="6"/>
      <c r="CF319" s="6"/>
      <c r="CG319" s="6"/>
      <c r="CH319" s="6"/>
      <c r="CI319" s="6"/>
      <c r="CJ319"/>
    </row>
    <row r="320" spans="1:88" s="48" customFormat="1" x14ac:dyDescent="0.25">
      <c r="A320"/>
      <c r="B320" s="6"/>
      <c r="C320"/>
      <c r="D320"/>
      <c r="E320"/>
      <c r="F320"/>
      <c r="G320"/>
      <c r="H320"/>
      <c r="I320"/>
      <c r="K320"/>
      <c r="L320"/>
      <c r="M320"/>
      <c r="N320"/>
      <c r="O320"/>
      <c r="P320"/>
      <c r="Q320"/>
      <c r="R320" s="52"/>
      <c r="S320" s="6"/>
      <c r="T320" s="6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 s="50"/>
      <c r="BG320" s="50"/>
      <c r="BH320" s="50"/>
      <c r="BI320" s="50"/>
      <c r="BJ320" s="50"/>
      <c r="BK320" s="50"/>
      <c r="BL320" s="50"/>
      <c r="BM320" s="50"/>
      <c r="BN320" s="50"/>
      <c r="BO320" s="50"/>
      <c r="BP320" s="50"/>
      <c r="BQ320" s="50"/>
      <c r="BR320" s="50"/>
      <c r="BS320"/>
      <c r="BT320"/>
      <c r="BU320"/>
      <c r="BV320"/>
      <c r="BW320"/>
      <c r="BX320"/>
      <c r="BY320"/>
      <c r="BZ320"/>
      <c r="CA320"/>
      <c r="CB320"/>
      <c r="CC320"/>
      <c r="CD320"/>
      <c r="CE320" s="6"/>
      <c r="CF320" s="6"/>
      <c r="CG320" s="6"/>
      <c r="CH320" s="6"/>
      <c r="CI320" s="6"/>
      <c r="CJ320"/>
    </row>
    <row r="321" spans="1:88" s="48" customFormat="1" x14ac:dyDescent="0.25">
      <c r="A321"/>
      <c r="B321" s="6"/>
      <c r="C321"/>
      <c r="D321"/>
      <c r="E321"/>
      <c r="F321"/>
      <c r="G321"/>
      <c r="H321"/>
      <c r="I321"/>
      <c r="K321"/>
      <c r="L321"/>
      <c r="M321"/>
      <c r="N321"/>
      <c r="O321"/>
      <c r="P321"/>
      <c r="Q321"/>
      <c r="R321" s="52"/>
      <c r="S321" s="6"/>
      <c r="T321" s="6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 s="50"/>
      <c r="BG321" s="50"/>
      <c r="BH321" s="50"/>
      <c r="BI321" s="50"/>
      <c r="BJ321" s="50"/>
      <c r="BK321" s="50"/>
      <c r="BL321" s="50"/>
      <c r="BM321" s="50"/>
      <c r="BN321" s="50"/>
      <c r="BO321" s="50"/>
      <c r="BP321" s="50"/>
      <c r="BQ321" s="50"/>
      <c r="BR321" s="50"/>
      <c r="BS321"/>
      <c r="BT321"/>
      <c r="BU321"/>
      <c r="BV321"/>
      <c r="BW321"/>
      <c r="BX321"/>
      <c r="BY321"/>
      <c r="BZ321"/>
      <c r="CA321"/>
      <c r="CB321"/>
      <c r="CC321"/>
      <c r="CD321"/>
      <c r="CE321" s="6"/>
      <c r="CF321" s="6"/>
      <c r="CG321" s="6"/>
      <c r="CH321" s="6"/>
      <c r="CI321" s="6"/>
      <c r="CJ321"/>
    </row>
    <row r="322" spans="1:88" s="48" customFormat="1" x14ac:dyDescent="0.25">
      <c r="A322"/>
      <c r="B322" s="6"/>
      <c r="C322"/>
      <c r="D322"/>
      <c r="E322"/>
      <c r="F322"/>
      <c r="G322"/>
      <c r="H322"/>
      <c r="I322"/>
      <c r="K322"/>
      <c r="L322"/>
      <c r="M322"/>
      <c r="N322"/>
      <c r="O322"/>
      <c r="P322"/>
      <c r="Q322"/>
      <c r="R322" s="52"/>
      <c r="S322" s="6"/>
      <c r="T322" s="6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 s="50"/>
      <c r="BG322" s="50"/>
      <c r="BH322" s="50"/>
      <c r="BI322" s="50"/>
      <c r="BJ322" s="50"/>
      <c r="BK322" s="50"/>
      <c r="BL322" s="50"/>
      <c r="BM322" s="50"/>
      <c r="BN322" s="50"/>
      <c r="BO322" s="50"/>
      <c r="BP322" s="50"/>
      <c r="BQ322" s="50"/>
      <c r="BR322" s="50"/>
      <c r="BS322"/>
      <c r="BT322"/>
      <c r="BU322"/>
      <c r="BV322"/>
      <c r="BW322"/>
      <c r="BX322"/>
      <c r="BY322"/>
      <c r="BZ322"/>
      <c r="CA322"/>
      <c r="CB322"/>
      <c r="CC322"/>
      <c r="CD322"/>
      <c r="CE322" s="6"/>
      <c r="CF322" s="6"/>
      <c r="CG322" s="6"/>
      <c r="CH322" s="6"/>
      <c r="CI322" s="6"/>
      <c r="CJ322"/>
    </row>
    <row r="323" spans="1:88" s="48" customFormat="1" x14ac:dyDescent="0.25">
      <c r="A323"/>
      <c r="B323" s="6"/>
      <c r="C323"/>
      <c r="D323"/>
      <c r="E323"/>
      <c r="F323"/>
      <c r="G323"/>
      <c r="H323"/>
      <c r="I323"/>
      <c r="K323"/>
      <c r="L323"/>
      <c r="M323"/>
      <c r="N323"/>
      <c r="O323"/>
      <c r="P323"/>
      <c r="Q323"/>
      <c r="R323" s="52"/>
      <c r="S323" s="6"/>
      <c r="T323" s="6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 s="50"/>
      <c r="BG323" s="50"/>
      <c r="BH323" s="50"/>
      <c r="BI323" s="50"/>
      <c r="BJ323" s="50"/>
      <c r="BK323" s="50"/>
      <c r="BL323" s="50"/>
      <c r="BM323" s="50"/>
      <c r="BN323" s="50"/>
      <c r="BO323" s="50"/>
      <c r="BP323" s="50"/>
      <c r="BQ323" s="50"/>
      <c r="BR323" s="50"/>
      <c r="BS323"/>
      <c r="BT323"/>
      <c r="BU323"/>
      <c r="BV323"/>
      <c r="BW323"/>
      <c r="BX323"/>
      <c r="BY323"/>
      <c r="BZ323"/>
      <c r="CA323"/>
      <c r="CB323"/>
      <c r="CC323"/>
      <c r="CD323"/>
      <c r="CE323" s="6"/>
      <c r="CF323" s="6"/>
      <c r="CG323" s="6"/>
      <c r="CH323" s="6"/>
      <c r="CI323" s="6"/>
      <c r="CJ323"/>
    </row>
    <row r="324" spans="1:88" s="48" customFormat="1" x14ac:dyDescent="0.25">
      <c r="A324"/>
      <c r="B324" s="6"/>
      <c r="C324"/>
      <c r="D324"/>
      <c r="E324"/>
      <c r="F324"/>
      <c r="G324"/>
      <c r="H324"/>
      <c r="I324"/>
      <c r="K324"/>
      <c r="L324"/>
      <c r="M324"/>
      <c r="N324"/>
      <c r="O324"/>
      <c r="P324"/>
      <c r="Q324"/>
      <c r="R324" s="52"/>
      <c r="S324" s="6"/>
      <c r="T324" s="6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 s="50"/>
      <c r="BG324" s="50"/>
      <c r="BH324" s="50"/>
      <c r="BI324" s="50"/>
      <c r="BJ324" s="50"/>
      <c r="BK324" s="50"/>
      <c r="BL324" s="50"/>
      <c r="BM324" s="50"/>
      <c r="BN324" s="50"/>
      <c r="BO324" s="50"/>
      <c r="BP324" s="50"/>
      <c r="BQ324" s="50"/>
      <c r="BR324" s="50"/>
      <c r="BS324"/>
      <c r="BT324"/>
      <c r="BU324"/>
      <c r="BV324"/>
      <c r="BW324"/>
      <c r="BX324"/>
      <c r="BY324"/>
      <c r="BZ324"/>
      <c r="CA324"/>
      <c r="CB324"/>
      <c r="CC324"/>
      <c r="CD324"/>
      <c r="CE324" s="6"/>
      <c r="CF324" s="6"/>
      <c r="CG324" s="6"/>
      <c r="CH324" s="6"/>
      <c r="CI324" s="6"/>
      <c r="CJ324"/>
    </row>
    <row r="325" spans="1:88" s="48" customFormat="1" x14ac:dyDescent="0.25">
      <c r="A325"/>
      <c r="B325" s="6"/>
      <c r="C325"/>
      <c r="D325"/>
      <c r="E325"/>
      <c r="F325"/>
      <c r="G325"/>
      <c r="H325"/>
      <c r="I325"/>
      <c r="K325"/>
      <c r="L325"/>
      <c r="M325"/>
      <c r="N325"/>
      <c r="O325"/>
      <c r="P325"/>
      <c r="Q325"/>
      <c r="R325" s="52"/>
      <c r="S325" s="6"/>
      <c r="T325" s="6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 s="50"/>
      <c r="BG325" s="50"/>
      <c r="BH325" s="50"/>
      <c r="BI325" s="50"/>
      <c r="BJ325" s="50"/>
      <c r="BK325" s="50"/>
      <c r="BL325" s="50"/>
      <c r="BM325" s="50"/>
      <c r="BN325" s="50"/>
      <c r="BO325" s="50"/>
      <c r="BP325" s="50"/>
      <c r="BQ325" s="50"/>
      <c r="BR325" s="50"/>
      <c r="BS325"/>
      <c r="BT325"/>
      <c r="BU325"/>
      <c r="BV325"/>
      <c r="BW325"/>
      <c r="BX325"/>
      <c r="BY325"/>
      <c r="BZ325"/>
      <c r="CA325"/>
      <c r="CB325"/>
      <c r="CC325"/>
      <c r="CD325"/>
      <c r="CE325" s="6"/>
      <c r="CF325" s="6"/>
      <c r="CG325" s="6"/>
      <c r="CH325" s="6"/>
      <c r="CI325" s="6"/>
      <c r="CJ325"/>
    </row>
    <row r="326" spans="1:88" s="48" customFormat="1" x14ac:dyDescent="0.25">
      <c r="A326"/>
      <c r="B326" s="6"/>
      <c r="C326"/>
      <c r="D326"/>
      <c r="E326"/>
      <c r="F326"/>
      <c r="G326"/>
      <c r="H326"/>
      <c r="I326"/>
      <c r="K326"/>
      <c r="L326"/>
      <c r="M326"/>
      <c r="N326"/>
      <c r="O326"/>
      <c r="P326"/>
      <c r="Q326"/>
      <c r="R326" s="52"/>
      <c r="S326" s="6"/>
      <c r="T326" s="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 s="50"/>
      <c r="BG326" s="50"/>
      <c r="BH326" s="50"/>
      <c r="BI326" s="50"/>
      <c r="BJ326" s="50"/>
      <c r="BK326" s="50"/>
      <c r="BL326" s="50"/>
      <c r="BM326" s="50"/>
      <c r="BN326" s="50"/>
      <c r="BO326" s="50"/>
      <c r="BP326" s="50"/>
      <c r="BQ326" s="50"/>
      <c r="BR326" s="50"/>
      <c r="BS326"/>
      <c r="BT326"/>
      <c r="BU326"/>
      <c r="BV326"/>
      <c r="BW326"/>
      <c r="BX326"/>
      <c r="BY326"/>
      <c r="BZ326"/>
      <c r="CA326"/>
      <c r="CB326"/>
      <c r="CC326"/>
      <c r="CD326"/>
      <c r="CE326" s="6"/>
      <c r="CF326" s="6"/>
      <c r="CG326" s="6"/>
      <c r="CH326" s="6"/>
      <c r="CI326" s="6"/>
      <c r="CJ326"/>
    </row>
    <row r="327" spans="1:88" s="48" customFormat="1" x14ac:dyDescent="0.25">
      <c r="A327"/>
      <c r="B327" s="6"/>
      <c r="C327"/>
      <c r="D327"/>
      <c r="E327"/>
      <c r="F327"/>
      <c r="G327"/>
      <c r="H327"/>
      <c r="I327"/>
      <c r="K327"/>
      <c r="L327"/>
      <c r="M327"/>
      <c r="N327"/>
      <c r="O327"/>
      <c r="P327"/>
      <c r="Q327"/>
      <c r="R327" s="52"/>
      <c r="S327" s="6"/>
      <c r="T327" s="6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 s="50"/>
      <c r="BG327" s="50"/>
      <c r="BH327" s="50"/>
      <c r="BI327" s="50"/>
      <c r="BJ327" s="50"/>
      <c r="BK327" s="50"/>
      <c r="BL327" s="50"/>
      <c r="BM327" s="50"/>
      <c r="BN327" s="50"/>
      <c r="BO327" s="50"/>
      <c r="BP327" s="50"/>
      <c r="BQ327" s="50"/>
      <c r="BR327" s="50"/>
      <c r="BS327"/>
      <c r="BT327"/>
      <c r="BU327"/>
      <c r="BV327"/>
      <c r="BW327"/>
      <c r="BX327"/>
      <c r="BY327"/>
      <c r="BZ327"/>
      <c r="CA327"/>
      <c r="CB327"/>
      <c r="CC327"/>
      <c r="CD327"/>
      <c r="CE327" s="6"/>
      <c r="CF327" s="6"/>
      <c r="CG327" s="6"/>
      <c r="CH327" s="6"/>
      <c r="CI327" s="6"/>
      <c r="CJ327"/>
    </row>
    <row r="328" spans="1:88" s="48" customFormat="1" x14ac:dyDescent="0.25">
      <c r="A328"/>
      <c r="B328" s="6"/>
      <c r="C328"/>
      <c r="D328"/>
      <c r="E328"/>
      <c r="F328"/>
      <c r="G328"/>
      <c r="H328"/>
      <c r="I328"/>
      <c r="K328"/>
      <c r="L328"/>
      <c r="M328"/>
      <c r="N328"/>
      <c r="O328"/>
      <c r="P328"/>
      <c r="Q328"/>
      <c r="R328" s="52"/>
      <c r="S328" s="6"/>
      <c r="T328" s="6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 s="50"/>
      <c r="BG328" s="50"/>
      <c r="BH328" s="50"/>
      <c r="BI328" s="50"/>
      <c r="BJ328" s="50"/>
      <c r="BK328" s="50"/>
      <c r="BL328" s="50"/>
      <c r="BM328" s="50"/>
      <c r="BN328" s="50"/>
      <c r="BO328" s="50"/>
      <c r="BP328" s="50"/>
      <c r="BQ328" s="50"/>
      <c r="BR328" s="50"/>
      <c r="BS328"/>
      <c r="BT328"/>
      <c r="BU328"/>
      <c r="BV328"/>
      <c r="BW328"/>
      <c r="BX328"/>
      <c r="BY328"/>
      <c r="BZ328"/>
      <c r="CA328"/>
      <c r="CB328"/>
      <c r="CC328"/>
      <c r="CD328"/>
      <c r="CE328" s="6"/>
      <c r="CF328" s="6"/>
      <c r="CG328" s="6"/>
      <c r="CH328" s="6"/>
      <c r="CI328" s="6"/>
      <c r="CJ328"/>
    </row>
    <row r="329" spans="1:88" s="48" customFormat="1" x14ac:dyDescent="0.25">
      <c r="A329"/>
      <c r="B329" s="6"/>
      <c r="C329"/>
      <c r="D329"/>
      <c r="E329"/>
      <c r="F329"/>
      <c r="G329"/>
      <c r="H329"/>
      <c r="I329"/>
      <c r="K329"/>
      <c r="L329"/>
      <c r="M329"/>
      <c r="N329"/>
      <c r="O329"/>
      <c r="P329"/>
      <c r="Q329"/>
      <c r="R329" s="52"/>
      <c r="S329" s="6"/>
      <c r="T329" s="6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 s="50"/>
      <c r="BG329" s="50"/>
      <c r="BH329" s="50"/>
      <c r="BI329" s="50"/>
      <c r="BJ329" s="50"/>
      <c r="BK329" s="50"/>
      <c r="BL329" s="50"/>
      <c r="BM329" s="50"/>
      <c r="BN329" s="50"/>
      <c r="BO329" s="50"/>
      <c r="BP329" s="50"/>
      <c r="BQ329" s="50"/>
      <c r="BR329" s="50"/>
      <c r="BS329"/>
      <c r="BT329"/>
      <c r="BU329"/>
      <c r="BV329"/>
      <c r="BW329"/>
      <c r="BX329"/>
      <c r="BY329"/>
      <c r="BZ329"/>
      <c r="CA329"/>
      <c r="CB329"/>
      <c r="CC329"/>
      <c r="CD329"/>
      <c r="CE329" s="6"/>
      <c r="CF329" s="6"/>
      <c r="CG329" s="6"/>
      <c r="CH329" s="6"/>
      <c r="CI329" s="6"/>
      <c r="CJ329"/>
    </row>
    <row r="330" spans="1:88" s="48" customFormat="1" x14ac:dyDescent="0.25">
      <c r="A330"/>
      <c r="B330" s="6"/>
      <c r="C330"/>
      <c r="D330"/>
      <c r="E330"/>
      <c r="F330"/>
      <c r="G330"/>
      <c r="H330"/>
      <c r="I330"/>
      <c r="K330"/>
      <c r="L330"/>
      <c r="M330"/>
      <c r="N330"/>
      <c r="O330"/>
      <c r="P330"/>
      <c r="Q330"/>
      <c r="R330" s="52"/>
      <c r="S330" s="6"/>
      <c r="T330" s="6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 s="50"/>
      <c r="BG330" s="50"/>
      <c r="BH330" s="50"/>
      <c r="BI330" s="50"/>
      <c r="BJ330" s="50"/>
      <c r="BK330" s="50"/>
      <c r="BL330" s="50"/>
      <c r="BM330" s="50"/>
      <c r="BN330" s="50"/>
      <c r="BO330" s="50"/>
      <c r="BP330" s="50"/>
      <c r="BQ330" s="50"/>
      <c r="BR330" s="50"/>
      <c r="BS330"/>
      <c r="BT330"/>
      <c r="BU330"/>
      <c r="BV330"/>
      <c r="BW330"/>
      <c r="BX330"/>
      <c r="BY330"/>
      <c r="BZ330"/>
      <c r="CA330"/>
      <c r="CB330"/>
      <c r="CC330"/>
      <c r="CD330"/>
      <c r="CE330" s="6"/>
      <c r="CF330" s="6"/>
      <c r="CG330" s="6"/>
      <c r="CH330" s="6"/>
      <c r="CI330" s="6"/>
      <c r="CJ330"/>
    </row>
    <row r="331" spans="1:88" s="48" customFormat="1" x14ac:dyDescent="0.25">
      <c r="A331"/>
      <c r="B331" s="6"/>
      <c r="C331"/>
      <c r="D331"/>
      <c r="E331"/>
      <c r="F331"/>
      <c r="G331"/>
      <c r="H331"/>
      <c r="I331"/>
      <c r="K331"/>
      <c r="L331"/>
      <c r="M331"/>
      <c r="N331"/>
      <c r="O331"/>
      <c r="P331"/>
      <c r="Q331"/>
      <c r="R331" s="52"/>
      <c r="S331" s="6"/>
      <c r="T331" s="6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 s="50"/>
      <c r="BG331" s="50"/>
      <c r="BH331" s="50"/>
      <c r="BI331" s="50"/>
      <c r="BJ331" s="50"/>
      <c r="BK331" s="50"/>
      <c r="BL331" s="50"/>
      <c r="BM331" s="50"/>
      <c r="BN331" s="50"/>
      <c r="BO331" s="50"/>
      <c r="BP331" s="50"/>
      <c r="BQ331" s="50"/>
      <c r="BR331" s="50"/>
      <c r="BS331"/>
      <c r="BT331"/>
      <c r="BU331"/>
      <c r="BV331"/>
      <c r="BW331"/>
      <c r="BX331"/>
      <c r="BY331"/>
      <c r="BZ331"/>
      <c r="CA331"/>
      <c r="CB331"/>
      <c r="CC331"/>
      <c r="CD331"/>
      <c r="CE331" s="6"/>
      <c r="CF331" s="6"/>
      <c r="CG331" s="6"/>
      <c r="CH331" s="6"/>
      <c r="CI331" s="6"/>
      <c r="CJ331"/>
    </row>
    <row r="332" spans="1:88" s="48" customFormat="1" x14ac:dyDescent="0.25">
      <c r="A332"/>
      <c r="B332" s="6"/>
      <c r="C332"/>
      <c r="D332"/>
      <c r="E332"/>
      <c r="F332"/>
      <c r="G332"/>
      <c r="H332"/>
      <c r="I332"/>
      <c r="K332"/>
      <c r="L332"/>
      <c r="M332"/>
      <c r="N332"/>
      <c r="O332"/>
      <c r="P332"/>
      <c r="Q332"/>
      <c r="R332" s="52"/>
      <c r="S332" s="6"/>
      <c r="T332" s="6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 s="50"/>
      <c r="BG332" s="50"/>
      <c r="BH332" s="50"/>
      <c r="BI332" s="50"/>
      <c r="BJ332" s="50"/>
      <c r="BK332" s="50"/>
      <c r="BL332" s="50"/>
      <c r="BM332" s="50"/>
      <c r="BN332" s="50"/>
      <c r="BO332" s="50"/>
      <c r="BP332" s="50"/>
      <c r="BQ332" s="50"/>
      <c r="BR332" s="50"/>
      <c r="BS332"/>
      <c r="BT332"/>
      <c r="BU332"/>
      <c r="BV332"/>
      <c r="BW332"/>
      <c r="BX332"/>
      <c r="BY332"/>
      <c r="BZ332"/>
      <c r="CA332"/>
      <c r="CB332"/>
      <c r="CC332"/>
      <c r="CD332"/>
      <c r="CE332" s="6"/>
      <c r="CF332" s="6"/>
      <c r="CG332" s="6"/>
      <c r="CH332" s="6"/>
      <c r="CI332" s="6"/>
      <c r="CJ332"/>
    </row>
    <row r="333" spans="1:88" s="48" customFormat="1" x14ac:dyDescent="0.25">
      <c r="A333"/>
      <c r="B333" s="6"/>
      <c r="C333"/>
      <c r="D333"/>
      <c r="E333"/>
      <c r="F333"/>
      <c r="G333"/>
      <c r="H333"/>
      <c r="I333"/>
      <c r="K333"/>
      <c r="L333"/>
      <c r="M333"/>
      <c r="N333"/>
      <c r="O333"/>
      <c r="P333"/>
      <c r="Q333"/>
      <c r="R333" s="52"/>
      <c r="S333" s="6"/>
      <c r="T333" s="6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 s="50"/>
      <c r="BG333" s="50"/>
      <c r="BH333" s="50"/>
      <c r="BI333" s="50"/>
      <c r="BJ333" s="50"/>
      <c r="BK333" s="50"/>
      <c r="BL333" s="50"/>
      <c r="BM333" s="50"/>
      <c r="BN333" s="50"/>
      <c r="BO333" s="50"/>
      <c r="BP333" s="50"/>
      <c r="BQ333" s="50"/>
      <c r="BR333" s="50"/>
      <c r="BS333"/>
      <c r="BT333"/>
      <c r="BU333"/>
      <c r="BV333"/>
      <c r="BW333"/>
      <c r="BX333"/>
      <c r="BY333"/>
      <c r="BZ333"/>
      <c r="CA333"/>
      <c r="CB333"/>
      <c r="CC333"/>
      <c r="CD333"/>
      <c r="CE333" s="6"/>
      <c r="CF333" s="6"/>
      <c r="CG333" s="6"/>
      <c r="CH333" s="6"/>
      <c r="CI333" s="6"/>
      <c r="CJ333"/>
    </row>
    <row r="334" spans="1:88" s="48" customFormat="1" x14ac:dyDescent="0.25">
      <c r="A334"/>
      <c r="B334" s="6"/>
      <c r="C334"/>
      <c r="D334"/>
      <c r="E334"/>
      <c r="F334"/>
      <c r="G334"/>
      <c r="H334"/>
      <c r="I334"/>
      <c r="K334"/>
      <c r="L334"/>
      <c r="M334"/>
      <c r="N334"/>
      <c r="O334"/>
      <c r="P334"/>
      <c r="Q334"/>
      <c r="R334" s="52"/>
      <c r="S334" s="6"/>
      <c r="T334" s="6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 s="50"/>
      <c r="BG334" s="50"/>
      <c r="BH334" s="50"/>
      <c r="BI334" s="50"/>
      <c r="BJ334" s="50"/>
      <c r="BK334" s="50"/>
      <c r="BL334" s="50"/>
      <c r="BM334" s="50"/>
      <c r="BN334" s="50"/>
      <c r="BO334" s="50"/>
      <c r="BP334" s="50"/>
      <c r="BQ334" s="50"/>
      <c r="BR334" s="50"/>
      <c r="BS334"/>
      <c r="BT334"/>
      <c r="BU334"/>
      <c r="BV334"/>
      <c r="BW334"/>
      <c r="BX334"/>
      <c r="BY334"/>
      <c r="BZ334"/>
      <c r="CA334"/>
      <c r="CB334"/>
      <c r="CC334"/>
      <c r="CD334"/>
      <c r="CE334" s="6"/>
      <c r="CF334" s="6"/>
      <c r="CG334" s="6"/>
      <c r="CH334" s="6"/>
      <c r="CI334" s="6"/>
      <c r="CJ334"/>
    </row>
    <row r="335" spans="1:88" s="48" customFormat="1" x14ac:dyDescent="0.25">
      <c r="A335"/>
      <c r="B335" s="6"/>
      <c r="C335"/>
      <c r="D335"/>
      <c r="E335"/>
      <c r="F335"/>
      <c r="G335"/>
      <c r="H335"/>
      <c r="I335"/>
      <c r="K335"/>
      <c r="L335"/>
      <c r="M335"/>
      <c r="N335"/>
      <c r="O335"/>
      <c r="P335"/>
      <c r="Q335"/>
      <c r="R335" s="52"/>
      <c r="S335" s="6"/>
      <c r="T335" s="6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 s="50"/>
      <c r="BG335" s="50"/>
      <c r="BH335" s="50"/>
      <c r="BI335" s="50"/>
      <c r="BJ335" s="50"/>
      <c r="BK335" s="50"/>
      <c r="BL335" s="50"/>
      <c r="BM335" s="50"/>
      <c r="BN335" s="50"/>
      <c r="BO335" s="50"/>
      <c r="BP335" s="50"/>
      <c r="BQ335" s="50"/>
      <c r="BR335" s="50"/>
      <c r="BS335"/>
      <c r="BT335"/>
      <c r="BU335"/>
      <c r="BV335"/>
      <c r="BW335"/>
      <c r="BX335"/>
      <c r="BY335"/>
      <c r="BZ335"/>
      <c r="CA335"/>
      <c r="CB335"/>
      <c r="CC335"/>
      <c r="CD335"/>
      <c r="CE335" s="6"/>
      <c r="CF335" s="6"/>
      <c r="CG335" s="6"/>
      <c r="CH335" s="6"/>
      <c r="CI335" s="6"/>
      <c r="CJ335"/>
    </row>
    <row r="336" spans="1:88" s="48" customFormat="1" x14ac:dyDescent="0.25">
      <c r="A336"/>
      <c r="B336" s="6"/>
      <c r="C336"/>
      <c r="D336"/>
      <c r="E336"/>
      <c r="F336"/>
      <c r="G336"/>
      <c r="H336"/>
      <c r="I336"/>
      <c r="K336"/>
      <c r="L336"/>
      <c r="M336"/>
      <c r="N336"/>
      <c r="O336"/>
      <c r="P336"/>
      <c r="Q336"/>
      <c r="R336" s="52"/>
      <c r="S336" s="6"/>
      <c r="T336" s="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 s="50"/>
      <c r="BG336" s="50"/>
      <c r="BH336" s="50"/>
      <c r="BI336" s="50"/>
      <c r="BJ336" s="50"/>
      <c r="BK336" s="50"/>
      <c r="BL336" s="50"/>
      <c r="BM336" s="50"/>
      <c r="BN336" s="50"/>
      <c r="BO336" s="50"/>
      <c r="BP336" s="50"/>
      <c r="BQ336" s="50"/>
      <c r="BR336" s="50"/>
      <c r="BS336"/>
      <c r="BT336"/>
      <c r="BU336"/>
      <c r="BV336"/>
      <c r="BW336"/>
      <c r="BX336"/>
      <c r="BY336"/>
      <c r="BZ336"/>
      <c r="CA336"/>
      <c r="CB336"/>
      <c r="CC336"/>
      <c r="CD336"/>
      <c r="CE336" s="6"/>
      <c r="CF336" s="6"/>
      <c r="CG336" s="6"/>
      <c r="CH336" s="6"/>
      <c r="CI336" s="6"/>
      <c r="CJ336"/>
    </row>
    <row r="337" spans="1:88" s="48" customFormat="1" x14ac:dyDescent="0.25">
      <c r="A337"/>
      <c r="B337" s="6"/>
      <c r="C337"/>
      <c r="D337"/>
      <c r="E337"/>
      <c r="F337"/>
      <c r="G337"/>
      <c r="H337"/>
      <c r="I337"/>
      <c r="K337"/>
      <c r="L337"/>
      <c r="M337"/>
      <c r="N337"/>
      <c r="O337"/>
      <c r="P337"/>
      <c r="Q337"/>
      <c r="R337" s="52"/>
      <c r="S337" s="6"/>
      <c r="T337" s="6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 s="50"/>
      <c r="BG337" s="50"/>
      <c r="BH337" s="50"/>
      <c r="BI337" s="50"/>
      <c r="BJ337" s="50"/>
      <c r="BK337" s="50"/>
      <c r="BL337" s="50"/>
      <c r="BM337" s="50"/>
      <c r="BN337" s="50"/>
      <c r="BO337" s="50"/>
      <c r="BP337" s="50"/>
      <c r="BQ337" s="50"/>
      <c r="BR337" s="50"/>
      <c r="BS337"/>
      <c r="BT337"/>
      <c r="BU337"/>
      <c r="BV337"/>
      <c r="BW337"/>
      <c r="BX337"/>
      <c r="BY337"/>
      <c r="BZ337"/>
      <c r="CA337"/>
      <c r="CB337"/>
      <c r="CC337"/>
      <c r="CD337"/>
      <c r="CE337" s="6"/>
      <c r="CF337" s="6"/>
      <c r="CG337" s="6"/>
      <c r="CH337" s="6"/>
      <c r="CI337" s="6"/>
      <c r="CJ337"/>
    </row>
    <row r="338" spans="1:88" s="48" customFormat="1" x14ac:dyDescent="0.25">
      <c r="A338"/>
      <c r="B338" s="6"/>
      <c r="C338"/>
      <c r="D338"/>
      <c r="E338"/>
      <c r="F338"/>
      <c r="G338"/>
      <c r="H338"/>
      <c r="I338"/>
      <c r="K338"/>
      <c r="L338"/>
      <c r="M338"/>
      <c r="N338"/>
      <c r="O338"/>
      <c r="P338"/>
      <c r="Q338"/>
      <c r="R338" s="52"/>
      <c r="S338" s="6"/>
      <c r="T338" s="6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 s="50"/>
      <c r="BG338" s="50"/>
      <c r="BH338" s="50"/>
      <c r="BI338" s="50"/>
      <c r="BJ338" s="50"/>
      <c r="BK338" s="50"/>
      <c r="BL338" s="50"/>
      <c r="BM338" s="50"/>
      <c r="BN338" s="50"/>
      <c r="BO338" s="50"/>
      <c r="BP338" s="50"/>
      <c r="BQ338" s="50"/>
      <c r="BR338" s="50"/>
      <c r="BS338"/>
      <c r="BT338"/>
      <c r="BU338"/>
      <c r="BV338"/>
      <c r="BW338"/>
      <c r="BX338"/>
      <c r="BY338"/>
      <c r="BZ338"/>
      <c r="CA338"/>
      <c r="CB338"/>
      <c r="CC338"/>
      <c r="CD338"/>
      <c r="CE338" s="6"/>
      <c r="CF338" s="6"/>
      <c r="CG338" s="6"/>
      <c r="CH338" s="6"/>
      <c r="CI338" s="6"/>
      <c r="CJ338"/>
    </row>
    <row r="339" spans="1:88" s="48" customFormat="1" x14ac:dyDescent="0.25">
      <c r="A339"/>
      <c r="B339" s="6"/>
      <c r="C339"/>
      <c r="D339"/>
      <c r="E339"/>
      <c r="F339"/>
      <c r="G339"/>
      <c r="H339"/>
      <c r="I339"/>
      <c r="K339"/>
      <c r="L339"/>
      <c r="M339"/>
      <c r="N339"/>
      <c r="O339"/>
      <c r="P339"/>
      <c r="Q339"/>
      <c r="R339" s="52"/>
      <c r="S339" s="6"/>
      <c r="T339" s="6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 s="50"/>
      <c r="BG339" s="50"/>
      <c r="BH339" s="50"/>
      <c r="BI339" s="50"/>
      <c r="BJ339" s="50"/>
      <c r="BK339" s="50"/>
      <c r="BL339" s="50"/>
      <c r="BM339" s="50"/>
      <c r="BN339" s="50"/>
      <c r="BO339" s="50"/>
      <c r="BP339" s="50"/>
      <c r="BQ339" s="50"/>
      <c r="BR339" s="50"/>
      <c r="BS339"/>
      <c r="BT339"/>
      <c r="BU339"/>
      <c r="BV339"/>
      <c r="BW339"/>
      <c r="BX339"/>
      <c r="BY339"/>
      <c r="BZ339"/>
      <c r="CA339"/>
      <c r="CB339"/>
      <c r="CC339"/>
      <c r="CD339"/>
      <c r="CE339" s="6"/>
      <c r="CF339" s="6"/>
      <c r="CG339" s="6"/>
      <c r="CH339" s="6"/>
      <c r="CI339" s="6"/>
      <c r="CJ339"/>
    </row>
    <row r="340" spans="1:88" s="48" customFormat="1" x14ac:dyDescent="0.25">
      <c r="A340"/>
      <c r="B340" s="6"/>
      <c r="C340"/>
      <c r="D340"/>
      <c r="E340"/>
      <c r="F340"/>
      <c r="G340"/>
      <c r="H340"/>
      <c r="I340"/>
      <c r="K340"/>
      <c r="L340"/>
      <c r="M340"/>
      <c r="N340"/>
      <c r="O340"/>
      <c r="P340"/>
      <c r="Q340"/>
      <c r="R340" s="52"/>
      <c r="S340" s="6"/>
      <c r="T340" s="6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 s="50"/>
      <c r="BG340" s="50"/>
      <c r="BH340" s="50"/>
      <c r="BI340" s="50"/>
      <c r="BJ340" s="50"/>
      <c r="BK340" s="50"/>
      <c r="BL340" s="50"/>
      <c r="BM340" s="50"/>
      <c r="BN340" s="50"/>
      <c r="BO340" s="50"/>
      <c r="BP340" s="50"/>
      <c r="BQ340" s="50"/>
      <c r="BR340" s="50"/>
      <c r="BS340"/>
      <c r="BT340"/>
      <c r="BU340"/>
      <c r="BV340"/>
      <c r="BW340"/>
      <c r="BX340"/>
      <c r="BY340"/>
      <c r="BZ340"/>
      <c r="CA340"/>
      <c r="CB340"/>
      <c r="CC340"/>
      <c r="CD340"/>
      <c r="CE340" s="6"/>
      <c r="CF340" s="6"/>
      <c r="CG340" s="6"/>
      <c r="CH340" s="6"/>
      <c r="CI340" s="6"/>
      <c r="CJ340"/>
    </row>
    <row r="341" spans="1:88" s="48" customFormat="1" x14ac:dyDescent="0.25">
      <c r="A341"/>
      <c r="B341" s="6"/>
      <c r="C341"/>
      <c r="D341"/>
      <c r="E341"/>
      <c r="F341"/>
      <c r="G341"/>
      <c r="H341"/>
      <c r="I341"/>
      <c r="K341"/>
      <c r="L341"/>
      <c r="M341"/>
      <c r="N341"/>
      <c r="O341"/>
      <c r="P341"/>
      <c r="Q341"/>
      <c r="R341" s="52"/>
      <c r="S341" s="6"/>
      <c r="T341" s="6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 s="50"/>
      <c r="BG341" s="50"/>
      <c r="BH341" s="50"/>
      <c r="BI341" s="50"/>
      <c r="BJ341" s="50"/>
      <c r="BK341" s="50"/>
      <c r="BL341" s="50"/>
      <c r="BM341" s="50"/>
      <c r="BN341" s="50"/>
      <c r="BO341" s="50"/>
      <c r="BP341" s="50"/>
      <c r="BQ341" s="50"/>
      <c r="BR341" s="50"/>
      <c r="BS341"/>
      <c r="BT341"/>
      <c r="BU341"/>
      <c r="BV341"/>
      <c r="BW341"/>
      <c r="BX341"/>
      <c r="BY341"/>
      <c r="BZ341"/>
      <c r="CA341"/>
      <c r="CB341"/>
      <c r="CC341"/>
      <c r="CD341"/>
      <c r="CE341" s="6"/>
      <c r="CF341" s="6"/>
      <c r="CG341" s="6"/>
      <c r="CH341" s="6"/>
      <c r="CI341" s="6"/>
      <c r="CJ341"/>
    </row>
    <row r="342" spans="1:88" s="48" customFormat="1" x14ac:dyDescent="0.25">
      <c r="A342"/>
      <c r="B342" s="6"/>
      <c r="C342"/>
      <c r="D342"/>
      <c r="E342"/>
      <c r="F342"/>
      <c r="G342"/>
      <c r="H342"/>
      <c r="I342"/>
      <c r="K342"/>
      <c r="L342"/>
      <c r="M342"/>
      <c r="N342"/>
      <c r="O342"/>
      <c r="P342"/>
      <c r="Q342"/>
      <c r="R342" s="52"/>
      <c r="S342" s="6"/>
      <c r="T342" s="6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 s="50"/>
      <c r="BG342" s="50"/>
      <c r="BH342" s="50"/>
      <c r="BI342" s="50"/>
      <c r="BJ342" s="50"/>
      <c r="BK342" s="50"/>
      <c r="BL342" s="50"/>
      <c r="BM342" s="50"/>
      <c r="BN342" s="50"/>
      <c r="BO342" s="50"/>
      <c r="BP342" s="50"/>
      <c r="BQ342" s="50"/>
      <c r="BR342" s="50"/>
      <c r="BS342"/>
      <c r="BT342"/>
      <c r="BU342"/>
      <c r="BV342"/>
      <c r="BW342"/>
      <c r="BX342"/>
      <c r="BY342"/>
      <c r="BZ342"/>
      <c r="CA342"/>
      <c r="CB342"/>
      <c r="CC342"/>
      <c r="CD342"/>
      <c r="CE342" s="6"/>
      <c r="CF342" s="6"/>
      <c r="CG342" s="6"/>
      <c r="CH342" s="6"/>
      <c r="CI342" s="6"/>
      <c r="CJ342"/>
    </row>
    <row r="343" spans="1:88" s="48" customFormat="1" x14ac:dyDescent="0.25">
      <c r="A343"/>
      <c r="B343" s="6"/>
      <c r="C343"/>
      <c r="D343"/>
      <c r="E343"/>
      <c r="F343"/>
      <c r="G343"/>
      <c r="H343"/>
      <c r="I343"/>
      <c r="K343"/>
      <c r="L343"/>
      <c r="M343"/>
      <c r="N343"/>
      <c r="O343"/>
      <c r="P343"/>
      <c r="Q343"/>
      <c r="R343" s="52"/>
      <c r="S343" s="6"/>
      <c r="T343" s="6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 s="50"/>
      <c r="BG343" s="50"/>
      <c r="BH343" s="50"/>
      <c r="BI343" s="50"/>
      <c r="BJ343" s="50"/>
      <c r="BK343" s="50"/>
      <c r="BL343" s="50"/>
      <c r="BM343" s="50"/>
      <c r="BN343" s="50"/>
      <c r="BO343" s="50"/>
      <c r="BP343" s="50"/>
      <c r="BQ343" s="50"/>
      <c r="BR343" s="50"/>
      <c r="BS343"/>
      <c r="BT343"/>
      <c r="BU343"/>
      <c r="BV343"/>
      <c r="BW343"/>
      <c r="BX343"/>
      <c r="BY343"/>
      <c r="BZ343"/>
      <c r="CA343"/>
      <c r="CB343"/>
      <c r="CC343"/>
      <c r="CD343"/>
      <c r="CE343" s="6"/>
      <c r="CF343" s="6"/>
      <c r="CG343" s="6"/>
      <c r="CH343" s="6"/>
      <c r="CI343" s="6"/>
      <c r="CJ343"/>
    </row>
    <row r="344" spans="1:88" s="48" customFormat="1" x14ac:dyDescent="0.25">
      <c r="A344"/>
      <c r="B344" s="6"/>
      <c r="C344"/>
      <c r="D344"/>
      <c r="E344"/>
      <c r="F344"/>
      <c r="G344"/>
      <c r="H344"/>
      <c r="I344"/>
      <c r="K344"/>
      <c r="L344"/>
      <c r="M344"/>
      <c r="N344"/>
      <c r="O344"/>
      <c r="P344"/>
      <c r="Q344"/>
      <c r="R344" s="52"/>
      <c r="S344" s="6"/>
      <c r="T344" s="6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 s="50"/>
      <c r="BG344" s="50"/>
      <c r="BH344" s="50"/>
      <c r="BI344" s="50"/>
      <c r="BJ344" s="50"/>
      <c r="BK344" s="50"/>
      <c r="BL344" s="50"/>
      <c r="BM344" s="50"/>
      <c r="BN344" s="50"/>
      <c r="BO344" s="50"/>
      <c r="BP344" s="50"/>
      <c r="BQ344" s="50"/>
      <c r="BR344" s="50"/>
      <c r="BS344"/>
      <c r="BT344"/>
      <c r="BU344"/>
      <c r="BV344"/>
      <c r="BW344"/>
      <c r="BX344"/>
      <c r="BY344"/>
      <c r="BZ344"/>
      <c r="CA344"/>
      <c r="CB344"/>
      <c r="CC344"/>
      <c r="CD344"/>
      <c r="CE344" s="6"/>
      <c r="CF344" s="6"/>
      <c r="CG344" s="6"/>
      <c r="CH344" s="6"/>
      <c r="CI344" s="6"/>
      <c r="CJ344"/>
    </row>
    <row r="345" spans="1:88" s="48" customFormat="1" x14ac:dyDescent="0.25">
      <c r="A345"/>
      <c r="B345" s="6"/>
      <c r="C345"/>
      <c r="D345"/>
      <c r="E345"/>
      <c r="F345"/>
      <c r="G345"/>
      <c r="H345"/>
      <c r="I345"/>
      <c r="K345"/>
      <c r="L345"/>
      <c r="M345"/>
      <c r="N345"/>
      <c r="O345"/>
      <c r="P345"/>
      <c r="Q345"/>
      <c r="R345" s="52"/>
      <c r="S345" s="6"/>
      <c r="T345" s="6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 s="50"/>
      <c r="BG345" s="50"/>
      <c r="BH345" s="50"/>
      <c r="BI345" s="50"/>
      <c r="BJ345" s="50"/>
      <c r="BK345" s="50"/>
      <c r="BL345" s="50"/>
      <c r="BM345" s="50"/>
      <c r="BN345" s="50"/>
      <c r="BO345" s="50"/>
      <c r="BP345" s="50"/>
      <c r="BQ345" s="50"/>
      <c r="BR345" s="50"/>
      <c r="BS345"/>
      <c r="BT345"/>
      <c r="BU345"/>
      <c r="BV345"/>
      <c r="BW345"/>
      <c r="BX345"/>
      <c r="BY345"/>
      <c r="BZ345"/>
      <c r="CA345"/>
      <c r="CB345"/>
      <c r="CC345"/>
      <c r="CD345"/>
      <c r="CE345" s="6"/>
      <c r="CF345" s="6"/>
      <c r="CG345" s="6"/>
      <c r="CH345" s="6"/>
      <c r="CI345" s="6"/>
      <c r="CJ345"/>
    </row>
    <row r="346" spans="1:88" s="48" customFormat="1" x14ac:dyDescent="0.25">
      <c r="A346"/>
      <c r="B346" s="6"/>
      <c r="C346"/>
      <c r="D346"/>
      <c r="E346"/>
      <c r="F346"/>
      <c r="G346"/>
      <c r="H346"/>
      <c r="I346"/>
      <c r="K346"/>
      <c r="L346"/>
      <c r="M346"/>
      <c r="N346"/>
      <c r="O346"/>
      <c r="P346"/>
      <c r="Q346"/>
      <c r="R346" s="52"/>
      <c r="S346" s="6"/>
      <c r="T346" s="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 s="50"/>
      <c r="BG346" s="50"/>
      <c r="BH346" s="50"/>
      <c r="BI346" s="50"/>
      <c r="BJ346" s="50"/>
      <c r="BK346" s="50"/>
      <c r="BL346" s="50"/>
      <c r="BM346" s="50"/>
      <c r="BN346" s="50"/>
      <c r="BO346" s="50"/>
      <c r="BP346" s="50"/>
      <c r="BQ346" s="50"/>
      <c r="BR346" s="50"/>
      <c r="BS346"/>
      <c r="BT346"/>
      <c r="BU346"/>
      <c r="BV346"/>
      <c r="BW346"/>
      <c r="BX346"/>
      <c r="BY346"/>
      <c r="BZ346"/>
      <c r="CA346"/>
      <c r="CB346"/>
      <c r="CC346"/>
      <c r="CD346"/>
      <c r="CE346" s="6"/>
      <c r="CF346" s="6"/>
      <c r="CG346" s="6"/>
      <c r="CH346" s="6"/>
      <c r="CI346" s="6"/>
      <c r="CJ346"/>
    </row>
    <row r="347" spans="1:88" s="48" customFormat="1" x14ac:dyDescent="0.25">
      <c r="A347"/>
      <c r="B347" s="6"/>
      <c r="C347"/>
      <c r="D347"/>
      <c r="E347"/>
      <c r="F347"/>
      <c r="G347"/>
      <c r="H347"/>
      <c r="I347"/>
      <c r="K347"/>
      <c r="L347"/>
      <c r="M347"/>
      <c r="N347"/>
      <c r="O347"/>
      <c r="P347"/>
      <c r="Q347"/>
      <c r="R347" s="52"/>
      <c r="S347" s="6"/>
      <c r="T347" s="6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 s="50"/>
      <c r="BG347" s="50"/>
      <c r="BH347" s="50"/>
      <c r="BI347" s="50"/>
      <c r="BJ347" s="50"/>
      <c r="BK347" s="50"/>
      <c r="BL347" s="50"/>
      <c r="BM347" s="50"/>
      <c r="BN347" s="50"/>
      <c r="BO347" s="50"/>
      <c r="BP347" s="50"/>
      <c r="BQ347" s="50"/>
      <c r="BR347" s="50"/>
      <c r="BS347"/>
      <c r="BT347"/>
      <c r="BU347"/>
      <c r="BV347"/>
      <c r="BW347"/>
      <c r="BX347"/>
      <c r="BY347"/>
      <c r="BZ347"/>
      <c r="CA347"/>
      <c r="CB347"/>
      <c r="CC347"/>
      <c r="CD347"/>
      <c r="CE347" s="6"/>
      <c r="CF347" s="6"/>
      <c r="CG347" s="6"/>
      <c r="CH347" s="6"/>
      <c r="CI347" s="6"/>
      <c r="CJ347"/>
    </row>
    <row r="348" spans="1:88" s="48" customFormat="1" x14ac:dyDescent="0.25">
      <c r="A348"/>
      <c r="B348" s="6"/>
      <c r="C348"/>
      <c r="D348"/>
      <c r="E348"/>
      <c r="F348"/>
      <c r="G348"/>
      <c r="H348"/>
      <c r="I348"/>
      <c r="K348"/>
      <c r="L348"/>
      <c r="M348"/>
      <c r="N348"/>
      <c r="O348"/>
      <c r="P348"/>
      <c r="Q348"/>
      <c r="R348" s="52"/>
      <c r="S348" s="6"/>
      <c r="T348" s="6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 s="50"/>
      <c r="BG348" s="50"/>
      <c r="BH348" s="50"/>
      <c r="BI348" s="50"/>
      <c r="BJ348" s="50"/>
      <c r="BK348" s="50"/>
      <c r="BL348" s="50"/>
      <c r="BM348" s="50"/>
      <c r="BN348" s="50"/>
      <c r="BO348" s="50"/>
      <c r="BP348" s="50"/>
      <c r="BQ348" s="50"/>
      <c r="BR348" s="50"/>
      <c r="BS348"/>
      <c r="BT348"/>
      <c r="BU348"/>
      <c r="BV348"/>
      <c r="BW348"/>
      <c r="BX348"/>
      <c r="BY348"/>
      <c r="BZ348"/>
      <c r="CA348"/>
      <c r="CB348"/>
      <c r="CC348"/>
      <c r="CD348"/>
      <c r="CE348" s="6"/>
      <c r="CF348" s="6"/>
      <c r="CG348" s="6"/>
      <c r="CH348" s="6"/>
      <c r="CI348" s="6"/>
      <c r="CJ348"/>
    </row>
    <row r="349" spans="1:88" s="48" customFormat="1" x14ac:dyDescent="0.25">
      <c r="A349"/>
      <c r="B349" s="6"/>
      <c r="C349"/>
      <c r="D349"/>
      <c r="E349"/>
      <c r="F349"/>
      <c r="G349"/>
      <c r="H349"/>
      <c r="I349"/>
      <c r="K349"/>
      <c r="L349"/>
      <c r="M349"/>
      <c r="N349"/>
      <c r="O349"/>
      <c r="P349"/>
      <c r="Q349"/>
      <c r="R349" s="52"/>
      <c r="S349" s="6"/>
      <c r="T349" s="6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 s="50"/>
      <c r="BG349" s="50"/>
      <c r="BH349" s="50"/>
      <c r="BI349" s="50"/>
      <c r="BJ349" s="50"/>
      <c r="BK349" s="50"/>
      <c r="BL349" s="50"/>
      <c r="BM349" s="50"/>
      <c r="BN349" s="50"/>
      <c r="BO349" s="50"/>
      <c r="BP349" s="50"/>
      <c r="BQ349" s="50"/>
      <c r="BR349" s="50"/>
      <c r="BS349"/>
      <c r="BT349"/>
      <c r="BU349"/>
      <c r="BV349"/>
      <c r="BW349"/>
      <c r="BX349"/>
      <c r="BY349"/>
      <c r="BZ349"/>
      <c r="CA349"/>
      <c r="CB349"/>
      <c r="CC349"/>
      <c r="CD349"/>
      <c r="CE349" s="6"/>
      <c r="CF349" s="6"/>
      <c r="CG349" s="6"/>
      <c r="CH349" s="6"/>
      <c r="CI349" s="6"/>
      <c r="CJ349"/>
    </row>
    <row r="350" spans="1:88" s="48" customFormat="1" x14ac:dyDescent="0.25">
      <c r="A350"/>
      <c r="B350" s="6"/>
      <c r="C350"/>
      <c r="D350"/>
      <c r="E350"/>
      <c r="F350"/>
      <c r="G350"/>
      <c r="H350"/>
      <c r="I350"/>
      <c r="K350"/>
      <c r="L350"/>
      <c r="M350"/>
      <c r="N350"/>
      <c r="O350"/>
      <c r="P350"/>
      <c r="Q350"/>
      <c r="R350" s="52"/>
      <c r="S350" s="6"/>
      <c r="T350" s="6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 s="50"/>
      <c r="BG350" s="50"/>
      <c r="BH350" s="50"/>
      <c r="BI350" s="50"/>
      <c r="BJ350" s="50"/>
      <c r="BK350" s="50"/>
      <c r="BL350" s="50"/>
      <c r="BM350" s="50"/>
      <c r="BN350" s="50"/>
      <c r="BO350" s="50"/>
      <c r="BP350" s="50"/>
      <c r="BQ350" s="50"/>
      <c r="BR350" s="50"/>
      <c r="BS350"/>
      <c r="BT350"/>
      <c r="BU350"/>
      <c r="BV350"/>
      <c r="BW350"/>
      <c r="BX350"/>
      <c r="BY350"/>
      <c r="BZ350"/>
      <c r="CA350"/>
      <c r="CB350"/>
      <c r="CC350"/>
      <c r="CD350"/>
      <c r="CE350" s="6"/>
      <c r="CF350" s="6"/>
      <c r="CG350" s="6"/>
      <c r="CH350" s="6"/>
      <c r="CI350" s="6"/>
      <c r="CJ350"/>
    </row>
    <row r="351" spans="1:88" s="48" customFormat="1" x14ac:dyDescent="0.25">
      <c r="A351"/>
      <c r="B351" s="6"/>
      <c r="C351"/>
      <c r="D351"/>
      <c r="E351"/>
      <c r="F351"/>
      <c r="G351"/>
      <c r="H351"/>
      <c r="I351"/>
      <c r="K351"/>
      <c r="L351"/>
      <c r="M351"/>
      <c r="N351"/>
      <c r="O351"/>
      <c r="P351"/>
      <c r="Q351"/>
      <c r="R351" s="52"/>
      <c r="S351" s="6"/>
      <c r="T351" s="6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 s="50"/>
      <c r="BG351" s="50"/>
      <c r="BH351" s="50"/>
      <c r="BI351" s="50"/>
      <c r="BJ351" s="50"/>
      <c r="BK351" s="50"/>
      <c r="BL351" s="50"/>
      <c r="BM351" s="50"/>
      <c r="BN351" s="50"/>
      <c r="BO351" s="50"/>
      <c r="BP351" s="50"/>
      <c r="BQ351" s="50"/>
      <c r="BR351" s="50"/>
      <c r="BS351"/>
      <c r="BT351"/>
      <c r="BU351"/>
      <c r="BV351"/>
      <c r="BW351"/>
      <c r="BX351"/>
      <c r="BY351"/>
      <c r="BZ351"/>
      <c r="CA351"/>
      <c r="CB351"/>
      <c r="CC351"/>
      <c r="CD351"/>
      <c r="CE351" s="6"/>
      <c r="CF351" s="6"/>
      <c r="CG351" s="6"/>
      <c r="CH351" s="6"/>
      <c r="CI351" s="6"/>
      <c r="CJ351"/>
    </row>
    <row r="352" spans="1:88" s="48" customFormat="1" x14ac:dyDescent="0.25">
      <c r="A352"/>
      <c r="B352" s="6"/>
      <c r="C352"/>
      <c r="D352"/>
      <c r="E352"/>
      <c r="F352"/>
      <c r="G352"/>
      <c r="H352"/>
      <c r="I352"/>
      <c r="K352"/>
      <c r="L352"/>
      <c r="M352"/>
      <c r="N352"/>
      <c r="O352"/>
      <c r="P352"/>
      <c r="Q352"/>
      <c r="R352" s="52"/>
      <c r="S352" s="6"/>
      <c r="T352" s="6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 s="50"/>
      <c r="BG352" s="50"/>
      <c r="BH352" s="50"/>
      <c r="BI352" s="50"/>
      <c r="BJ352" s="50"/>
      <c r="BK352" s="50"/>
      <c r="BL352" s="50"/>
      <c r="BM352" s="50"/>
      <c r="BN352" s="50"/>
      <c r="BO352" s="50"/>
      <c r="BP352" s="50"/>
      <c r="BQ352" s="50"/>
      <c r="BR352" s="50"/>
      <c r="BS352"/>
      <c r="BT352"/>
      <c r="BU352"/>
      <c r="BV352"/>
      <c r="BW352"/>
      <c r="BX352"/>
      <c r="BY352"/>
      <c r="BZ352"/>
      <c r="CA352"/>
      <c r="CB352"/>
      <c r="CC352"/>
      <c r="CD352"/>
      <c r="CE352" s="6"/>
      <c r="CF352" s="6"/>
      <c r="CG352" s="6"/>
      <c r="CH352" s="6"/>
      <c r="CI352" s="6"/>
      <c r="CJ352"/>
    </row>
    <row r="353" spans="1:88" s="48" customFormat="1" x14ac:dyDescent="0.25">
      <c r="A353"/>
      <c r="B353" s="6"/>
      <c r="C353"/>
      <c r="D353"/>
      <c r="E353"/>
      <c r="F353"/>
      <c r="G353"/>
      <c r="H353"/>
      <c r="I353"/>
      <c r="K353"/>
      <c r="L353"/>
      <c r="M353"/>
      <c r="N353"/>
      <c r="O353"/>
      <c r="P353"/>
      <c r="Q353"/>
      <c r="R353" s="52"/>
      <c r="S353" s="6"/>
      <c r="T353" s="6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 s="50"/>
      <c r="BG353" s="50"/>
      <c r="BH353" s="50"/>
      <c r="BI353" s="50"/>
      <c r="BJ353" s="50"/>
      <c r="BK353" s="50"/>
      <c r="BL353" s="50"/>
      <c r="BM353" s="50"/>
      <c r="BN353" s="50"/>
      <c r="BO353" s="50"/>
      <c r="BP353" s="50"/>
      <c r="BQ353" s="50"/>
      <c r="BR353" s="50"/>
      <c r="BS353"/>
      <c r="BT353"/>
      <c r="BU353"/>
      <c r="BV353"/>
      <c r="BW353"/>
      <c r="BX353"/>
      <c r="BY353"/>
      <c r="BZ353"/>
      <c r="CA353"/>
      <c r="CB353"/>
      <c r="CC353"/>
      <c r="CD353"/>
      <c r="CE353" s="6"/>
      <c r="CF353" s="6"/>
      <c r="CG353" s="6"/>
      <c r="CH353" s="6"/>
      <c r="CI353" s="6"/>
      <c r="CJ353"/>
    </row>
    <row r="354" spans="1:88" s="48" customFormat="1" x14ac:dyDescent="0.25">
      <c r="A354"/>
      <c r="B354" s="6"/>
      <c r="C354"/>
      <c r="D354"/>
      <c r="E354"/>
      <c r="F354"/>
      <c r="G354"/>
      <c r="H354"/>
      <c r="I354"/>
      <c r="K354"/>
      <c r="L354"/>
      <c r="M354"/>
      <c r="N354"/>
      <c r="O354"/>
      <c r="P354"/>
      <c r="Q354"/>
      <c r="R354" s="52"/>
      <c r="S354" s="6"/>
      <c r="T354" s="6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 s="50"/>
      <c r="BG354" s="50"/>
      <c r="BH354" s="50"/>
      <c r="BI354" s="50"/>
      <c r="BJ354" s="50"/>
      <c r="BK354" s="50"/>
      <c r="BL354" s="50"/>
      <c r="BM354" s="50"/>
      <c r="BN354" s="50"/>
      <c r="BO354" s="50"/>
      <c r="BP354" s="50"/>
      <c r="BQ354" s="50"/>
      <c r="BR354" s="50"/>
      <c r="BS354"/>
      <c r="BT354"/>
      <c r="BU354"/>
      <c r="BV354"/>
      <c r="BW354"/>
      <c r="BX354"/>
      <c r="BY354"/>
      <c r="BZ354"/>
      <c r="CA354"/>
      <c r="CB354"/>
      <c r="CC354"/>
      <c r="CD354"/>
      <c r="CE354" s="6"/>
      <c r="CF354" s="6"/>
      <c r="CG354" s="6"/>
      <c r="CH354" s="6"/>
      <c r="CI354" s="6"/>
      <c r="CJ354"/>
    </row>
    <row r="355" spans="1:88" s="48" customFormat="1" x14ac:dyDescent="0.25">
      <c r="A355"/>
      <c r="B355" s="6"/>
      <c r="C355"/>
      <c r="D355"/>
      <c r="E355"/>
      <c r="F355"/>
      <c r="G355"/>
      <c r="H355"/>
      <c r="I355"/>
      <c r="K355"/>
      <c r="L355"/>
      <c r="M355"/>
      <c r="N355"/>
      <c r="O355"/>
      <c r="P355"/>
      <c r="Q355"/>
      <c r="R355" s="52"/>
      <c r="S355" s="6"/>
      <c r="T355" s="6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 s="50"/>
      <c r="BG355" s="50"/>
      <c r="BH355" s="50"/>
      <c r="BI355" s="50"/>
      <c r="BJ355" s="50"/>
      <c r="BK355" s="50"/>
      <c r="BL355" s="50"/>
      <c r="BM355" s="50"/>
      <c r="BN355" s="50"/>
      <c r="BO355" s="50"/>
      <c r="BP355" s="50"/>
      <c r="BQ355" s="50"/>
      <c r="BR355" s="50"/>
      <c r="BS355"/>
      <c r="BT355"/>
      <c r="BU355"/>
      <c r="BV355"/>
      <c r="BW355"/>
      <c r="BX355"/>
      <c r="BY355"/>
      <c r="BZ355"/>
      <c r="CA355"/>
      <c r="CB355"/>
      <c r="CC355"/>
      <c r="CD355"/>
      <c r="CE355" s="6"/>
      <c r="CF355" s="6"/>
      <c r="CG355" s="6"/>
      <c r="CH355" s="6"/>
      <c r="CI355" s="6"/>
      <c r="CJ355"/>
    </row>
    <row r="356" spans="1:88" s="48" customFormat="1" x14ac:dyDescent="0.25">
      <c r="A356"/>
      <c r="B356" s="6"/>
      <c r="C356"/>
      <c r="D356"/>
      <c r="E356"/>
      <c r="F356"/>
      <c r="G356"/>
      <c r="H356"/>
      <c r="I356"/>
      <c r="K356"/>
      <c r="L356"/>
      <c r="M356"/>
      <c r="N356"/>
      <c r="O356"/>
      <c r="P356"/>
      <c r="Q356"/>
      <c r="R356" s="52"/>
      <c r="S356" s="6"/>
      <c r="T356" s="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 s="50"/>
      <c r="BG356" s="50"/>
      <c r="BH356" s="50"/>
      <c r="BI356" s="50"/>
      <c r="BJ356" s="50"/>
      <c r="BK356" s="50"/>
      <c r="BL356" s="50"/>
      <c r="BM356" s="50"/>
      <c r="BN356" s="50"/>
      <c r="BO356" s="50"/>
      <c r="BP356" s="50"/>
      <c r="BQ356" s="50"/>
      <c r="BR356" s="50"/>
      <c r="BS356"/>
      <c r="BT356"/>
      <c r="BU356"/>
      <c r="BV356"/>
      <c r="BW356"/>
      <c r="BX356"/>
      <c r="BY356"/>
      <c r="BZ356"/>
      <c r="CA356"/>
      <c r="CB356"/>
      <c r="CC356"/>
      <c r="CD356"/>
      <c r="CE356" s="6"/>
      <c r="CF356" s="6"/>
      <c r="CG356" s="6"/>
      <c r="CH356" s="6"/>
      <c r="CI356" s="6"/>
      <c r="CJ356"/>
    </row>
    <row r="357" spans="1:88" s="48" customFormat="1" x14ac:dyDescent="0.25">
      <c r="A357"/>
      <c r="B357" s="6"/>
      <c r="C357"/>
      <c r="D357"/>
      <c r="E357"/>
      <c r="F357"/>
      <c r="G357"/>
      <c r="H357"/>
      <c r="I357"/>
      <c r="K357"/>
      <c r="L357"/>
      <c r="M357"/>
      <c r="N357"/>
      <c r="O357"/>
      <c r="P357"/>
      <c r="Q357"/>
      <c r="R357" s="52"/>
      <c r="S357" s="6"/>
      <c r="T357" s="6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 s="50"/>
      <c r="BG357" s="50"/>
      <c r="BH357" s="50"/>
      <c r="BI357" s="50"/>
      <c r="BJ357" s="50"/>
      <c r="BK357" s="50"/>
      <c r="BL357" s="50"/>
      <c r="BM357" s="50"/>
      <c r="BN357" s="50"/>
      <c r="BO357" s="50"/>
      <c r="BP357" s="50"/>
      <c r="BQ357" s="50"/>
      <c r="BR357" s="50"/>
      <c r="BS357"/>
      <c r="BT357"/>
      <c r="BU357"/>
      <c r="BV357"/>
      <c r="BW357"/>
      <c r="BX357"/>
      <c r="BY357"/>
      <c r="BZ357"/>
      <c r="CA357"/>
      <c r="CB357"/>
      <c r="CC357"/>
      <c r="CD357"/>
      <c r="CE357" s="6"/>
      <c r="CF357" s="6"/>
      <c r="CG357" s="6"/>
      <c r="CH357" s="6"/>
      <c r="CI357" s="6"/>
      <c r="CJ357"/>
    </row>
    <row r="358" spans="1:88" s="48" customFormat="1" x14ac:dyDescent="0.25">
      <c r="A358"/>
      <c r="B358" s="6"/>
      <c r="C358"/>
      <c r="D358"/>
      <c r="E358"/>
      <c r="F358"/>
      <c r="G358"/>
      <c r="H358"/>
      <c r="I358"/>
      <c r="K358"/>
      <c r="L358"/>
      <c r="M358"/>
      <c r="N358"/>
      <c r="O358"/>
      <c r="P358"/>
      <c r="Q358"/>
      <c r="R358" s="52"/>
      <c r="S358" s="6"/>
      <c r="T358" s="6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 s="50"/>
      <c r="BG358" s="50"/>
      <c r="BH358" s="50"/>
      <c r="BI358" s="50"/>
      <c r="BJ358" s="50"/>
      <c r="BK358" s="50"/>
      <c r="BL358" s="50"/>
      <c r="BM358" s="50"/>
      <c r="BN358" s="50"/>
      <c r="BO358" s="50"/>
      <c r="BP358" s="50"/>
      <c r="BQ358" s="50"/>
      <c r="BR358" s="50"/>
      <c r="BS358"/>
      <c r="BT358"/>
      <c r="BU358"/>
      <c r="BV358"/>
      <c r="BW358"/>
      <c r="BX358"/>
      <c r="BY358"/>
      <c r="BZ358"/>
      <c r="CA358"/>
      <c r="CB358"/>
      <c r="CC358"/>
      <c r="CD358"/>
      <c r="CE358" s="6"/>
      <c r="CF358" s="6"/>
      <c r="CG358" s="6"/>
      <c r="CH358" s="6"/>
      <c r="CI358" s="6"/>
      <c r="CJ358"/>
    </row>
    <row r="359" spans="1:88" s="48" customFormat="1" x14ac:dyDescent="0.25">
      <c r="A359"/>
      <c r="B359" s="6"/>
      <c r="C359"/>
      <c r="D359"/>
      <c r="E359"/>
      <c r="F359"/>
      <c r="G359"/>
      <c r="H359"/>
      <c r="I359"/>
      <c r="K359"/>
      <c r="L359"/>
      <c r="M359"/>
      <c r="N359"/>
      <c r="O359"/>
      <c r="P359"/>
      <c r="Q359"/>
      <c r="R359" s="52"/>
      <c r="S359" s="6"/>
      <c r="T359" s="6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 s="50"/>
      <c r="BG359" s="50"/>
      <c r="BH359" s="50"/>
      <c r="BI359" s="50"/>
      <c r="BJ359" s="50"/>
      <c r="BK359" s="50"/>
      <c r="BL359" s="50"/>
      <c r="BM359" s="50"/>
      <c r="BN359" s="50"/>
      <c r="BO359" s="50"/>
      <c r="BP359" s="50"/>
      <c r="BQ359" s="50"/>
      <c r="BR359" s="50"/>
      <c r="BS359"/>
      <c r="BT359"/>
      <c r="BU359"/>
      <c r="BV359"/>
      <c r="BW359"/>
      <c r="BX359"/>
      <c r="BY359"/>
      <c r="BZ359"/>
      <c r="CA359"/>
      <c r="CB359"/>
      <c r="CC359"/>
      <c r="CD359"/>
      <c r="CE359" s="6"/>
      <c r="CF359" s="6"/>
      <c r="CG359" s="6"/>
      <c r="CH359" s="6"/>
      <c r="CI359" s="6"/>
      <c r="CJ359"/>
    </row>
    <row r="360" spans="1:88" s="48" customFormat="1" x14ac:dyDescent="0.25">
      <c r="A360"/>
      <c r="B360" s="6"/>
      <c r="C360"/>
      <c r="D360"/>
      <c r="E360"/>
      <c r="F360"/>
      <c r="G360"/>
      <c r="H360"/>
      <c r="I360"/>
      <c r="K360"/>
      <c r="L360"/>
      <c r="M360"/>
      <c r="N360"/>
      <c r="O360"/>
      <c r="P360"/>
      <c r="Q360"/>
      <c r="R360" s="52"/>
      <c r="S360" s="6"/>
      <c r="T360" s="6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 s="50"/>
      <c r="BG360" s="50"/>
      <c r="BH360" s="50"/>
      <c r="BI360" s="50"/>
      <c r="BJ360" s="50"/>
      <c r="BK360" s="50"/>
      <c r="BL360" s="50"/>
      <c r="BM360" s="50"/>
      <c r="BN360" s="50"/>
      <c r="BO360" s="50"/>
      <c r="BP360" s="50"/>
      <c r="BQ360" s="50"/>
      <c r="BR360" s="50"/>
      <c r="BS360"/>
      <c r="BT360"/>
      <c r="BU360"/>
      <c r="BV360"/>
      <c r="BW360"/>
      <c r="BX360"/>
      <c r="BY360"/>
      <c r="BZ360"/>
      <c r="CA360"/>
      <c r="CB360"/>
      <c r="CC360"/>
      <c r="CD360"/>
      <c r="CE360" s="6"/>
      <c r="CF360" s="6"/>
      <c r="CG360" s="6"/>
      <c r="CH360" s="6"/>
      <c r="CI360" s="6"/>
      <c r="CJ360"/>
    </row>
    <row r="361" spans="1:88" s="48" customFormat="1" x14ac:dyDescent="0.25">
      <c r="A361"/>
      <c r="B361" s="6"/>
      <c r="C361"/>
      <c r="D361"/>
      <c r="E361"/>
      <c r="F361"/>
      <c r="G361"/>
      <c r="H361"/>
      <c r="I361"/>
      <c r="K361"/>
      <c r="L361"/>
      <c r="M361"/>
      <c r="N361"/>
      <c r="O361"/>
      <c r="P361"/>
      <c r="Q361"/>
      <c r="R361" s="52"/>
      <c r="S361" s="6"/>
      <c r="T361" s="6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 s="50"/>
      <c r="BG361" s="50"/>
      <c r="BH361" s="50"/>
      <c r="BI361" s="50"/>
      <c r="BJ361" s="50"/>
      <c r="BK361" s="50"/>
      <c r="BL361" s="50"/>
      <c r="BM361" s="50"/>
      <c r="BN361" s="50"/>
      <c r="BO361" s="50"/>
      <c r="BP361" s="50"/>
      <c r="BQ361" s="50"/>
      <c r="BR361" s="50"/>
      <c r="BS361"/>
      <c r="BT361"/>
      <c r="BU361"/>
      <c r="BV361"/>
      <c r="BW361"/>
      <c r="BX361"/>
      <c r="BY361"/>
      <c r="BZ361"/>
      <c r="CA361"/>
      <c r="CB361"/>
      <c r="CC361"/>
      <c r="CD361"/>
      <c r="CE361" s="6"/>
      <c r="CF361" s="6"/>
      <c r="CG361" s="6"/>
      <c r="CH361" s="6"/>
      <c r="CI361" s="6"/>
      <c r="CJ361"/>
    </row>
    <row r="362" spans="1:88" s="48" customFormat="1" x14ac:dyDescent="0.25">
      <c r="A362"/>
      <c r="B362" s="6"/>
      <c r="C362"/>
      <c r="D362"/>
      <c r="E362"/>
      <c r="F362"/>
      <c r="G362"/>
      <c r="H362"/>
      <c r="I362"/>
      <c r="K362"/>
      <c r="L362"/>
      <c r="M362"/>
      <c r="N362"/>
      <c r="O362"/>
      <c r="P362"/>
      <c r="Q362"/>
      <c r="R362" s="52"/>
      <c r="S362" s="6"/>
      <c r="T362" s="6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 s="50"/>
      <c r="BG362" s="50"/>
      <c r="BH362" s="50"/>
      <c r="BI362" s="50"/>
      <c r="BJ362" s="50"/>
      <c r="BK362" s="50"/>
      <c r="BL362" s="50"/>
      <c r="BM362" s="50"/>
      <c r="BN362" s="50"/>
      <c r="BO362" s="50"/>
      <c r="BP362" s="50"/>
      <c r="BQ362" s="50"/>
      <c r="BR362" s="50"/>
      <c r="BS362"/>
      <c r="BT362"/>
      <c r="BU362"/>
      <c r="BV362"/>
      <c r="BW362"/>
      <c r="BX362"/>
      <c r="BY362"/>
      <c r="BZ362"/>
      <c r="CA362"/>
      <c r="CB362"/>
      <c r="CC362"/>
      <c r="CD362"/>
      <c r="CE362" s="6"/>
      <c r="CF362" s="6"/>
      <c r="CG362" s="6"/>
      <c r="CH362" s="6"/>
      <c r="CI362" s="6"/>
      <c r="CJ362"/>
    </row>
    <row r="363" spans="1:88" s="48" customFormat="1" x14ac:dyDescent="0.25">
      <c r="A363"/>
      <c r="B363" s="6"/>
      <c r="C363"/>
      <c r="D363"/>
      <c r="E363"/>
      <c r="F363"/>
      <c r="G363"/>
      <c r="H363"/>
      <c r="I363"/>
      <c r="K363"/>
      <c r="L363"/>
      <c r="M363"/>
      <c r="N363"/>
      <c r="O363"/>
      <c r="P363"/>
      <c r="Q363"/>
      <c r="R363" s="52"/>
      <c r="S363" s="6"/>
      <c r="T363" s="6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 s="50"/>
      <c r="BG363" s="50"/>
      <c r="BH363" s="50"/>
      <c r="BI363" s="50"/>
      <c r="BJ363" s="50"/>
      <c r="BK363" s="50"/>
      <c r="BL363" s="50"/>
      <c r="BM363" s="50"/>
      <c r="BN363" s="50"/>
      <c r="BO363" s="50"/>
      <c r="BP363" s="50"/>
      <c r="BQ363" s="50"/>
      <c r="BR363" s="50"/>
      <c r="BS363"/>
      <c r="BT363"/>
      <c r="BU363"/>
      <c r="BV363"/>
      <c r="BW363"/>
      <c r="BX363"/>
      <c r="BY363"/>
      <c r="BZ363"/>
      <c r="CA363"/>
      <c r="CB363"/>
      <c r="CC363"/>
      <c r="CD363"/>
      <c r="CE363" s="6"/>
      <c r="CF363" s="6"/>
      <c r="CG363" s="6"/>
      <c r="CH363" s="6"/>
      <c r="CI363" s="6"/>
      <c r="CJ363"/>
    </row>
    <row r="364" spans="1:88" s="48" customFormat="1" x14ac:dyDescent="0.25">
      <c r="A364"/>
      <c r="B364" s="6"/>
      <c r="C364"/>
      <c r="D364"/>
      <c r="E364"/>
      <c r="F364"/>
      <c r="G364"/>
      <c r="H364"/>
      <c r="I364"/>
      <c r="K364"/>
      <c r="L364"/>
      <c r="M364"/>
      <c r="N364"/>
      <c r="O364"/>
      <c r="P364"/>
      <c r="Q364"/>
      <c r="R364" s="52"/>
      <c r="S364" s="6"/>
      <c r="T364" s="6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 s="50"/>
      <c r="BG364" s="50"/>
      <c r="BH364" s="50"/>
      <c r="BI364" s="50"/>
      <c r="BJ364" s="50"/>
      <c r="BK364" s="50"/>
      <c r="BL364" s="50"/>
      <c r="BM364" s="50"/>
      <c r="BN364" s="50"/>
      <c r="BO364" s="50"/>
      <c r="BP364" s="50"/>
      <c r="BQ364" s="50"/>
      <c r="BR364" s="50"/>
      <c r="BS364"/>
      <c r="BT364"/>
      <c r="BU364"/>
      <c r="BV364"/>
      <c r="BW364"/>
      <c r="BX364"/>
      <c r="BY364"/>
      <c r="BZ364"/>
      <c r="CA364"/>
      <c r="CB364"/>
      <c r="CC364"/>
      <c r="CD364"/>
      <c r="CE364" s="6"/>
      <c r="CF364" s="6"/>
      <c r="CG364" s="6"/>
      <c r="CH364" s="6"/>
      <c r="CI364" s="6"/>
      <c r="CJ364"/>
    </row>
    <row r="365" spans="1:88" s="48" customFormat="1" x14ac:dyDescent="0.25">
      <c r="A365"/>
      <c r="B365" s="6"/>
      <c r="C365"/>
      <c r="D365"/>
      <c r="E365"/>
      <c r="F365"/>
      <c r="G365"/>
      <c r="H365"/>
      <c r="I365"/>
      <c r="K365"/>
      <c r="L365"/>
      <c r="M365"/>
      <c r="N365"/>
      <c r="O365"/>
      <c r="P365"/>
      <c r="Q365"/>
      <c r="R365" s="52"/>
      <c r="S365" s="6"/>
      <c r="T365" s="6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 s="50"/>
      <c r="BG365" s="50"/>
      <c r="BH365" s="50"/>
      <c r="BI365" s="50"/>
      <c r="BJ365" s="50"/>
      <c r="BK365" s="50"/>
      <c r="BL365" s="50"/>
      <c r="BM365" s="50"/>
      <c r="BN365" s="50"/>
      <c r="BO365" s="50"/>
      <c r="BP365" s="50"/>
      <c r="BQ365" s="50"/>
      <c r="BR365" s="50"/>
      <c r="BS365"/>
      <c r="BT365"/>
      <c r="BU365"/>
      <c r="BV365"/>
      <c r="BW365"/>
      <c r="BX365"/>
      <c r="BY365"/>
      <c r="BZ365"/>
      <c r="CA365"/>
      <c r="CB365"/>
      <c r="CC365"/>
      <c r="CD365"/>
      <c r="CE365" s="6"/>
      <c r="CF365" s="6"/>
      <c r="CG365" s="6"/>
      <c r="CH365" s="6"/>
      <c r="CI365" s="6"/>
      <c r="CJ365"/>
    </row>
    <row r="366" spans="1:88" s="48" customFormat="1" x14ac:dyDescent="0.25">
      <c r="A366"/>
      <c r="B366" s="6"/>
      <c r="C366"/>
      <c r="D366"/>
      <c r="E366"/>
      <c r="F366"/>
      <c r="G366"/>
      <c r="H366"/>
      <c r="I366"/>
      <c r="K366"/>
      <c r="L366"/>
      <c r="M366"/>
      <c r="N366"/>
      <c r="O366"/>
      <c r="P366"/>
      <c r="Q366"/>
      <c r="R366" s="52"/>
      <c r="S366" s="6"/>
      <c r="T366" s="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 s="50"/>
      <c r="BG366" s="50"/>
      <c r="BH366" s="50"/>
      <c r="BI366" s="50"/>
      <c r="BJ366" s="50"/>
      <c r="BK366" s="50"/>
      <c r="BL366" s="50"/>
      <c r="BM366" s="50"/>
      <c r="BN366" s="50"/>
      <c r="BO366" s="50"/>
      <c r="BP366" s="50"/>
      <c r="BQ366" s="50"/>
      <c r="BR366" s="50"/>
      <c r="BS366"/>
      <c r="BT366"/>
      <c r="BU366"/>
      <c r="BV366"/>
      <c r="BW366"/>
      <c r="BX366"/>
      <c r="BY366"/>
      <c r="BZ366"/>
      <c r="CA366"/>
      <c r="CB366"/>
      <c r="CC366"/>
      <c r="CD366"/>
      <c r="CE366" s="6"/>
      <c r="CF366" s="6"/>
      <c r="CG366" s="6"/>
      <c r="CH366" s="6"/>
      <c r="CI366" s="6"/>
      <c r="CJ366"/>
    </row>
    <row r="367" spans="1:88" s="48" customFormat="1" x14ac:dyDescent="0.25">
      <c r="A367"/>
      <c r="B367" s="6"/>
      <c r="C367"/>
      <c r="D367"/>
      <c r="E367"/>
      <c r="F367"/>
      <c r="G367"/>
      <c r="H367"/>
      <c r="I367"/>
      <c r="K367"/>
      <c r="L367"/>
      <c r="M367"/>
      <c r="N367"/>
      <c r="O367"/>
      <c r="P367"/>
      <c r="Q367"/>
      <c r="R367" s="52"/>
      <c r="S367" s="6"/>
      <c r="T367" s="6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 s="50"/>
      <c r="BG367" s="50"/>
      <c r="BH367" s="50"/>
      <c r="BI367" s="50"/>
      <c r="BJ367" s="50"/>
      <c r="BK367" s="50"/>
      <c r="BL367" s="50"/>
      <c r="BM367" s="50"/>
      <c r="BN367" s="50"/>
      <c r="BO367" s="50"/>
      <c r="BP367" s="50"/>
      <c r="BQ367" s="50"/>
      <c r="BR367" s="50"/>
      <c r="BS367"/>
      <c r="BT367"/>
      <c r="BU367"/>
      <c r="BV367"/>
      <c r="BW367"/>
      <c r="BX367"/>
      <c r="BY367"/>
      <c r="BZ367"/>
      <c r="CA367"/>
      <c r="CB367"/>
      <c r="CC367"/>
      <c r="CD367"/>
      <c r="CE367" s="6"/>
      <c r="CF367" s="6"/>
      <c r="CG367" s="6"/>
      <c r="CH367" s="6"/>
      <c r="CI367" s="6"/>
      <c r="CJ367"/>
    </row>
    <row r="368" spans="1:88" s="48" customFormat="1" x14ac:dyDescent="0.25">
      <c r="A368"/>
      <c r="B368" s="6"/>
      <c r="C368"/>
      <c r="D368"/>
      <c r="E368"/>
      <c r="F368"/>
      <c r="G368"/>
      <c r="H368"/>
      <c r="I368"/>
      <c r="K368"/>
      <c r="L368"/>
      <c r="M368"/>
      <c r="N368"/>
      <c r="O368"/>
      <c r="P368"/>
      <c r="Q368"/>
      <c r="R368" s="52"/>
      <c r="S368" s="6"/>
      <c r="T368" s="6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 s="50"/>
      <c r="BG368" s="50"/>
      <c r="BH368" s="50"/>
      <c r="BI368" s="50"/>
      <c r="BJ368" s="50"/>
      <c r="BK368" s="50"/>
      <c r="BL368" s="50"/>
      <c r="BM368" s="50"/>
      <c r="BN368" s="50"/>
      <c r="BO368" s="50"/>
      <c r="BP368" s="50"/>
      <c r="BQ368" s="50"/>
      <c r="BR368" s="50"/>
      <c r="BS368"/>
      <c r="BT368"/>
      <c r="BU368"/>
      <c r="BV368"/>
      <c r="BW368"/>
      <c r="BX368"/>
      <c r="BY368"/>
      <c r="BZ368"/>
      <c r="CA368"/>
      <c r="CB368"/>
      <c r="CC368"/>
      <c r="CD368"/>
      <c r="CE368" s="6"/>
      <c r="CF368" s="6"/>
      <c r="CG368" s="6"/>
      <c r="CH368" s="6"/>
      <c r="CI368" s="6"/>
      <c r="CJ368"/>
    </row>
    <row r="369" spans="1:88" s="48" customFormat="1" x14ac:dyDescent="0.25">
      <c r="A369"/>
      <c r="B369" s="6"/>
      <c r="C369"/>
      <c r="D369"/>
      <c r="E369"/>
      <c r="F369"/>
      <c r="G369"/>
      <c r="H369"/>
      <c r="I369"/>
      <c r="K369"/>
      <c r="L369"/>
      <c r="M369"/>
      <c r="N369"/>
      <c r="O369"/>
      <c r="P369"/>
      <c r="Q369"/>
      <c r="R369" s="52"/>
      <c r="S369" s="6"/>
      <c r="T369" s="6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 s="50"/>
      <c r="BG369" s="50"/>
      <c r="BH369" s="50"/>
      <c r="BI369" s="50"/>
      <c r="BJ369" s="50"/>
      <c r="BK369" s="50"/>
      <c r="BL369" s="50"/>
      <c r="BM369" s="50"/>
      <c r="BN369" s="50"/>
      <c r="BO369" s="50"/>
      <c r="BP369" s="50"/>
      <c r="BQ369" s="50"/>
      <c r="BR369" s="50"/>
      <c r="BS369"/>
      <c r="BT369"/>
      <c r="BU369"/>
      <c r="BV369"/>
      <c r="BW369"/>
      <c r="BX369"/>
      <c r="BY369"/>
      <c r="BZ369"/>
      <c r="CA369"/>
      <c r="CB369"/>
      <c r="CC369"/>
      <c r="CD369"/>
      <c r="CE369" s="6"/>
      <c r="CF369" s="6"/>
      <c r="CG369" s="6"/>
      <c r="CH369" s="6"/>
      <c r="CI369" s="6"/>
      <c r="CJ369"/>
    </row>
    <row r="370" spans="1:88" s="48" customFormat="1" x14ac:dyDescent="0.25">
      <c r="A370"/>
      <c r="B370" s="6"/>
      <c r="C370"/>
      <c r="D370"/>
      <c r="E370"/>
      <c r="F370"/>
      <c r="G370"/>
      <c r="H370"/>
      <c r="I370"/>
      <c r="K370"/>
      <c r="L370"/>
      <c r="M370"/>
      <c r="N370"/>
      <c r="O370"/>
      <c r="P370"/>
      <c r="Q370"/>
      <c r="R370" s="52"/>
      <c r="S370" s="6"/>
      <c r="T370" s="6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 s="50"/>
      <c r="BG370" s="50"/>
      <c r="BH370" s="50"/>
      <c r="BI370" s="50"/>
      <c r="BJ370" s="50"/>
      <c r="BK370" s="50"/>
      <c r="BL370" s="50"/>
      <c r="BM370" s="50"/>
      <c r="BN370" s="50"/>
      <c r="BO370" s="50"/>
      <c r="BP370" s="50"/>
      <c r="BQ370" s="50"/>
      <c r="BR370" s="50"/>
      <c r="BS370"/>
      <c r="BT370"/>
      <c r="BU370"/>
      <c r="BV370"/>
      <c r="BW370"/>
      <c r="BX370"/>
      <c r="BY370"/>
      <c r="BZ370"/>
      <c r="CA370"/>
      <c r="CB370"/>
      <c r="CC370"/>
      <c r="CD370"/>
      <c r="CE370" s="6"/>
      <c r="CF370" s="6"/>
      <c r="CG370" s="6"/>
      <c r="CH370" s="6"/>
      <c r="CI370" s="6"/>
      <c r="CJ370"/>
    </row>
    <row r="371" spans="1:88" s="48" customFormat="1" x14ac:dyDescent="0.25">
      <c r="A371"/>
      <c r="B371" s="6"/>
      <c r="C371"/>
      <c r="D371"/>
      <c r="E371"/>
      <c r="F371"/>
      <c r="G371"/>
      <c r="H371"/>
      <c r="I371"/>
      <c r="K371"/>
      <c r="L371"/>
      <c r="M371"/>
      <c r="N371"/>
      <c r="O371"/>
      <c r="P371"/>
      <c r="Q371"/>
      <c r="R371" s="52"/>
      <c r="S371" s="6"/>
      <c r="T371" s="6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 s="50"/>
      <c r="BG371" s="50"/>
      <c r="BH371" s="50"/>
      <c r="BI371" s="50"/>
      <c r="BJ371" s="50"/>
      <c r="BK371" s="50"/>
      <c r="BL371" s="50"/>
      <c r="BM371" s="50"/>
      <c r="BN371" s="50"/>
      <c r="BO371" s="50"/>
      <c r="BP371" s="50"/>
      <c r="BQ371" s="50"/>
      <c r="BR371" s="50"/>
      <c r="BS371"/>
      <c r="BT371"/>
      <c r="BU371"/>
      <c r="BV371"/>
      <c r="BW371"/>
      <c r="BX371"/>
      <c r="BY371"/>
      <c r="BZ371"/>
      <c r="CA371"/>
      <c r="CB371"/>
      <c r="CC371"/>
      <c r="CD371"/>
      <c r="CE371" s="6"/>
      <c r="CF371" s="6"/>
      <c r="CG371" s="6"/>
      <c r="CH371" s="6"/>
      <c r="CI371" s="6"/>
      <c r="CJ371"/>
    </row>
    <row r="372" spans="1:88" s="48" customFormat="1" x14ac:dyDescent="0.25">
      <c r="A372"/>
      <c r="B372" s="6"/>
      <c r="C372"/>
      <c r="D372"/>
      <c r="E372"/>
      <c r="F372"/>
      <c r="G372"/>
      <c r="H372"/>
      <c r="I372"/>
      <c r="K372"/>
      <c r="L372"/>
      <c r="M372"/>
      <c r="N372"/>
      <c r="O372"/>
      <c r="P372"/>
      <c r="Q372"/>
      <c r="R372" s="52"/>
      <c r="S372" s="6"/>
      <c r="T372" s="6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 s="50"/>
      <c r="BG372" s="50"/>
      <c r="BH372" s="50"/>
      <c r="BI372" s="50"/>
      <c r="BJ372" s="50"/>
      <c r="BK372" s="50"/>
      <c r="BL372" s="50"/>
      <c r="BM372" s="50"/>
      <c r="BN372" s="50"/>
      <c r="BO372" s="50"/>
      <c r="BP372" s="50"/>
      <c r="BQ372" s="50"/>
      <c r="BR372" s="50"/>
      <c r="BS372"/>
      <c r="BT372"/>
      <c r="BU372"/>
      <c r="BV372"/>
      <c r="BW372"/>
      <c r="BX372"/>
      <c r="BY372"/>
      <c r="BZ372"/>
      <c r="CA372"/>
      <c r="CB372"/>
      <c r="CC372"/>
      <c r="CD372"/>
      <c r="CE372" s="6"/>
      <c r="CF372" s="6"/>
      <c r="CG372" s="6"/>
      <c r="CH372" s="6"/>
      <c r="CI372" s="6"/>
      <c r="CJ372"/>
    </row>
    <row r="373" spans="1:88" s="48" customFormat="1" x14ac:dyDescent="0.25">
      <c r="A373"/>
      <c r="B373" s="6"/>
      <c r="C373"/>
      <c r="D373"/>
      <c r="E373"/>
      <c r="F373"/>
      <c r="G373"/>
      <c r="H373"/>
      <c r="I373"/>
      <c r="K373"/>
      <c r="L373"/>
      <c r="M373"/>
      <c r="N373"/>
      <c r="O373"/>
      <c r="P373"/>
      <c r="Q373"/>
      <c r="R373" s="52"/>
      <c r="S373" s="6"/>
      <c r="T373" s="6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 s="50"/>
      <c r="BG373" s="50"/>
      <c r="BH373" s="50"/>
      <c r="BI373" s="50"/>
      <c r="BJ373" s="50"/>
      <c r="BK373" s="50"/>
      <c r="BL373" s="50"/>
      <c r="BM373" s="50"/>
      <c r="BN373" s="50"/>
      <c r="BO373" s="50"/>
      <c r="BP373" s="50"/>
      <c r="BQ373" s="50"/>
      <c r="BR373" s="50"/>
      <c r="BS373"/>
      <c r="BT373"/>
      <c r="BU373"/>
      <c r="BV373"/>
      <c r="BW373"/>
      <c r="BX373"/>
      <c r="BY373"/>
      <c r="BZ373"/>
      <c r="CA373"/>
      <c r="CB373"/>
      <c r="CC373"/>
      <c r="CD373"/>
      <c r="CE373" s="6"/>
      <c r="CF373" s="6"/>
      <c r="CG373" s="6"/>
      <c r="CH373" s="6"/>
      <c r="CI373" s="6"/>
      <c r="CJ373"/>
    </row>
    <row r="374" spans="1:88" s="48" customFormat="1" x14ac:dyDescent="0.25">
      <c r="A374"/>
      <c r="B374" s="6"/>
      <c r="C374"/>
      <c r="D374"/>
      <c r="E374"/>
      <c r="F374"/>
      <c r="G374"/>
      <c r="H374"/>
      <c r="I374"/>
      <c r="K374"/>
      <c r="L374"/>
      <c r="M374"/>
      <c r="N374"/>
      <c r="O374"/>
      <c r="P374"/>
      <c r="Q374"/>
      <c r="R374" s="52"/>
      <c r="S374" s="6"/>
      <c r="T374" s="6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 s="50"/>
      <c r="BG374" s="50"/>
      <c r="BH374" s="50"/>
      <c r="BI374" s="50"/>
      <c r="BJ374" s="50"/>
      <c r="BK374" s="50"/>
      <c r="BL374" s="50"/>
      <c r="BM374" s="50"/>
      <c r="BN374" s="50"/>
      <c r="BO374" s="50"/>
      <c r="BP374" s="50"/>
      <c r="BQ374" s="50"/>
      <c r="BR374" s="50"/>
      <c r="BS374"/>
      <c r="BT374"/>
      <c r="BU374"/>
      <c r="BV374"/>
      <c r="BW374"/>
      <c r="BX374"/>
      <c r="BY374"/>
      <c r="BZ374"/>
      <c r="CA374"/>
      <c r="CB374"/>
      <c r="CC374"/>
      <c r="CD374"/>
      <c r="CE374" s="6"/>
      <c r="CF374" s="6"/>
      <c r="CG374" s="6"/>
      <c r="CH374" s="6"/>
      <c r="CI374" s="6"/>
      <c r="CJ374"/>
    </row>
    <row r="375" spans="1:88" s="48" customFormat="1" x14ac:dyDescent="0.25">
      <c r="A375"/>
      <c r="B375" s="6"/>
      <c r="C375"/>
      <c r="D375"/>
      <c r="E375"/>
      <c r="F375"/>
      <c r="G375"/>
      <c r="H375"/>
      <c r="I375"/>
      <c r="K375"/>
      <c r="L375"/>
      <c r="M375"/>
      <c r="N375"/>
      <c r="O375"/>
      <c r="P375"/>
      <c r="Q375"/>
      <c r="R375" s="52"/>
      <c r="S375" s="6"/>
      <c r="T375" s="6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 s="50"/>
      <c r="BG375" s="50"/>
      <c r="BH375" s="50"/>
      <c r="BI375" s="50"/>
      <c r="BJ375" s="50"/>
      <c r="BK375" s="50"/>
      <c r="BL375" s="50"/>
      <c r="BM375" s="50"/>
      <c r="BN375" s="50"/>
      <c r="BO375" s="50"/>
      <c r="BP375" s="50"/>
      <c r="BQ375" s="50"/>
      <c r="BR375" s="50"/>
      <c r="BS375"/>
      <c r="BT375"/>
      <c r="BU375"/>
      <c r="BV375"/>
      <c r="BW375"/>
      <c r="BX375"/>
      <c r="BY375"/>
      <c r="BZ375"/>
      <c r="CA375"/>
      <c r="CB375"/>
      <c r="CC375"/>
      <c r="CD375"/>
      <c r="CE375" s="6"/>
      <c r="CF375" s="6"/>
      <c r="CG375" s="6"/>
      <c r="CH375" s="6"/>
      <c r="CI375" s="6"/>
      <c r="CJ375"/>
    </row>
    <row r="376" spans="1:88" s="48" customFormat="1" x14ac:dyDescent="0.25">
      <c r="A376"/>
      <c r="B376" s="6"/>
      <c r="C376"/>
      <c r="D376"/>
      <c r="E376"/>
      <c r="F376"/>
      <c r="G376"/>
      <c r="H376"/>
      <c r="I376"/>
      <c r="K376"/>
      <c r="L376"/>
      <c r="M376"/>
      <c r="N376"/>
      <c r="O376"/>
      <c r="P376"/>
      <c r="Q376"/>
      <c r="R376" s="52"/>
      <c r="S376" s="6"/>
      <c r="T376" s="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 s="50"/>
      <c r="BG376" s="50"/>
      <c r="BH376" s="50"/>
      <c r="BI376" s="50"/>
      <c r="BJ376" s="50"/>
      <c r="BK376" s="50"/>
      <c r="BL376" s="50"/>
      <c r="BM376" s="50"/>
      <c r="BN376" s="50"/>
      <c r="BO376" s="50"/>
      <c r="BP376" s="50"/>
      <c r="BQ376" s="50"/>
      <c r="BR376" s="50"/>
      <c r="BS376"/>
      <c r="BT376"/>
      <c r="BU376"/>
      <c r="BV376"/>
      <c r="BW376"/>
      <c r="BX376"/>
      <c r="BY376"/>
      <c r="BZ376"/>
      <c r="CA376"/>
      <c r="CB376"/>
      <c r="CC376"/>
      <c r="CD376"/>
      <c r="CE376" s="6"/>
      <c r="CF376" s="6"/>
      <c r="CG376" s="6"/>
      <c r="CH376" s="6"/>
      <c r="CI376" s="6"/>
      <c r="CJ376"/>
    </row>
    <row r="377" spans="1:88" s="48" customFormat="1" x14ac:dyDescent="0.25">
      <c r="A377"/>
      <c r="B377" s="6"/>
      <c r="C377"/>
      <c r="D377"/>
      <c r="E377"/>
      <c r="F377"/>
      <c r="G377"/>
      <c r="H377"/>
      <c r="I377"/>
      <c r="K377"/>
      <c r="L377"/>
      <c r="M377"/>
      <c r="N377"/>
      <c r="O377"/>
      <c r="P377"/>
      <c r="Q377"/>
      <c r="R377" s="52"/>
      <c r="S377" s="6"/>
      <c r="T377" s="6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 s="50"/>
      <c r="BG377" s="50"/>
      <c r="BH377" s="50"/>
      <c r="BI377" s="50"/>
      <c r="BJ377" s="50"/>
      <c r="BK377" s="50"/>
      <c r="BL377" s="50"/>
      <c r="BM377" s="50"/>
      <c r="BN377" s="50"/>
      <c r="BO377" s="50"/>
      <c r="BP377" s="50"/>
      <c r="BQ377" s="50"/>
      <c r="BR377" s="50"/>
      <c r="BS377"/>
      <c r="BT377"/>
      <c r="BU377"/>
      <c r="BV377"/>
      <c r="BW377"/>
      <c r="BX377"/>
      <c r="BY377"/>
      <c r="BZ377"/>
      <c r="CA377"/>
      <c r="CB377"/>
      <c r="CC377"/>
      <c r="CD377"/>
      <c r="CE377" s="6"/>
      <c r="CF377" s="6"/>
      <c r="CG377" s="6"/>
      <c r="CH377" s="6"/>
      <c r="CI377" s="6"/>
      <c r="CJ377"/>
    </row>
    <row r="378" spans="1:88" s="48" customFormat="1" x14ac:dyDescent="0.25">
      <c r="A378"/>
      <c r="B378" s="6"/>
      <c r="C378"/>
      <c r="D378"/>
      <c r="E378"/>
      <c r="F378"/>
      <c r="G378"/>
      <c r="H378"/>
      <c r="I378"/>
      <c r="K378"/>
      <c r="L378"/>
      <c r="M378"/>
      <c r="N378"/>
      <c r="O378"/>
      <c r="P378"/>
      <c r="Q378"/>
      <c r="R378" s="52"/>
      <c r="S378" s="6"/>
      <c r="T378" s="6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 s="50"/>
      <c r="BG378" s="50"/>
      <c r="BH378" s="50"/>
      <c r="BI378" s="50"/>
      <c r="BJ378" s="50"/>
      <c r="BK378" s="50"/>
      <c r="BL378" s="50"/>
      <c r="BM378" s="50"/>
      <c r="BN378" s="50"/>
      <c r="BO378" s="50"/>
      <c r="BP378" s="50"/>
      <c r="BQ378" s="50"/>
      <c r="BR378" s="50"/>
      <c r="BS378"/>
      <c r="BT378"/>
      <c r="BU378"/>
      <c r="BV378"/>
      <c r="BW378"/>
      <c r="BX378"/>
      <c r="BY378"/>
      <c r="BZ378"/>
      <c r="CA378"/>
      <c r="CB378"/>
      <c r="CC378"/>
      <c r="CD378"/>
      <c r="CE378" s="6"/>
      <c r="CF378" s="6"/>
      <c r="CG378" s="6"/>
      <c r="CH378" s="6"/>
      <c r="CI378" s="6"/>
      <c r="CJ378"/>
    </row>
    <row r="379" spans="1:88" s="48" customFormat="1" x14ac:dyDescent="0.25">
      <c r="A379"/>
      <c r="B379" s="6"/>
      <c r="C379"/>
      <c r="D379"/>
      <c r="E379"/>
      <c r="F379"/>
      <c r="G379"/>
      <c r="H379"/>
      <c r="I379"/>
      <c r="K379"/>
      <c r="L379"/>
      <c r="M379"/>
      <c r="N379"/>
      <c r="O379"/>
      <c r="P379"/>
      <c r="Q379"/>
      <c r="R379" s="52"/>
      <c r="S379" s="6"/>
      <c r="T379" s="6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 s="50"/>
      <c r="BG379" s="50"/>
      <c r="BH379" s="50"/>
      <c r="BI379" s="50"/>
      <c r="BJ379" s="50"/>
      <c r="BK379" s="50"/>
      <c r="BL379" s="50"/>
      <c r="BM379" s="50"/>
      <c r="BN379" s="50"/>
      <c r="BO379" s="50"/>
      <c r="BP379" s="50"/>
      <c r="BQ379" s="50"/>
      <c r="BR379" s="50"/>
      <c r="BS379"/>
      <c r="BT379"/>
      <c r="BU379"/>
      <c r="BV379"/>
      <c r="BW379"/>
      <c r="BX379"/>
      <c r="BY379"/>
      <c r="BZ379"/>
      <c r="CA379"/>
      <c r="CB379"/>
      <c r="CC379"/>
      <c r="CD379"/>
      <c r="CE379" s="6"/>
      <c r="CF379" s="6"/>
      <c r="CG379" s="6"/>
      <c r="CH379" s="6"/>
      <c r="CI379" s="6"/>
      <c r="CJ379"/>
    </row>
    <row r="380" spans="1:88" s="48" customFormat="1" x14ac:dyDescent="0.25">
      <c r="A380"/>
      <c r="B380" s="6"/>
      <c r="C380"/>
      <c r="D380"/>
      <c r="E380"/>
      <c r="F380"/>
      <c r="G380"/>
      <c r="H380"/>
      <c r="I380"/>
      <c r="K380"/>
      <c r="L380"/>
      <c r="M380"/>
      <c r="N380"/>
      <c r="O380"/>
      <c r="P380"/>
      <c r="Q380"/>
      <c r="R380" s="52"/>
      <c r="S380" s="6"/>
      <c r="T380" s="6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 s="50"/>
      <c r="BG380" s="50"/>
      <c r="BH380" s="50"/>
      <c r="BI380" s="50"/>
      <c r="BJ380" s="50"/>
      <c r="BK380" s="50"/>
      <c r="BL380" s="50"/>
      <c r="BM380" s="50"/>
      <c r="BN380" s="50"/>
      <c r="BO380" s="50"/>
      <c r="BP380" s="50"/>
      <c r="BQ380" s="50"/>
      <c r="BR380" s="50"/>
      <c r="BS380"/>
      <c r="BT380"/>
      <c r="BU380"/>
      <c r="BV380"/>
      <c r="BW380"/>
      <c r="BX380"/>
      <c r="BY380"/>
      <c r="BZ380"/>
      <c r="CA380"/>
      <c r="CB380"/>
      <c r="CC380"/>
      <c r="CD380"/>
      <c r="CE380" s="6"/>
      <c r="CF380" s="6"/>
      <c r="CG380" s="6"/>
      <c r="CH380" s="6"/>
      <c r="CI380" s="6"/>
      <c r="CJ380"/>
    </row>
    <row r="381" spans="1:88" s="48" customFormat="1" x14ac:dyDescent="0.25">
      <c r="A381"/>
      <c r="B381" s="6"/>
      <c r="C381"/>
      <c r="D381"/>
      <c r="E381"/>
      <c r="F381"/>
      <c r="G381"/>
      <c r="H381"/>
      <c r="I381"/>
      <c r="K381"/>
      <c r="L381"/>
      <c r="M381"/>
      <c r="N381"/>
      <c r="O381"/>
      <c r="P381"/>
      <c r="Q381"/>
      <c r="R381" s="52"/>
      <c r="S381" s="6"/>
      <c r="T381" s="6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 s="50"/>
      <c r="BG381" s="50"/>
      <c r="BH381" s="50"/>
      <c r="BI381" s="50"/>
      <c r="BJ381" s="50"/>
      <c r="BK381" s="50"/>
      <c r="BL381" s="50"/>
      <c r="BM381" s="50"/>
      <c r="BN381" s="50"/>
      <c r="BO381" s="50"/>
      <c r="BP381" s="50"/>
      <c r="BQ381" s="50"/>
      <c r="BR381" s="50"/>
      <c r="BS381"/>
      <c r="BT381"/>
      <c r="BU381"/>
      <c r="BV381"/>
      <c r="BW381"/>
      <c r="BX381"/>
      <c r="BY381"/>
      <c r="BZ381"/>
      <c r="CA381"/>
      <c r="CB381"/>
      <c r="CC381"/>
      <c r="CD381"/>
      <c r="CE381" s="6"/>
      <c r="CF381" s="6"/>
      <c r="CG381" s="6"/>
      <c r="CH381" s="6"/>
      <c r="CI381" s="6"/>
      <c r="CJ381"/>
    </row>
    <row r="382" spans="1:88" s="48" customFormat="1" x14ac:dyDescent="0.25">
      <c r="A382"/>
      <c r="B382" s="6"/>
      <c r="C382"/>
      <c r="D382"/>
      <c r="E382"/>
      <c r="F382"/>
      <c r="G382"/>
      <c r="H382"/>
      <c r="I382"/>
      <c r="K382"/>
      <c r="L382"/>
      <c r="M382"/>
      <c r="N382"/>
      <c r="O382"/>
      <c r="P382"/>
      <c r="Q382"/>
      <c r="R382" s="52"/>
      <c r="S382" s="6"/>
      <c r="T382" s="6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 s="50"/>
      <c r="BG382" s="50"/>
      <c r="BH382" s="50"/>
      <c r="BI382" s="50"/>
      <c r="BJ382" s="50"/>
      <c r="BK382" s="50"/>
      <c r="BL382" s="50"/>
      <c r="BM382" s="50"/>
      <c r="BN382" s="50"/>
      <c r="BO382" s="50"/>
      <c r="BP382" s="50"/>
      <c r="BQ382" s="50"/>
      <c r="BR382" s="50"/>
      <c r="BS382"/>
      <c r="BT382"/>
      <c r="BU382"/>
      <c r="BV382"/>
      <c r="BW382"/>
      <c r="BX382"/>
      <c r="BY382"/>
      <c r="BZ382"/>
      <c r="CA382"/>
      <c r="CB382"/>
      <c r="CC382"/>
      <c r="CD382"/>
      <c r="CE382" s="6"/>
      <c r="CF382" s="6"/>
      <c r="CG382" s="6"/>
      <c r="CH382" s="6"/>
      <c r="CI382" s="6"/>
      <c r="CJ382"/>
    </row>
    <row r="383" spans="1:88" s="48" customFormat="1" x14ac:dyDescent="0.25">
      <c r="A383"/>
      <c r="B383" s="6"/>
      <c r="C383"/>
      <c r="D383"/>
      <c r="E383"/>
      <c r="F383"/>
      <c r="G383"/>
      <c r="H383"/>
      <c r="I383"/>
      <c r="K383"/>
      <c r="L383"/>
      <c r="M383"/>
      <c r="N383"/>
      <c r="O383"/>
      <c r="P383"/>
      <c r="Q383"/>
      <c r="R383" s="52"/>
      <c r="S383" s="6"/>
      <c r="T383" s="6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 s="50"/>
      <c r="BG383" s="50"/>
      <c r="BH383" s="50"/>
      <c r="BI383" s="50"/>
      <c r="BJ383" s="50"/>
      <c r="BK383" s="50"/>
      <c r="BL383" s="50"/>
      <c r="BM383" s="50"/>
      <c r="BN383" s="50"/>
      <c r="BO383" s="50"/>
      <c r="BP383" s="50"/>
      <c r="BQ383" s="50"/>
      <c r="BR383" s="50"/>
      <c r="BS383"/>
      <c r="BT383"/>
      <c r="BU383"/>
      <c r="BV383"/>
      <c r="BW383"/>
      <c r="BX383"/>
      <c r="BY383"/>
      <c r="BZ383"/>
      <c r="CA383"/>
      <c r="CB383"/>
      <c r="CC383"/>
      <c r="CD383"/>
      <c r="CE383" s="6"/>
      <c r="CF383" s="6"/>
      <c r="CG383" s="6"/>
      <c r="CH383" s="6"/>
      <c r="CI383" s="6"/>
      <c r="CJ383"/>
    </row>
    <row r="384" spans="1:88" s="48" customFormat="1" x14ac:dyDescent="0.25">
      <c r="A384"/>
      <c r="B384" s="6"/>
      <c r="C384"/>
      <c r="D384"/>
      <c r="E384"/>
      <c r="F384"/>
      <c r="G384"/>
      <c r="H384"/>
      <c r="I384"/>
      <c r="K384"/>
      <c r="L384"/>
      <c r="M384"/>
      <c r="N384"/>
      <c r="O384"/>
      <c r="P384"/>
      <c r="Q384"/>
      <c r="R384" s="52"/>
      <c r="S384" s="6"/>
      <c r="T384" s="6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 s="50"/>
      <c r="BG384" s="50"/>
      <c r="BH384" s="50"/>
      <c r="BI384" s="50"/>
      <c r="BJ384" s="50"/>
      <c r="BK384" s="50"/>
      <c r="BL384" s="50"/>
      <c r="BM384" s="50"/>
      <c r="BN384" s="50"/>
      <c r="BO384" s="50"/>
      <c r="BP384" s="50"/>
      <c r="BQ384" s="50"/>
      <c r="BR384" s="50"/>
      <c r="BS384"/>
      <c r="BT384"/>
      <c r="BU384"/>
      <c r="BV384"/>
      <c r="BW384"/>
      <c r="BX384"/>
      <c r="BY384"/>
      <c r="BZ384"/>
      <c r="CA384"/>
      <c r="CB384"/>
      <c r="CC384"/>
      <c r="CD384"/>
      <c r="CE384" s="6"/>
      <c r="CF384" s="6"/>
      <c r="CG384" s="6"/>
      <c r="CH384" s="6"/>
      <c r="CI384" s="6"/>
      <c r="CJ384"/>
    </row>
    <row r="385" spans="1:88" s="48" customFormat="1" x14ac:dyDescent="0.25">
      <c r="A385"/>
      <c r="B385" s="6"/>
      <c r="C385"/>
      <c r="D385"/>
      <c r="E385"/>
      <c r="F385"/>
      <c r="G385"/>
      <c r="H385"/>
      <c r="I385"/>
      <c r="K385"/>
      <c r="L385"/>
      <c r="M385"/>
      <c r="N385"/>
      <c r="O385"/>
      <c r="P385"/>
      <c r="Q385"/>
      <c r="R385" s="52"/>
      <c r="S385" s="6"/>
      <c r="T385" s="6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 s="50"/>
      <c r="BG385" s="50"/>
      <c r="BH385" s="50"/>
      <c r="BI385" s="50"/>
      <c r="BJ385" s="50"/>
      <c r="BK385" s="50"/>
      <c r="BL385" s="50"/>
      <c r="BM385" s="50"/>
      <c r="BN385" s="50"/>
      <c r="BO385" s="50"/>
      <c r="BP385" s="50"/>
      <c r="BQ385" s="50"/>
      <c r="BR385" s="50"/>
      <c r="BS385"/>
      <c r="BT385"/>
      <c r="BU385"/>
      <c r="BV385"/>
      <c r="BW385"/>
      <c r="BX385"/>
      <c r="BY385"/>
      <c r="BZ385"/>
      <c r="CA385"/>
      <c r="CB385"/>
      <c r="CC385"/>
      <c r="CD385"/>
      <c r="CE385" s="6"/>
      <c r="CF385" s="6"/>
      <c r="CG385" s="6"/>
      <c r="CH385" s="6"/>
      <c r="CI385" s="6"/>
      <c r="CJ385"/>
    </row>
    <row r="386" spans="1:88" s="48" customFormat="1" x14ac:dyDescent="0.25">
      <c r="A386"/>
      <c r="B386" s="6"/>
      <c r="C386"/>
      <c r="D386"/>
      <c r="E386"/>
      <c r="F386"/>
      <c r="G386"/>
      <c r="H386"/>
      <c r="I386"/>
      <c r="K386"/>
      <c r="L386"/>
      <c r="M386"/>
      <c r="N386"/>
      <c r="O386"/>
      <c r="P386"/>
      <c r="Q386"/>
      <c r="R386" s="52"/>
      <c r="S386" s="6"/>
      <c r="T386" s="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 s="50"/>
      <c r="BG386" s="50"/>
      <c r="BH386" s="50"/>
      <c r="BI386" s="50"/>
      <c r="BJ386" s="50"/>
      <c r="BK386" s="50"/>
      <c r="BL386" s="50"/>
      <c r="BM386" s="50"/>
      <c r="BN386" s="50"/>
      <c r="BO386" s="50"/>
      <c r="BP386" s="50"/>
      <c r="BQ386" s="50"/>
      <c r="BR386" s="50"/>
      <c r="BS386"/>
      <c r="BT386"/>
      <c r="BU386"/>
      <c r="BV386"/>
      <c r="BW386"/>
      <c r="BX386"/>
      <c r="BY386"/>
      <c r="BZ386"/>
      <c r="CA386"/>
      <c r="CB386"/>
      <c r="CC386"/>
      <c r="CD386"/>
      <c r="CE386" s="6"/>
      <c r="CF386" s="6"/>
      <c r="CG386" s="6"/>
      <c r="CH386" s="6"/>
      <c r="CI386" s="6"/>
      <c r="CJ386"/>
    </row>
    <row r="387" spans="1:88" s="48" customFormat="1" x14ac:dyDescent="0.25">
      <c r="A387"/>
      <c r="B387" s="6"/>
      <c r="C387"/>
      <c r="D387"/>
      <c r="E387"/>
      <c r="F387"/>
      <c r="G387"/>
      <c r="H387"/>
      <c r="I387"/>
      <c r="K387"/>
      <c r="L387"/>
      <c r="M387"/>
      <c r="N387"/>
      <c r="O387"/>
      <c r="P387"/>
      <c r="Q387"/>
      <c r="R387" s="52"/>
      <c r="S387" s="6"/>
      <c r="T387" s="6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 s="50"/>
      <c r="BG387" s="50"/>
      <c r="BH387" s="50"/>
      <c r="BI387" s="50"/>
      <c r="BJ387" s="50"/>
      <c r="BK387" s="50"/>
      <c r="BL387" s="50"/>
      <c r="BM387" s="50"/>
      <c r="BN387" s="50"/>
      <c r="BO387" s="50"/>
      <c r="BP387" s="50"/>
      <c r="BQ387" s="50"/>
      <c r="BR387" s="50"/>
      <c r="BS387"/>
      <c r="BT387"/>
      <c r="BU387"/>
      <c r="BV387"/>
      <c r="BW387"/>
      <c r="BX387"/>
      <c r="BY387"/>
      <c r="BZ387"/>
      <c r="CA387"/>
      <c r="CB387"/>
      <c r="CC387"/>
      <c r="CD387"/>
      <c r="CE387" s="6"/>
      <c r="CF387" s="6"/>
      <c r="CG387" s="6"/>
      <c r="CH387" s="6"/>
      <c r="CI387" s="6"/>
      <c r="CJ387"/>
    </row>
  </sheetData>
  <mergeCells count="3">
    <mergeCell ref="A2:F2"/>
    <mergeCell ref="A3:F3"/>
    <mergeCell ref="A4:F4"/>
  </mergeCells>
  <pageMargins left="0.39370078740157483" right="0.39370078740157483" top="0.39370078740157483" bottom="0.39370078740157483" header="0.31496062992125984" footer="0.31496062992125984"/>
  <pageSetup scale="65" orientation="portrait" r:id="rId1"/>
  <headerFooter>
    <oddFooter>&amp;R&amp;P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CF10216"/>
  <sheetViews>
    <sheetView showGridLines="0" workbookViewId="0">
      <pane ySplit="3" topLeftCell="A4" activePane="bottomLeft" state="frozen"/>
      <selection activeCell="K26" sqref="K26"/>
      <selection pane="bottomLeft" activeCell="N11" sqref="N11"/>
    </sheetView>
  </sheetViews>
  <sheetFormatPr baseColWidth="10" defaultRowHeight="15" x14ac:dyDescent="0.25"/>
  <cols>
    <col min="1" max="1" width="11.42578125" style="6"/>
    <col min="2" max="4" width="11.42578125" hidden="1" customWidth="1"/>
    <col min="5" max="5" width="27.5703125" customWidth="1"/>
    <col min="6" max="6" width="11.42578125" customWidth="1"/>
    <col min="7" max="7" width="28.5703125" customWidth="1"/>
    <col min="8" max="8" width="11.42578125" hidden="1" customWidth="1"/>
    <col min="9" max="9" width="12.85546875" customWidth="1"/>
    <col min="10" max="10" width="11.42578125" customWidth="1"/>
    <col min="11" max="11" width="26.140625" customWidth="1"/>
    <col min="12" max="12" width="16.140625" hidden="1" customWidth="1"/>
    <col min="13" max="13" width="18.140625" hidden="1" customWidth="1"/>
    <col min="14" max="14" width="18.28515625" customWidth="1"/>
    <col min="15" max="15" width="14.7109375" customWidth="1"/>
    <col min="16" max="17" width="12.7109375" customWidth="1"/>
    <col min="18" max="18" width="11.42578125" hidden="1" customWidth="1"/>
    <col min="19" max="19" width="20" hidden="1" customWidth="1"/>
    <col min="20" max="22" width="11.42578125" customWidth="1"/>
    <col min="23" max="26" width="11.42578125" hidden="1" customWidth="1"/>
    <col min="27" max="28" width="11.42578125" customWidth="1"/>
    <col min="29" max="29" width="11.42578125" hidden="1" customWidth="1"/>
    <col min="31" max="31" width="31" customWidth="1"/>
    <col min="32" max="34" width="11.42578125" hidden="1" customWidth="1"/>
    <col min="35" max="38" width="11.42578125" customWidth="1"/>
    <col min="44" max="44" width="18.5703125" customWidth="1"/>
    <col min="45" max="50" width="11.42578125" hidden="1" customWidth="1"/>
    <col min="51" max="53" width="0" hidden="1" customWidth="1"/>
    <col min="54" max="54" width="62.7109375" hidden="1" customWidth="1"/>
    <col min="67" max="80" width="11.42578125" hidden="1" customWidth="1"/>
    <col min="81" max="81" width="73.7109375" customWidth="1"/>
    <col min="82" max="82" width="11.42578125" hidden="1" customWidth="1"/>
    <col min="83" max="83" width="21.5703125" hidden="1" customWidth="1"/>
    <col min="84" max="84" width="33.42578125" hidden="1" customWidth="1"/>
  </cols>
  <sheetData>
    <row r="2" spans="1:84" ht="18.75" x14ac:dyDescent="0.3">
      <c r="K2" s="57" t="s">
        <v>473</v>
      </c>
      <c r="N2" s="9">
        <f>SUM(N4:N6)</f>
        <v>2500000</v>
      </c>
    </row>
    <row r="3" spans="1:84" x14ac:dyDescent="0.25">
      <c r="A3" s="37" t="s">
        <v>43</v>
      </c>
      <c r="B3" s="28" t="s">
        <v>44</v>
      </c>
      <c r="C3" s="28" t="s">
        <v>45</v>
      </c>
      <c r="D3" s="28" t="s">
        <v>46</v>
      </c>
      <c r="E3" s="28" t="s">
        <v>47</v>
      </c>
      <c r="F3" s="28" t="s">
        <v>48</v>
      </c>
      <c r="G3" s="28" t="s">
        <v>49</v>
      </c>
      <c r="H3" s="28" t="s">
        <v>50</v>
      </c>
      <c r="I3" s="28" t="s">
        <v>51</v>
      </c>
      <c r="J3" s="28" t="s">
        <v>52</v>
      </c>
      <c r="K3" s="28" t="s">
        <v>53</v>
      </c>
      <c r="L3" s="28" t="s">
        <v>54</v>
      </c>
      <c r="M3" s="28" t="s">
        <v>55</v>
      </c>
      <c r="N3" s="40" t="s">
        <v>56</v>
      </c>
      <c r="O3" s="40" t="s">
        <v>57</v>
      </c>
      <c r="P3" s="40" t="s">
        <v>58</v>
      </c>
      <c r="Q3" s="40" t="s">
        <v>59</v>
      </c>
      <c r="R3" s="28" t="s">
        <v>60</v>
      </c>
      <c r="S3" s="28" t="s">
        <v>61</v>
      </c>
      <c r="T3" s="28" t="s">
        <v>62</v>
      </c>
      <c r="U3" s="28" t="s">
        <v>62</v>
      </c>
      <c r="V3" s="28" t="s">
        <v>63</v>
      </c>
      <c r="W3" s="28" t="s">
        <v>64</v>
      </c>
      <c r="X3" s="28" t="s">
        <v>65</v>
      </c>
      <c r="Y3" s="28" t="s">
        <v>66</v>
      </c>
      <c r="Z3" s="28" t="s">
        <v>67</v>
      </c>
      <c r="AA3" s="28" t="s">
        <v>68</v>
      </c>
      <c r="AB3" s="28" t="s">
        <v>69</v>
      </c>
      <c r="AC3" s="28" t="s">
        <v>70</v>
      </c>
      <c r="AD3" s="28" t="s">
        <v>71</v>
      </c>
      <c r="AE3" s="28" t="s">
        <v>72</v>
      </c>
      <c r="AF3" s="28" t="s">
        <v>73</v>
      </c>
      <c r="AG3" s="28" t="s">
        <v>74</v>
      </c>
      <c r="AH3" s="28" t="s">
        <v>75</v>
      </c>
      <c r="AI3" s="28" t="s">
        <v>76</v>
      </c>
      <c r="AJ3" s="28" t="s">
        <v>77</v>
      </c>
      <c r="AK3" s="28" t="s">
        <v>78</v>
      </c>
      <c r="AL3" s="28" t="s">
        <v>79</v>
      </c>
      <c r="AM3" s="28" t="s">
        <v>80</v>
      </c>
      <c r="AN3" s="28" t="s">
        <v>81</v>
      </c>
      <c r="AO3" s="28" t="s">
        <v>82</v>
      </c>
      <c r="AP3" s="28" t="s">
        <v>83</v>
      </c>
      <c r="AQ3" s="28" t="s">
        <v>84</v>
      </c>
      <c r="AR3" s="28" t="s">
        <v>85</v>
      </c>
      <c r="AS3" s="28" t="s">
        <v>86</v>
      </c>
      <c r="AT3" s="28" t="s">
        <v>87</v>
      </c>
      <c r="AU3" s="28" t="s">
        <v>88</v>
      </c>
      <c r="AV3" s="28" t="s">
        <v>89</v>
      </c>
      <c r="AW3" s="28" t="s">
        <v>90</v>
      </c>
      <c r="AX3" s="28" t="s">
        <v>91</v>
      </c>
      <c r="AY3" s="28" t="s">
        <v>92</v>
      </c>
      <c r="AZ3" s="28" t="s">
        <v>93</v>
      </c>
      <c r="BA3" s="28" t="s">
        <v>94</v>
      </c>
      <c r="BB3" s="28" t="s">
        <v>95</v>
      </c>
      <c r="BC3" s="28" t="s">
        <v>96</v>
      </c>
      <c r="BD3" s="28" t="s">
        <v>97</v>
      </c>
      <c r="BE3" s="28" t="s">
        <v>98</v>
      </c>
      <c r="BF3" s="28" t="s">
        <v>99</v>
      </c>
      <c r="BG3" s="28" t="s">
        <v>100</v>
      </c>
      <c r="BH3" s="28" t="s">
        <v>101</v>
      </c>
      <c r="BI3" s="28" t="s">
        <v>102</v>
      </c>
      <c r="BJ3" s="28" t="s">
        <v>103</v>
      </c>
      <c r="BK3" s="28" t="s">
        <v>104</v>
      </c>
      <c r="BL3" s="28" t="s">
        <v>105</v>
      </c>
      <c r="BM3" s="28" t="s">
        <v>106</v>
      </c>
      <c r="BN3" s="28" t="s">
        <v>107</v>
      </c>
      <c r="BO3" s="28" t="s">
        <v>108</v>
      </c>
      <c r="BP3" s="28" t="s">
        <v>109</v>
      </c>
      <c r="BQ3" s="28" t="s">
        <v>110</v>
      </c>
      <c r="BR3" s="28" t="s">
        <v>111</v>
      </c>
      <c r="BS3" s="28" t="s">
        <v>112</v>
      </c>
      <c r="BT3" s="28" t="s">
        <v>113</v>
      </c>
      <c r="BU3" s="28" t="s">
        <v>114</v>
      </c>
      <c r="BV3" s="28" t="s">
        <v>115</v>
      </c>
      <c r="BW3" s="28" t="s">
        <v>116</v>
      </c>
      <c r="BX3" s="28" t="s">
        <v>117</v>
      </c>
      <c r="BY3" s="28" t="s">
        <v>118</v>
      </c>
      <c r="BZ3" s="28" t="s">
        <v>119</v>
      </c>
      <c r="CA3" s="28" t="s">
        <v>120</v>
      </c>
      <c r="CB3" s="28" t="s">
        <v>121</v>
      </c>
      <c r="CC3" s="28" t="s">
        <v>122</v>
      </c>
      <c r="CD3" t="s">
        <v>123</v>
      </c>
      <c r="CE3" t="s">
        <v>124</v>
      </c>
      <c r="CF3" t="s">
        <v>125</v>
      </c>
    </row>
    <row r="4" spans="1:84" x14ac:dyDescent="0.25">
      <c r="A4" s="37">
        <v>2019</v>
      </c>
      <c r="B4" s="28"/>
      <c r="C4" s="28"/>
      <c r="D4" s="28"/>
      <c r="E4" s="28" t="s">
        <v>474</v>
      </c>
      <c r="F4" s="28">
        <v>51101</v>
      </c>
      <c r="G4" s="28" t="s">
        <v>475</v>
      </c>
      <c r="H4" s="28"/>
      <c r="I4" s="28" t="s">
        <v>135</v>
      </c>
      <c r="J4" s="28"/>
      <c r="K4" s="28"/>
      <c r="L4" s="28"/>
      <c r="M4" s="28"/>
      <c r="N4" s="58">
        <v>1000000</v>
      </c>
      <c r="O4" s="40"/>
      <c r="P4" s="40"/>
      <c r="Q4" s="40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9">
        <v>51101</v>
      </c>
      <c r="AE4" s="28" t="s">
        <v>475</v>
      </c>
      <c r="AF4" s="28"/>
      <c r="AG4" s="28"/>
      <c r="AH4" s="28"/>
      <c r="AI4" s="42" t="s">
        <v>476</v>
      </c>
      <c r="AJ4" s="42" t="s">
        <v>145</v>
      </c>
      <c r="AK4" s="42" t="s">
        <v>146</v>
      </c>
      <c r="AL4" s="42" t="s">
        <v>477</v>
      </c>
      <c r="AM4" s="42" t="s">
        <v>148</v>
      </c>
      <c r="AN4" s="42" t="s">
        <v>149</v>
      </c>
      <c r="AO4" s="42" t="s">
        <v>478</v>
      </c>
      <c r="AP4" s="42" t="s">
        <v>151</v>
      </c>
      <c r="AQ4" s="42" t="s">
        <v>152</v>
      </c>
      <c r="AR4" s="42" t="s">
        <v>479</v>
      </c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42">
        <v>0</v>
      </c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28"/>
      <c r="BP4" s="42" t="s">
        <v>480</v>
      </c>
      <c r="BQ4" s="28"/>
      <c r="BR4" s="28"/>
      <c r="BS4" s="28"/>
      <c r="BT4" s="28"/>
      <c r="BU4" s="28"/>
      <c r="BV4" s="28"/>
      <c r="BW4" s="28" t="s">
        <v>481</v>
      </c>
      <c r="BX4" s="28"/>
      <c r="BY4" s="28" t="s">
        <v>482</v>
      </c>
      <c r="BZ4" s="28"/>
      <c r="CA4" s="28" t="s">
        <v>128</v>
      </c>
      <c r="CB4" s="28" t="s">
        <v>129</v>
      </c>
      <c r="CC4" s="42"/>
    </row>
    <row r="5" spans="1:84" x14ac:dyDescent="0.25">
      <c r="A5" s="37">
        <v>2019</v>
      </c>
      <c r="B5" s="28"/>
      <c r="C5" s="28"/>
      <c r="D5" s="28"/>
      <c r="E5" s="28" t="s">
        <v>483</v>
      </c>
      <c r="F5" s="28" t="s">
        <v>484</v>
      </c>
      <c r="G5" s="28" t="s">
        <v>485</v>
      </c>
      <c r="H5" s="28"/>
      <c r="I5" s="28" t="s">
        <v>135</v>
      </c>
      <c r="J5" s="42"/>
      <c r="K5" s="42"/>
      <c r="L5" s="30">
        <f t="shared" ref="L5:L6" si="0">((Q5-P5)*O5)</f>
        <v>0</v>
      </c>
      <c r="M5" s="30">
        <f t="shared" ref="M5:M6" si="1">(O5*P5)</f>
        <v>0</v>
      </c>
      <c r="N5" s="58">
        <v>1500000</v>
      </c>
      <c r="O5" s="59"/>
      <c r="P5" s="60"/>
      <c r="Q5" s="60"/>
      <c r="R5" s="28"/>
      <c r="S5" s="28"/>
      <c r="T5" s="42"/>
      <c r="U5" s="42"/>
      <c r="V5" s="42"/>
      <c r="W5" s="28"/>
      <c r="X5" s="28"/>
      <c r="Y5" s="28"/>
      <c r="Z5" s="28" t="s">
        <v>139</v>
      </c>
      <c r="AA5" s="42"/>
      <c r="AB5" s="42"/>
      <c r="AC5" s="28" t="s">
        <v>140</v>
      </c>
      <c r="AD5" s="28" t="s">
        <v>486</v>
      </c>
      <c r="AE5" s="28" t="s">
        <v>483</v>
      </c>
      <c r="AF5" s="28" t="s">
        <v>142</v>
      </c>
      <c r="AG5" s="28" t="s">
        <v>143</v>
      </c>
      <c r="AH5" s="28" t="s">
        <v>487</v>
      </c>
      <c r="AI5" s="42" t="s">
        <v>476</v>
      </c>
      <c r="AJ5" s="42" t="s">
        <v>145</v>
      </c>
      <c r="AK5" s="42" t="s">
        <v>146</v>
      </c>
      <c r="AL5" s="42" t="s">
        <v>477</v>
      </c>
      <c r="AM5" s="42" t="s">
        <v>148</v>
      </c>
      <c r="AN5" s="42" t="s">
        <v>149</v>
      </c>
      <c r="AO5" s="42" t="s">
        <v>478</v>
      </c>
      <c r="AP5" s="42" t="s">
        <v>151</v>
      </c>
      <c r="AQ5" s="42" t="s">
        <v>152</v>
      </c>
      <c r="AR5" s="42" t="s">
        <v>479</v>
      </c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42">
        <v>0</v>
      </c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28"/>
      <c r="BP5" s="42" t="s">
        <v>480</v>
      </c>
      <c r="BQ5" s="28"/>
      <c r="BR5" s="28"/>
      <c r="BS5" s="28"/>
      <c r="BT5" s="28"/>
      <c r="BU5" s="28"/>
      <c r="BV5" s="28"/>
      <c r="BW5" s="28" t="s">
        <v>481</v>
      </c>
      <c r="BX5" s="28"/>
      <c r="BY5" s="28" t="s">
        <v>482</v>
      </c>
      <c r="BZ5" s="28"/>
      <c r="CA5" s="28" t="s">
        <v>128</v>
      </c>
      <c r="CB5" s="28" t="s">
        <v>129</v>
      </c>
      <c r="CC5" s="42"/>
      <c r="CD5" t="s">
        <v>127</v>
      </c>
    </row>
    <row r="6" spans="1:84" x14ac:dyDescent="0.25">
      <c r="A6" s="37">
        <v>2019</v>
      </c>
      <c r="B6" s="28"/>
      <c r="C6" s="28"/>
      <c r="D6" s="28"/>
      <c r="E6" s="28" t="s">
        <v>488</v>
      </c>
      <c r="F6" s="28" t="s">
        <v>489</v>
      </c>
      <c r="G6" s="28" t="s">
        <v>488</v>
      </c>
      <c r="H6" s="28"/>
      <c r="I6" s="28" t="s">
        <v>135</v>
      </c>
      <c r="J6" s="42"/>
      <c r="K6" s="42"/>
      <c r="L6" s="30">
        <f t="shared" si="0"/>
        <v>0</v>
      </c>
      <c r="M6" s="30">
        <f t="shared" si="1"/>
        <v>0</v>
      </c>
      <c r="N6" s="58"/>
      <c r="O6" s="59"/>
      <c r="P6" s="60"/>
      <c r="Q6" s="60"/>
      <c r="R6" s="28"/>
      <c r="S6" s="28"/>
      <c r="T6" s="42"/>
      <c r="U6" s="42"/>
      <c r="V6" s="42"/>
      <c r="W6" s="28"/>
      <c r="X6" s="28"/>
      <c r="Y6" s="28"/>
      <c r="Z6" s="28" t="s">
        <v>139</v>
      </c>
      <c r="AA6" s="42"/>
      <c r="AB6" s="42"/>
      <c r="AC6" s="28" t="s">
        <v>140</v>
      </c>
      <c r="AD6" s="28" t="s">
        <v>490</v>
      </c>
      <c r="AE6" s="28" t="s">
        <v>488</v>
      </c>
      <c r="AF6" s="28" t="s">
        <v>142</v>
      </c>
      <c r="AG6" s="28" t="s">
        <v>143</v>
      </c>
      <c r="AH6" s="28" t="s">
        <v>487</v>
      </c>
      <c r="AI6" s="42" t="s">
        <v>476</v>
      </c>
      <c r="AJ6" s="42" t="s">
        <v>145</v>
      </c>
      <c r="AK6" s="42" t="s">
        <v>491</v>
      </c>
      <c r="AL6" s="42" t="s">
        <v>492</v>
      </c>
      <c r="AM6" s="42" t="s">
        <v>148</v>
      </c>
      <c r="AN6" s="42" t="s">
        <v>493</v>
      </c>
      <c r="AO6" s="42" t="s">
        <v>494</v>
      </c>
      <c r="AP6" s="42" t="s">
        <v>151</v>
      </c>
      <c r="AQ6" s="42" t="s">
        <v>152</v>
      </c>
      <c r="AR6" s="42" t="s">
        <v>479</v>
      </c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42">
        <v>0</v>
      </c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28"/>
      <c r="BP6" s="42" t="s">
        <v>480</v>
      </c>
      <c r="BQ6" s="28"/>
      <c r="BR6" s="28"/>
      <c r="BS6" s="28"/>
      <c r="BT6" s="28"/>
      <c r="BU6" s="28"/>
      <c r="BV6" s="28"/>
      <c r="BW6" s="28" t="s">
        <v>481</v>
      </c>
      <c r="BX6" s="28"/>
      <c r="BY6" s="28" t="s">
        <v>482</v>
      </c>
      <c r="BZ6" s="28"/>
      <c r="CA6" s="28" t="s">
        <v>128</v>
      </c>
      <c r="CB6" s="28" t="s">
        <v>129</v>
      </c>
      <c r="CC6" s="42"/>
      <c r="CD6" t="s">
        <v>127</v>
      </c>
    </row>
    <row r="7" spans="1:84" x14ac:dyDescent="0.25">
      <c r="L7" s="5">
        <f>SUM(L3:L6)</f>
        <v>0</v>
      </c>
      <c r="M7">
        <f>SUM(M3:M6)</f>
        <v>0</v>
      </c>
      <c r="N7" s="7">
        <f>SUM(N4:N6)</f>
        <v>2500000</v>
      </c>
    </row>
    <row r="8" spans="1:84" x14ac:dyDescent="0.25">
      <c r="A8"/>
    </row>
    <row r="9" spans="1:84" x14ac:dyDescent="0.25">
      <c r="A9"/>
    </row>
    <row r="10" spans="1:84" x14ac:dyDescent="0.25">
      <c r="A10"/>
    </row>
    <row r="11" spans="1:84" x14ac:dyDescent="0.25">
      <c r="A11"/>
    </row>
    <row r="12" spans="1:84" x14ac:dyDescent="0.25">
      <c r="A12"/>
    </row>
    <row r="13" spans="1:84" x14ac:dyDescent="0.25">
      <c r="A13"/>
    </row>
    <row r="14" spans="1:84" x14ac:dyDescent="0.25">
      <c r="A14"/>
    </row>
    <row r="15" spans="1:84" x14ac:dyDescent="0.25">
      <c r="A15"/>
    </row>
    <row r="16" spans="1:84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1" spans="1:1" x14ac:dyDescent="0.25">
      <c r="A31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  <row r="397" spans="1:1" x14ac:dyDescent="0.25">
      <c r="A397"/>
    </row>
    <row r="398" spans="1:1" x14ac:dyDescent="0.25">
      <c r="A398"/>
    </row>
    <row r="399" spans="1:1" x14ac:dyDescent="0.25">
      <c r="A399"/>
    </row>
    <row r="400" spans="1:1" x14ac:dyDescent="0.25">
      <c r="A400"/>
    </row>
    <row r="401" spans="1:1" x14ac:dyDescent="0.25">
      <c r="A401"/>
    </row>
    <row r="402" spans="1:1" x14ac:dyDescent="0.25">
      <c r="A402"/>
    </row>
    <row r="403" spans="1:1" x14ac:dyDescent="0.25">
      <c r="A403"/>
    </row>
    <row r="404" spans="1:1" x14ac:dyDescent="0.25">
      <c r="A404"/>
    </row>
    <row r="405" spans="1:1" x14ac:dyDescent="0.25">
      <c r="A405"/>
    </row>
    <row r="406" spans="1:1" x14ac:dyDescent="0.25">
      <c r="A406"/>
    </row>
    <row r="407" spans="1:1" x14ac:dyDescent="0.25">
      <c r="A407"/>
    </row>
    <row r="408" spans="1:1" x14ac:dyDescent="0.25">
      <c r="A408"/>
    </row>
    <row r="409" spans="1:1" x14ac:dyDescent="0.25">
      <c r="A409"/>
    </row>
    <row r="410" spans="1:1" x14ac:dyDescent="0.25">
      <c r="A410"/>
    </row>
    <row r="411" spans="1:1" x14ac:dyDescent="0.25">
      <c r="A411"/>
    </row>
    <row r="412" spans="1:1" x14ac:dyDescent="0.25">
      <c r="A412"/>
    </row>
    <row r="413" spans="1:1" x14ac:dyDescent="0.25">
      <c r="A413"/>
    </row>
    <row r="414" spans="1:1" x14ac:dyDescent="0.25">
      <c r="A414"/>
    </row>
    <row r="415" spans="1:1" x14ac:dyDescent="0.25">
      <c r="A415"/>
    </row>
    <row r="416" spans="1:1" x14ac:dyDescent="0.25">
      <c r="A416"/>
    </row>
    <row r="417" spans="1:1" x14ac:dyDescent="0.25">
      <c r="A417"/>
    </row>
    <row r="418" spans="1:1" x14ac:dyDescent="0.25">
      <c r="A418"/>
    </row>
    <row r="419" spans="1:1" x14ac:dyDescent="0.25">
      <c r="A419"/>
    </row>
    <row r="420" spans="1:1" x14ac:dyDescent="0.25">
      <c r="A420"/>
    </row>
    <row r="421" spans="1:1" x14ac:dyDescent="0.25">
      <c r="A421"/>
    </row>
    <row r="422" spans="1:1" x14ac:dyDescent="0.25">
      <c r="A422"/>
    </row>
    <row r="423" spans="1:1" x14ac:dyDescent="0.25">
      <c r="A423"/>
    </row>
    <row r="424" spans="1:1" x14ac:dyDescent="0.25">
      <c r="A424"/>
    </row>
    <row r="425" spans="1:1" x14ac:dyDescent="0.25">
      <c r="A425"/>
    </row>
    <row r="426" spans="1:1" x14ac:dyDescent="0.25">
      <c r="A426"/>
    </row>
    <row r="427" spans="1:1" x14ac:dyDescent="0.25">
      <c r="A427"/>
    </row>
    <row r="428" spans="1:1" x14ac:dyDescent="0.25">
      <c r="A428"/>
    </row>
    <row r="429" spans="1:1" x14ac:dyDescent="0.25">
      <c r="A429"/>
    </row>
    <row r="430" spans="1:1" x14ac:dyDescent="0.25">
      <c r="A430"/>
    </row>
    <row r="431" spans="1:1" x14ac:dyDescent="0.25">
      <c r="A431"/>
    </row>
    <row r="432" spans="1:1" x14ac:dyDescent="0.25">
      <c r="A432"/>
    </row>
    <row r="433" spans="1:1" x14ac:dyDescent="0.25">
      <c r="A433"/>
    </row>
    <row r="434" spans="1:1" x14ac:dyDescent="0.25">
      <c r="A434"/>
    </row>
    <row r="435" spans="1:1" x14ac:dyDescent="0.25">
      <c r="A435"/>
    </row>
    <row r="436" spans="1:1" x14ac:dyDescent="0.25">
      <c r="A436"/>
    </row>
    <row r="437" spans="1:1" x14ac:dyDescent="0.25">
      <c r="A437"/>
    </row>
    <row r="438" spans="1:1" x14ac:dyDescent="0.25">
      <c r="A438"/>
    </row>
    <row r="439" spans="1:1" x14ac:dyDescent="0.25">
      <c r="A439"/>
    </row>
    <row r="440" spans="1:1" x14ac:dyDescent="0.25">
      <c r="A440"/>
    </row>
    <row r="441" spans="1:1" x14ac:dyDescent="0.25">
      <c r="A441"/>
    </row>
    <row r="442" spans="1:1" x14ac:dyDescent="0.25">
      <c r="A442"/>
    </row>
    <row r="443" spans="1:1" x14ac:dyDescent="0.25">
      <c r="A443"/>
    </row>
    <row r="444" spans="1:1" x14ac:dyDescent="0.25">
      <c r="A444"/>
    </row>
    <row r="445" spans="1:1" x14ac:dyDescent="0.25">
      <c r="A445"/>
    </row>
    <row r="446" spans="1:1" x14ac:dyDescent="0.25">
      <c r="A446"/>
    </row>
    <row r="447" spans="1:1" x14ac:dyDescent="0.25">
      <c r="A447"/>
    </row>
    <row r="448" spans="1:1" x14ac:dyDescent="0.25">
      <c r="A448"/>
    </row>
    <row r="449" spans="1:1" x14ac:dyDescent="0.25">
      <c r="A449"/>
    </row>
    <row r="450" spans="1:1" x14ac:dyDescent="0.25">
      <c r="A450"/>
    </row>
    <row r="451" spans="1:1" x14ac:dyDescent="0.25">
      <c r="A451"/>
    </row>
    <row r="452" spans="1:1" x14ac:dyDescent="0.25">
      <c r="A452"/>
    </row>
    <row r="453" spans="1:1" x14ac:dyDescent="0.25">
      <c r="A453"/>
    </row>
    <row r="454" spans="1:1" x14ac:dyDescent="0.25">
      <c r="A454"/>
    </row>
    <row r="455" spans="1:1" x14ac:dyDescent="0.25">
      <c r="A455"/>
    </row>
    <row r="456" spans="1:1" x14ac:dyDescent="0.25">
      <c r="A456"/>
    </row>
    <row r="457" spans="1:1" x14ac:dyDescent="0.25">
      <c r="A457"/>
    </row>
    <row r="458" spans="1:1" x14ac:dyDescent="0.25">
      <c r="A458"/>
    </row>
    <row r="459" spans="1:1" x14ac:dyDescent="0.25">
      <c r="A459"/>
    </row>
    <row r="460" spans="1:1" x14ac:dyDescent="0.25">
      <c r="A460"/>
    </row>
    <row r="461" spans="1:1" x14ac:dyDescent="0.25">
      <c r="A461"/>
    </row>
    <row r="462" spans="1:1" x14ac:dyDescent="0.25">
      <c r="A462"/>
    </row>
    <row r="463" spans="1:1" x14ac:dyDescent="0.25">
      <c r="A463"/>
    </row>
    <row r="464" spans="1:1" x14ac:dyDescent="0.25">
      <c r="A464"/>
    </row>
    <row r="465" spans="1:1" x14ac:dyDescent="0.25">
      <c r="A465"/>
    </row>
    <row r="466" spans="1:1" x14ac:dyDescent="0.25">
      <c r="A466"/>
    </row>
    <row r="467" spans="1:1" x14ac:dyDescent="0.25">
      <c r="A467"/>
    </row>
    <row r="468" spans="1:1" x14ac:dyDescent="0.25">
      <c r="A468"/>
    </row>
    <row r="469" spans="1:1" x14ac:dyDescent="0.25">
      <c r="A469"/>
    </row>
    <row r="470" spans="1:1" x14ac:dyDescent="0.25">
      <c r="A470"/>
    </row>
    <row r="471" spans="1:1" x14ac:dyDescent="0.25">
      <c r="A471"/>
    </row>
    <row r="472" spans="1:1" x14ac:dyDescent="0.25">
      <c r="A472"/>
    </row>
    <row r="473" spans="1:1" x14ac:dyDescent="0.25">
      <c r="A473"/>
    </row>
    <row r="474" spans="1:1" x14ac:dyDescent="0.25">
      <c r="A474"/>
    </row>
    <row r="475" spans="1:1" x14ac:dyDescent="0.25">
      <c r="A475"/>
    </row>
    <row r="476" spans="1:1" x14ac:dyDescent="0.25">
      <c r="A476"/>
    </row>
    <row r="477" spans="1:1" x14ac:dyDescent="0.25">
      <c r="A477"/>
    </row>
    <row r="478" spans="1:1" x14ac:dyDescent="0.25">
      <c r="A478"/>
    </row>
    <row r="479" spans="1:1" x14ac:dyDescent="0.25">
      <c r="A479"/>
    </row>
    <row r="480" spans="1:1" x14ac:dyDescent="0.25">
      <c r="A480"/>
    </row>
    <row r="481" spans="1:1" x14ac:dyDescent="0.25">
      <c r="A481"/>
    </row>
    <row r="482" spans="1:1" x14ac:dyDescent="0.25">
      <c r="A482"/>
    </row>
    <row r="483" spans="1:1" x14ac:dyDescent="0.25">
      <c r="A483"/>
    </row>
    <row r="484" spans="1:1" x14ac:dyDescent="0.25">
      <c r="A484"/>
    </row>
    <row r="485" spans="1:1" x14ac:dyDescent="0.25">
      <c r="A485"/>
    </row>
    <row r="486" spans="1:1" x14ac:dyDescent="0.25">
      <c r="A486"/>
    </row>
    <row r="487" spans="1:1" x14ac:dyDescent="0.25">
      <c r="A487"/>
    </row>
    <row r="488" spans="1:1" x14ac:dyDescent="0.25">
      <c r="A488"/>
    </row>
    <row r="489" spans="1:1" x14ac:dyDescent="0.25">
      <c r="A489"/>
    </row>
    <row r="490" spans="1:1" x14ac:dyDescent="0.25">
      <c r="A490"/>
    </row>
    <row r="491" spans="1:1" x14ac:dyDescent="0.25">
      <c r="A491"/>
    </row>
    <row r="492" spans="1:1" x14ac:dyDescent="0.25">
      <c r="A492"/>
    </row>
    <row r="493" spans="1:1" x14ac:dyDescent="0.25">
      <c r="A493"/>
    </row>
    <row r="494" spans="1:1" x14ac:dyDescent="0.25">
      <c r="A494"/>
    </row>
    <row r="495" spans="1:1" x14ac:dyDescent="0.25">
      <c r="A495"/>
    </row>
    <row r="496" spans="1:1" x14ac:dyDescent="0.25">
      <c r="A496"/>
    </row>
    <row r="497" spans="1:1" x14ac:dyDescent="0.25">
      <c r="A497"/>
    </row>
    <row r="498" spans="1:1" x14ac:dyDescent="0.25">
      <c r="A498"/>
    </row>
    <row r="499" spans="1:1" x14ac:dyDescent="0.25">
      <c r="A499"/>
    </row>
    <row r="500" spans="1:1" x14ac:dyDescent="0.25">
      <c r="A500"/>
    </row>
    <row r="501" spans="1:1" x14ac:dyDescent="0.25">
      <c r="A501"/>
    </row>
    <row r="502" spans="1:1" x14ac:dyDescent="0.25">
      <c r="A502"/>
    </row>
    <row r="503" spans="1:1" x14ac:dyDescent="0.25">
      <c r="A503"/>
    </row>
    <row r="504" spans="1:1" x14ac:dyDescent="0.25">
      <c r="A504"/>
    </row>
    <row r="505" spans="1:1" x14ac:dyDescent="0.25">
      <c r="A505"/>
    </row>
    <row r="506" spans="1:1" x14ac:dyDescent="0.25">
      <c r="A506"/>
    </row>
    <row r="507" spans="1:1" x14ac:dyDescent="0.25">
      <c r="A507"/>
    </row>
    <row r="508" spans="1:1" x14ac:dyDescent="0.25">
      <c r="A508"/>
    </row>
    <row r="509" spans="1:1" x14ac:dyDescent="0.25">
      <c r="A509"/>
    </row>
    <row r="510" spans="1:1" x14ac:dyDescent="0.25">
      <c r="A510"/>
    </row>
    <row r="511" spans="1:1" x14ac:dyDescent="0.25">
      <c r="A511"/>
    </row>
    <row r="512" spans="1:1" x14ac:dyDescent="0.25">
      <c r="A512"/>
    </row>
    <row r="513" spans="1:1" x14ac:dyDescent="0.25">
      <c r="A513"/>
    </row>
    <row r="514" spans="1:1" x14ac:dyDescent="0.25">
      <c r="A514"/>
    </row>
    <row r="515" spans="1:1" x14ac:dyDescent="0.25">
      <c r="A515"/>
    </row>
    <row r="516" spans="1:1" x14ac:dyDescent="0.25">
      <c r="A516"/>
    </row>
    <row r="517" spans="1:1" x14ac:dyDescent="0.25">
      <c r="A517"/>
    </row>
    <row r="518" spans="1:1" x14ac:dyDescent="0.25">
      <c r="A518"/>
    </row>
    <row r="519" spans="1:1" x14ac:dyDescent="0.25">
      <c r="A519"/>
    </row>
    <row r="520" spans="1:1" x14ac:dyDescent="0.25">
      <c r="A520"/>
    </row>
    <row r="521" spans="1:1" x14ac:dyDescent="0.25">
      <c r="A521"/>
    </row>
    <row r="522" spans="1:1" x14ac:dyDescent="0.25">
      <c r="A522"/>
    </row>
    <row r="523" spans="1:1" x14ac:dyDescent="0.25">
      <c r="A523"/>
    </row>
    <row r="524" spans="1:1" x14ac:dyDescent="0.25">
      <c r="A524"/>
    </row>
    <row r="525" spans="1:1" x14ac:dyDescent="0.25">
      <c r="A525"/>
    </row>
    <row r="526" spans="1:1" x14ac:dyDescent="0.25">
      <c r="A526"/>
    </row>
    <row r="527" spans="1:1" x14ac:dyDescent="0.25">
      <c r="A527"/>
    </row>
    <row r="528" spans="1:1" x14ac:dyDescent="0.25">
      <c r="A528"/>
    </row>
    <row r="529" spans="1:1" x14ac:dyDescent="0.25">
      <c r="A529"/>
    </row>
    <row r="530" spans="1:1" x14ac:dyDescent="0.25">
      <c r="A530"/>
    </row>
    <row r="531" spans="1:1" x14ac:dyDescent="0.25">
      <c r="A531"/>
    </row>
    <row r="532" spans="1:1" x14ac:dyDescent="0.25">
      <c r="A532"/>
    </row>
    <row r="533" spans="1:1" x14ac:dyDescent="0.25">
      <c r="A533"/>
    </row>
    <row r="534" spans="1:1" x14ac:dyDescent="0.25">
      <c r="A534"/>
    </row>
    <row r="535" spans="1:1" x14ac:dyDescent="0.25">
      <c r="A535"/>
    </row>
    <row r="536" spans="1:1" x14ac:dyDescent="0.25">
      <c r="A536"/>
    </row>
    <row r="537" spans="1:1" x14ac:dyDescent="0.25">
      <c r="A537"/>
    </row>
    <row r="538" spans="1:1" x14ac:dyDescent="0.25">
      <c r="A538"/>
    </row>
    <row r="539" spans="1:1" x14ac:dyDescent="0.25">
      <c r="A539"/>
    </row>
    <row r="540" spans="1:1" x14ac:dyDescent="0.25">
      <c r="A540"/>
    </row>
    <row r="541" spans="1:1" x14ac:dyDescent="0.25">
      <c r="A541"/>
    </row>
    <row r="542" spans="1:1" x14ac:dyDescent="0.25">
      <c r="A542"/>
    </row>
    <row r="543" spans="1:1" x14ac:dyDescent="0.25">
      <c r="A543"/>
    </row>
    <row r="544" spans="1:1" x14ac:dyDescent="0.25">
      <c r="A544"/>
    </row>
    <row r="545" spans="1:1" x14ac:dyDescent="0.25">
      <c r="A545"/>
    </row>
    <row r="546" spans="1:1" x14ac:dyDescent="0.25">
      <c r="A546"/>
    </row>
    <row r="547" spans="1:1" x14ac:dyDescent="0.25">
      <c r="A547"/>
    </row>
    <row r="548" spans="1:1" x14ac:dyDescent="0.25">
      <c r="A548"/>
    </row>
    <row r="549" spans="1:1" x14ac:dyDescent="0.25">
      <c r="A549"/>
    </row>
    <row r="550" spans="1:1" x14ac:dyDescent="0.25">
      <c r="A550"/>
    </row>
    <row r="551" spans="1:1" x14ac:dyDescent="0.25">
      <c r="A551"/>
    </row>
    <row r="552" spans="1:1" x14ac:dyDescent="0.25">
      <c r="A552"/>
    </row>
    <row r="553" spans="1:1" x14ac:dyDescent="0.25">
      <c r="A553"/>
    </row>
    <row r="554" spans="1:1" x14ac:dyDescent="0.25">
      <c r="A554"/>
    </row>
    <row r="555" spans="1:1" x14ac:dyDescent="0.25">
      <c r="A555"/>
    </row>
    <row r="556" spans="1:1" x14ac:dyDescent="0.25">
      <c r="A556"/>
    </row>
    <row r="557" spans="1:1" x14ac:dyDescent="0.25">
      <c r="A557"/>
    </row>
    <row r="558" spans="1:1" x14ac:dyDescent="0.25">
      <c r="A558"/>
    </row>
    <row r="559" spans="1:1" x14ac:dyDescent="0.25">
      <c r="A559"/>
    </row>
    <row r="560" spans="1:1" x14ac:dyDescent="0.25">
      <c r="A560"/>
    </row>
    <row r="561" spans="1:1" x14ac:dyDescent="0.25">
      <c r="A561"/>
    </row>
    <row r="562" spans="1:1" x14ac:dyDescent="0.25">
      <c r="A562"/>
    </row>
    <row r="563" spans="1:1" x14ac:dyDescent="0.25">
      <c r="A563"/>
    </row>
    <row r="564" spans="1:1" x14ac:dyDescent="0.25">
      <c r="A564"/>
    </row>
    <row r="565" spans="1:1" x14ac:dyDescent="0.25">
      <c r="A565"/>
    </row>
    <row r="566" spans="1:1" x14ac:dyDescent="0.25">
      <c r="A566"/>
    </row>
    <row r="567" spans="1:1" x14ac:dyDescent="0.25">
      <c r="A567"/>
    </row>
    <row r="568" spans="1:1" x14ac:dyDescent="0.25">
      <c r="A568"/>
    </row>
    <row r="569" spans="1:1" x14ac:dyDescent="0.25">
      <c r="A569"/>
    </row>
    <row r="570" spans="1:1" x14ac:dyDescent="0.25">
      <c r="A570"/>
    </row>
    <row r="571" spans="1:1" x14ac:dyDescent="0.25">
      <c r="A571"/>
    </row>
    <row r="572" spans="1:1" x14ac:dyDescent="0.25">
      <c r="A572"/>
    </row>
    <row r="573" spans="1:1" x14ac:dyDescent="0.25">
      <c r="A573"/>
    </row>
    <row r="574" spans="1:1" x14ac:dyDescent="0.25">
      <c r="A574"/>
    </row>
    <row r="575" spans="1:1" x14ac:dyDescent="0.25">
      <c r="A575"/>
    </row>
    <row r="576" spans="1:1" x14ac:dyDescent="0.25">
      <c r="A576"/>
    </row>
    <row r="577" spans="1:1" x14ac:dyDescent="0.25">
      <c r="A577"/>
    </row>
    <row r="578" spans="1:1" x14ac:dyDescent="0.25">
      <c r="A578"/>
    </row>
    <row r="579" spans="1:1" x14ac:dyDescent="0.25">
      <c r="A579"/>
    </row>
    <row r="580" spans="1:1" x14ac:dyDescent="0.25">
      <c r="A580"/>
    </row>
    <row r="581" spans="1:1" x14ac:dyDescent="0.25">
      <c r="A581"/>
    </row>
    <row r="582" spans="1:1" x14ac:dyDescent="0.25">
      <c r="A582"/>
    </row>
    <row r="583" spans="1:1" x14ac:dyDescent="0.25">
      <c r="A583"/>
    </row>
    <row r="584" spans="1:1" x14ac:dyDescent="0.25">
      <c r="A584"/>
    </row>
    <row r="585" spans="1:1" x14ac:dyDescent="0.25">
      <c r="A585"/>
    </row>
    <row r="586" spans="1:1" x14ac:dyDescent="0.25">
      <c r="A586"/>
    </row>
    <row r="587" spans="1:1" x14ac:dyDescent="0.25">
      <c r="A587"/>
    </row>
    <row r="588" spans="1:1" x14ac:dyDescent="0.25">
      <c r="A588"/>
    </row>
    <row r="589" spans="1:1" x14ac:dyDescent="0.25">
      <c r="A589"/>
    </row>
    <row r="590" spans="1:1" x14ac:dyDescent="0.25">
      <c r="A590"/>
    </row>
    <row r="591" spans="1:1" x14ac:dyDescent="0.25">
      <c r="A591"/>
    </row>
    <row r="592" spans="1:1" x14ac:dyDescent="0.25">
      <c r="A592"/>
    </row>
    <row r="593" spans="1:1" x14ac:dyDescent="0.25">
      <c r="A593"/>
    </row>
    <row r="594" spans="1:1" x14ac:dyDescent="0.25">
      <c r="A594"/>
    </row>
    <row r="595" spans="1:1" x14ac:dyDescent="0.25">
      <c r="A595"/>
    </row>
    <row r="596" spans="1:1" x14ac:dyDescent="0.25">
      <c r="A596"/>
    </row>
    <row r="597" spans="1:1" x14ac:dyDescent="0.25">
      <c r="A597"/>
    </row>
    <row r="598" spans="1:1" x14ac:dyDescent="0.25">
      <c r="A598"/>
    </row>
    <row r="599" spans="1:1" x14ac:dyDescent="0.25">
      <c r="A599"/>
    </row>
    <row r="600" spans="1:1" x14ac:dyDescent="0.25">
      <c r="A600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  <row r="649" spans="1:1" x14ac:dyDescent="0.25">
      <c r="A649"/>
    </row>
    <row r="650" spans="1:1" x14ac:dyDescent="0.25">
      <c r="A650"/>
    </row>
    <row r="651" spans="1:1" x14ac:dyDescent="0.25">
      <c r="A651"/>
    </row>
    <row r="652" spans="1:1" x14ac:dyDescent="0.25">
      <c r="A652"/>
    </row>
    <row r="653" spans="1:1" x14ac:dyDescent="0.25">
      <c r="A653"/>
    </row>
    <row r="654" spans="1:1" x14ac:dyDescent="0.25">
      <c r="A654"/>
    </row>
    <row r="655" spans="1:1" x14ac:dyDescent="0.25">
      <c r="A655"/>
    </row>
    <row r="656" spans="1:1" x14ac:dyDescent="0.25">
      <c r="A656"/>
    </row>
    <row r="657" spans="1:1" x14ac:dyDescent="0.25">
      <c r="A657"/>
    </row>
    <row r="658" spans="1:1" x14ac:dyDescent="0.25">
      <c r="A658"/>
    </row>
    <row r="659" spans="1:1" x14ac:dyDescent="0.25">
      <c r="A659"/>
    </row>
    <row r="660" spans="1:1" x14ac:dyDescent="0.25">
      <c r="A660"/>
    </row>
    <row r="661" spans="1:1" x14ac:dyDescent="0.25">
      <c r="A661"/>
    </row>
    <row r="662" spans="1:1" x14ac:dyDescent="0.25">
      <c r="A662"/>
    </row>
    <row r="663" spans="1:1" x14ac:dyDescent="0.25">
      <c r="A663"/>
    </row>
    <row r="664" spans="1:1" x14ac:dyDescent="0.25">
      <c r="A664"/>
    </row>
    <row r="665" spans="1:1" x14ac:dyDescent="0.25">
      <c r="A665"/>
    </row>
    <row r="666" spans="1:1" x14ac:dyDescent="0.25">
      <c r="A666"/>
    </row>
    <row r="667" spans="1:1" x14ac:dyDescent="0.25">
      <c r="A667"/>
    </row>
    <row r="668" spans="1:1" x14ac:dyDescent="0.25">
      <c r="A668"/>
    </row>
    <row r="669" spans="1:1" x14ac:dyDescent="0.25">
      <c r="A669"/>
    </row>
    <row r="670" spans="1:1" x14ac:dyDescent="0.25">
      <c r="A670"/>
    </row>
    <row r="671" spans="1:1" x14ac:dyDescent="0.25">
      <c r="A671"/>
    </row>
    <row r="672" spans="1:1" x14ac:dyDescent="0.25">
      <c r="A672"/>
    </row>
    <row r="673" spans="1:1" x14ac:dyDescent="0.25">
      <c r="A673"/>
    </row>
    <row r="674" spans="1:1" x14ac:dyDescent="0.25">
      <c r="A674"/>
    </row>
    <row r="675" spans="1:1" x14ac:dyDescent="0.25">
      <c r="A675"/>
    </row>
    <row r="676" spans="1:1" x14ac:dyDescent="0.25">
      <c r="A676"/>
    </row>
    <row r="677" spans="1:1" x14ac:dyDescent="0.25">
      <c r="A677"/>
    </row>
    <row r="678" spans="1:1" x14ac:dyDescent="0.25">
      <c r="A678"/>
    </row>
    <row r="679" spans="1:1" x14ac:dyDescent="0.25">
      <c r="A679"/>
    </row>
    <row r="680" spans="1:1" x14ac:dyDescent="0.25">
      <c r="A680"/>
    </row>
    <row r="681" spans="1:1" x14ac:dyDescent="0.25">
      <c r="A681"/>
    </row>
    <row r="682" spans="1:1" x14ac:dyDescent="0.25">
      <c r="A682"/>
    </row>
    <row r="683" spans="1:1" x14ac:dyDescent="0.25">
      <c r="A683"/>
    </row>
    <row r="684" spans="1:1" x14ac:dyDescent="0.25">
      <c r="A684"/>
    </row>
    <row r="685" spans="1:1" x14ac:dyDescent="0.25">
      <c r="A685"/>
    </row>
    <row r="686" spans="1:1" x14ac:dyDescent="0.25">
      <c r="A686"/>
    </row>
    <row r="687" spans="1:1" x14ac:dyDescent="0.25">
      <c r="A687"/>
    </row>
    <row r="688" spans="1:1" x14ac:dyDescent="0.25">
      <c r="A688"/>
    </row>
    <row r="689" spans="1:1" x14ac:dyDescent="0.25">
      <c r="A689"/>
    </row>
    <row r="690" spans="1:1" x14ac:dyDescent="0.25">
      <c r="A690"/>
    </row>
    <row r="691" spans="1:1" x14ac:dyDescent="0.25">
      <c r="A691"/>
    </row>
    <row r="692" spans="1:1" x14ac:dyDescent="0.25">
      <c r="A692"/>
    </row>
    <row r="693" spans="1:1" x14ac:dyDescent="0.25">
      <c r="A693"/>
    </row>
    <row r="694" spans="1:1" x14ac:dyDescent="0.25">
      <c r="A694"/>
    </row>
    <row r="695" spans="1:1" x14ac:dyDescent="0.25">
      <c r="A695"/>
    </row>
    <row r="696" spans="1:1" x14ac:dyDescent="0.25">
      <c r="A696"/>
    </row>
    <row r="697" spans="1:1" x14ac:dyDescent="0.25">
      <c r="A697"/>
    </row>
    <row r="698" spans="1:1" x14ac:dyDescent="0.25">
      <c r="A698"/>
    </row>
    <row r="699" spans="1:1" x14ac:dyDescent="0.25">
      <c r="A699"/>
    </row>
    <row r="700" spans="1:1" x14ac:dyDescent="0.25">
      <c r="A700"/>
    </row>
    <row r="701" spans="1:1" x14ac:dyDescent="0.25">
      <c r="A701"/>
    </row>
    <row r="702" spans="1:1" x14ac:dyDescent="0.25">
      <c r="A702"/>
    </row>
    <row r="703" spans="1:1" x14ac:dyDescent="0.25">
      <c r="A703"/>
    </row>
    <row r="704" spans="1:1" x14ac:dyDescent="0.25">
      <c r="A704"/>
    </row>
    <row r="705" spans="1:1" x14ac:dyDescent="0.25">
      <c r="A705"/>
    </row>
    <row r="706" spans="1:1" x14ac:dyDescent="0.25">
      <c r="A706"/>
    </row>
    <row r="707" spans="1:1" x14ac:dyDescent="0.25">
      <c r="A707"/>
    </row>
    <row r="708" spans="1:1" x14ac:dyDescent="0.25">
      <c r="A708"/>
    </row>
    <row r="709" spans="1:1" x14ac:dyDescent="0.25">
      <c r="A709"/>
    </row>
    <row r="710" spans="1:1" x14ac:dyDescent="0.25">
      <c r="A710"/>
    </row>
    <row r="711" spans="1:1" x14ac:dyDescent="0.25">
      <c r="A711"/>
    </row>
    <row r="712" spans="1:1" x14ac:dyDescent="0.25">
      <c r="A712"/>
    </row>
    <row r="713" spans="1:1" x14ac:dyDescent="0.25">
      <c r="A713"/>
    </row>
    <row r="714" spans="1:1" x14ac:dyDescent="0.25">
      <c r="A714"/>
    </row>
    <row r="715" spans="1:1" x14ac:dyDescent="0.25">
      <c r="A715"/>
    </row>
    <row r="716" spans="1:1" x14ac:dyDescent="0.25">
      <c r="A716"/>
    </row>
    <row r="717" spans="1:1" x14ac:dyDescent="0.25">
      <c r="A717"/>
    </row>
    <row r="718" spans="1:1" x14ac:dyDescent="0.25">
      <c r="A718"/>
    </row>
    <row r="719" spans="1:1" x14ac:dyDescent="0.25">
      <c r="A719"/>
    </row>
    <row r="720" spans="1:1" x14ac:dyDescent="0.25">
      <c r="A720"/>
    </row>
    <row r="721" spans="1:1" x14ac:dyDescent="0.25">
      <c r="A721"/>
    </row>
    <row r="722" spans="1:1" x14ac:dyDescent="0.25">
      <c r="A722"/>
    </row>
    <row r="723" spans="1:1" x14ac:dyDescent="0.25">
      <c r="A723"/>
    </row>
    <row r="724" spans="1:1" x14ac:dyDescent="0.25">
      <c r="A724"/>
    </row>
    <row r="725" spans="1:1" x14ac:dyDescent="0.25">
      <c r="A725"/>
    </row>
    <row r="726" spans="1:1" x14ac:dyDescent="0.25">
      <c r="A726"/>
    </row>
    <row r="727" spans="1:1" x14ac:dyDescent="0.25">
      <c r="A727"/>
    </row>
    <row r="728" spans="1:1" x14ac:dyDescent="0.25">
      <c r="A728"/>
    </row>
    <row r="729" spans="1:1" x14ac:dyDescent="0.25">
      <c r="A729"/>
    </row>
    <row r="730" spans="1:1" x14ac:dyDescent="0.25">
      <c r="A730"/>
    </row>
    <row r="731" spans="1:1" x14ac:dyDescent="0.25">
      <c r="A731"/>
    </row>
    <row r="732" spans="1:1" x14ac:dyDescent="0.25">
      <c r="A732"/>
    </row>
    <row r="733" spans="1:1" x14ac:dyDescent="0.25">
      <c r="A733"/>
    </row>
    <row r="734" spans="1:1" x14ac:dyDescent="0.25">
      <c r="A734"/>
    </row>
    <row r="735" spans="1:1" x14ac:dyDescent="0.25">
      <c r="A735"/>
    </row>
    <row r="736" spans="1:1" x14ac:dyDescent="0.25">
      <c r="A736"/>
    </row>
    <row r="737" spans="1:1" x14ac:dyDescent="0.25">
      <c r="A737"/>
    </row>
    <row r="738" spans="1:1" x14ac:dyDescent="0.25">
      <c r="A738"/>
    </row>
    <row r="739" spans="1:1" x14ac:dyDescent="0.25">
      <c r="A739"/>
    </row>
    <row r="740" spans="1:1" x14ac:dyDescent="0.25">
      <c r="A740"/>
    </row>
    <row r="741" spans="1:1" x14ac:dyDescent="0.25">
      <c r="A741"/>
    </row>
    <row r="742" spans="1:1" x14ac:dyDescent="0.25">
      <c r="A742"/>
    </row>
    <row r="743" spans="1:1" x14ac:dyDescent="0.25">
      <c r="A743"/>
    </row>
    <row r="744" spans="1:1" x14ac:dyDescent="0.25">
      <c r="A744"/>
    </row>
    <row r="745" spans="1:1" x14ac:dyDescent="0.25">
      <c r="A745"/>
    </row>
    <row r="746" spans="1:1" x14ac:dyDescent="0.25">
      <c r="A746"/>
    </row>
    <row r="747" spans="1:1" x14ac:dyDescent="0.25">
      <c r="A747"/>
    </row>
    <row r="748" spans="1:1" x14ac:dyDescent="0.25">
      <c r="A748"/>
    </row>
    <row r="749" spans="1:1" x14ac:dyDescent="0.25">
      <c r="A749"/>
    </row>
    <row r="750" spans="1:1" x14ac:dyDescent="0.25">
      <c r="A750"/>
    </row>
    <row r="751" spans="1:1" x14ac:dyDescent="0.25">
      <c r="A751"/>
    </row>
    <row r="752" spans="1:1" x14ac:dyDescent="0.25">
      <c r="A752"/>
    </row>
    <row r="753" spans="1:1" x14ac:dyDescent="0.25">
      <c r="A753"/>
    </row>
    <row r="754" spans="1:1" x14ac:dyDescent="0.25">
      <c r="A754"/>
    </row>
    <row r="755" spans="1:1" x14ac:dyDescent="0.25">
      <c r="A755"/>
    </row>
    <row r="756" spans="1:1" x14ac:dyDescent="0.25">
      <c r="A756"/>
    </row>
    <row r="757" spans="1:1" x14ac:dyDescent="0.25">
      <c r="A757"/>
    </row>
    <row r="758" spans="1:1" x14ac:dyDescent="0.25">
      <c r="A758"/>
    </row>
    <row r="759" spans="1:1" x14ac:dyDescent="0.25">
      <c r="A759"/>
    </row>
    <row r="760" spans="1:1" x14ac:dyDescent="0.25">
      <c r="A760"/>
    </row>
    <row r="761" spans="1:1" x14ac:dyDescent="0.25">
      <c r="A761"/>
    </row>
    <row r="762" spans="1:1" x14ac:dyDescent="0.25">
      <c r="A762"/>
    </row>
    <row r="763" spans="1:1" x14ac:dyDescent="0.25">
      <c r="A763"/>
    </row>
    <row r="764" spans="1:1" x14ac:dyDescent="0.25">
      <c r="A764"/>
    </row>
    <row r="765" spans="1:1" x14ac:dyDescent="0.25">
      <c r="A765"/>
    </row>
    <row r="766" spans="1:1" x14ac:dyDescent="0.25">
      <c r="A766"/>
    </row>
    <row r="767" spans="1:1" x14ac:dyDescent="0.25">
      <c r="A767"/>
    </row>
    <row r="768" spans="1:1" x14ac:dyDescent="0.25">
      <c r="A768"/>
    </row>
    <row r="769" spans="1:1" x14ac:dyDescent="0.25">
      <c r="A769"/>
    </row>
    <row r="770" spans="1:1" x14ac:dyDescent="0.25">
      <c r="A770"/>
    </row>
    <row r="771" spans="1:1" x14ac:dyDescent="0.25">
      <c r="A771"/>
    </row>
    <row r="772" spans="1:1" x14ac:dyDescent="0.25">
      <c r="A772"/>
    </row>
    <row r="773" spans="1:1" x14ac:dyDescent="0.25">
      <c r="A773"/>
    </row>
    <row r="774" spans="1:1" x14ac:dyDescent="0.25">
      <c r="A774"/>
    </row>
    <row r="775" spans="1:1" x14ac:dyDescent="0.25">
      <c r="A775"/>
    </row>
    <row r="776" spans="1:1" x14ac:dyDescent="0.25">
      <c r="A776"/>
    </row>
    <row r="777" spans="1:1" x14ac:dyDescent="0.25">
      <c r="A777"/>
    </row>
    <row r="778" spans="1:1" x14ac:dyDescent="0.25">
      <c r="A778"/>
    </row>
    <row r="779" spans="1:1" x14ac:dyDescent="0.25">
      <c r="A779"/>
    </row>
    <row r="780" spans="1:1" x14ac:dyDescent="0.25">
      <c r="A780"/>
    </row>
    <row r="781" spans="1:1" x14ac:dyDescent="0.25">
      <c r="A781"/>
    </row>
    <row r="782" spans="1:1" x14ac:dyDescent="0.25">
      <c r="A782"/>
    </row>
    <row r="783" spans="1:1" x14ac:dyDescent="0.25">
      <c r="A783"/>
    </row>
    <row r="784" spans="1:1" x14ac:dyDescent="0.25">
      <c r="A784"/>
    </row>
    <row r="785" spans="1:1" x14ac:dyDescent="0.25">
      <c r="A785"/>
    </row>
    <row r="786" spans="1:1" x14ac:dyDescent="0.25">
      <c r="A786"/>
    </row>
    <row r="787" spans="1:1" x14ac:dyDescent="0.25">
      <c r="A787"/>
    </row>
    <row r="788" spans="1:1" x14ac:dyDescent="0.25">
      <c r="A788"/>
    </row>
    <row r="789" spans="1:1" x14ac:dyDescent="0.25">
      <c r="A789"/>
    </row>
    <row r="790" spans="1:1" x14ac:dyDescent="0.25">
      <c r="A790"/>
    </row>
    <row r="791" spans="1:1" x14ac:dyDescent="0.25">
      <c r="A791"/>
    </row>
    <row r="792" spans="1:1" x14ac:dyDescent="0.25">
      <c r="A792"/>
    </row>
    <row r="793" spans="1:1" x14ac:dyDescent="0.25">
      <c r="A793"/>
    </row>
    <row r="794" spans="1:1" x14ac:dyDescent="0.25">
      <c r="A794"/>
    </row>
    <row r="795" spans="1:1" x14ac:dyDescent="0.25">
      <c r="A795"/>
    </row>
    <row r="796" spans="1:1" x14ac:dyDescent="0.25">
      <c r="A796"/>
    </row>
    <row r="797" spans="1:1" x14ac:dyDescent="0.25">
      <c r="A797"/>
    </row>
    <row r="798" spans="1:1" x14ac:dyDescent="0.25">
      <c r="A798"/>
    </row>
    <row r="799" spans="1:1" x14ac:dyDescent="0.25">
      <c r="A799"/>
    </row>
    <row r="800" spans="1:1" x14ac:dyDescent="0.25">
      <c r="A800"/>
    </row>
    <row r="801" spans="1:1" x14ac:dyDescent="0.25">
      <c r="A801"/>
    </row>
    <row r="802" spans="1:1" x14ac:dyDescent="0.25">
      <c r="A802"/>
    </row>
    <row r="803" spans="1:1" x14ac:dyDescent="0.25">
      <c r="A803"/>
    </row>
    <row r="804" spans="1:1" x14ac:dyDescent="0.25">
      <c r="A804"/>
    </row>
    <row r="805" spans="1:1" x14ac:dyDescent="0.25">
      <c r="A805"/>
    </row>
    <row r="806" spans="1:1" x14ac:dyDescent="0.25">
      <c r="A806"/>
    </row>
    <row r="807" spans="1:1" x14ac:dyDescent="0.25">
      <c r="A807"/>
    </row>
    <row r="808" spans="1:1" x14ac:dyDescent="0.25">
      <c r="A808"/>
    </row>
    <row r="809" spans="1:1" x14ac:dyDescent="0.25">
      <c r="A809"/>
    </row>
    <row r="810" spans="1:1" x14ac:dyDescent="0.25">
      <c r="A810"/>
    </row>
    <row r="811" spans="1:1" x14ac:dyDescent="0.25">
      <c r="A811"/>
    </row>
    <row r="812" spans="1:1" x14ac:dyDescent="0.25">
      <c r="A812"/>
    </row>
    <row r="813" spans="1:1" x14ac:dyDescent="0.25">
      <c r="A813"/>
    </row>
    <row r="814" spans="1:1" x14ac:dyDescent="0.25">
      <c r="A814"/>
    </row>
    <row r="815" spans="1:1" x14ac:dyDescent="0.25">
      <c r="A815"/>
    </row>
    <row r="816" spans="1:1" x14ac:dyDescent="0.25">
      <c r="A816"/>
    </row>
    <row r="817" spans="1:1" x14ac:dyDescent="0.25">
      <c r="A817"/>
    </row>
    <row r="818" spans="1:1" x14ac:dyDescent="0.25">
      <c r="A818"/>
    </row>
    <row r="819" spans="1:1" x14ac:dyDescent="0.25">
      <c r="A819"/>
    </row>
    <row r="820" spans="1:1" x14ac:dyDescent="0.25">
      <c r="A820"/>
    </row>
    <row r="821" spans="1:1" x14ac:dyDescent="0.25">
      <c r="A821"/>
    </row>
    <row r="822" spans="1:1" x14ac:dyDescent="0.25">
      <c r="A822"/>
    </row>
    <row r="823" spans="1:1" x14ac:dyDescent="0.25">
      <c r="A823"/>
    </row>
    <row r="824" spans="1:1" x14ac:dyDescent="0.25">
      <c r="A824"/>
    </row>
    <row r="825" spans="1:1" x14ac:dyDescent="0.25">
      <c r="A825"/>
    </row>
    <row r="826" spans="1:1" x14ac:dyDescent="0.25">
      <c r="A826"/>
    </row>
    <row r="827" spans="1:1" x14ac:dyDescent="0.25">
      <c r="A827"/>
    </row>
    <row r="828" spans="1:1" x14ac:dyDescent="0.25">
      <c r="A828"/>
    </row>
    <row r="829" spans="1:1" x14ac:dyDescent="0.25">
      <c r="A829"/>
    </row>
    <row r="830" spans="1:1" x14ac:dyDescent="0.25">
      <c r="A830"/>
    </row>
    <row r="831" spans="1:1" x14ac:dyDescent="0.25">
      <c r="A831"/>
    </row>
    <row r="832" spans="1:1" x14ac:dyDescent="0.25">
      <c r="A832"/>
    </row>
    <row r="833" spans="1:1" x14ac:dyDescent="0.25">
      <c r="A833"/>
    </row>
    <row r="834" spans="1:1" x14ac:dyDescent="0.25">
      <c r="A834"/>
    </row>
    <row r="835" spans="1:1" x14ac:dyDescent="0.25">
      <c r="A835"/>
    </row>
    <row r="836" spans="1:1" x14ac:dyDescent="0.25">
      <c r="A836"/>
    </row>
    <row r="837" spans="1:1" x14ac:dyDescent="0.25">
      <c r="A837"/>
    </row>
    <row r="838" spans="1:1" x14ac:dyDescent="0.25">
      <c r="A838"/>
    </row>
    <row r="839" spans="1:1" x14ac:dyDescent="0.25">
      <c r="A839"/>
    </row>
    <row r="840" spans="1:1" x14ac:dyDescent="0.25">
      <c r="A840"/>
    </row>
    <row r="841" spans="1:1" x14ac:dyDescent="0.25">
      <c r="A841"/>
    </row>
    <row r="842" spans="1:1" x14ac:dyDescent="0.25">
      <c r="A842"/>
    </row>
    <row r="843" spans="1:1" x14ac:dyDescent="0.25">
      <c r="A843"/>
    </row>
    <row r="844" spans="1:1" x14ac:dyDescent="0.25">
      <c r="A844"/>
    </row>
    <row r="845" spans="1:1" x14ac:dyDescent="0.25">
      <c r="A845"/>
    </row>
    <row r="846" spans="1:1" x14ac:dyDescent="0.25">
      <c r="A846"/>
    </row>
    <row r="847" spans="1:1" x14ac:dyDescent="0.25">
      <c r="A847"/>
    </row>
    <row r="848" spans="1:1" x14ac:dyDescent="0.25">
      <c r="A848"/>
    </row>
    <row r="849" spans="1:1" x14ac:dyDescent="0.25">
      <c r="A849"/>
    </row>
    <row r="850" spans="1:1" x14ac:dyDescent="0.25">
      <c r="A850"/>
    </row>
    <row r="851" spans="1:1" x14ac:dyDescent="0.25">
      <c r="A851"/>
    </row>
    <row r="852" spans="1:1" x14ac:dyDescent="0.25">
      <c r="A852"/>
    </row>
    <row r="853" spans="1:1" x14ac:dyDescent="0.25">
      <c r="A853"/>
    </row>
    <row r="854" spans="1:1" x14ac:dyDescent="0.25">
      <c r="A854"/>
    </row>
    <row r="855" spans="1:1" x14ac:dyDescent="0.25">
      <c r="A855"/>
    </row>
    <row r="856" spans="1:1" x14ac:dyDescent="0.25">
      <c r="A856"/>
    </row>
    <row r="857" spans="1:1" x14ac:dyDescent="0.25">
      <c r="A857"/>
    </row>
    <row r="858" spans="1:1" x14ac:dyDescent="0.25">
      <c r="A858"/>
    </row>
    <row r="859" spans="1:1" x14ac:dyDescent="0.25">
      <c r="A859"/>
    </row>
    <row r="860" spans="1:1" x14ac:dyDescent="0.25">
      <c r="A860"/>
    </row>
    <row r="861" spans="1:1" x14ac:dyDescent="0.25">
      <c r="A861"/>
    </row>
    <row r="862" spans="1:1" x14ac:dyDescent="0.25">
      <c r="A862"/>
    </row>
    <row r="863" spans="1:1" x14ac:dyDescent="0.25">
      <c r="A863"/>
    </row>
    <row r="864" spans="1:1" x14ac:dyDescent="0.25">
      <c r="A864"/>
    </row>
    <row r="865" spans="1:1" x14ac:dyDescent="0.25">
      <c r="A865"/>
    </row>
    <row r="866" spans="1:1" x14ac:dyDescent="0.25">
      <c r="A866"/>
    </row>
    <row r="867" spans="1:1" x14ac:dyDescent="0.25">
      <c r="A867"/>
    </row>
    <row r="868" spans="1:1" x14ac:dyDescent="0.25">
      <c r="A868"/>
    </row>
    <row r="869" spans="1:1" x14ac:dyDescent="0.25">
      <c r="A869"/>
    </row>
    <row r="870" spans="1:1" x14ac:dyDescent="0.25">
      <c r="A870"/>
    </row>
    <row r="871" spans="1:1" x14ac:dyDescent="0.25">
      <c r="A871"/>
    </row>
    <row r="872" spans="1:1" x14ac:dyDescent="0.25">
      <c r="A872"/>
    </row>
    <row r="873" spans="1:1" x14ac:dyDescent="0.25">
      <c r="A873"/>
    </row>
    <row r="874" spans="1:1" x14ac:dyDescent="0.25">
      <c r="A874"/>
    </row>
    <row r="875" spans="1:1" x14ac:dyDescent="0.25">
      <c r="A875"/>
    </row>
    <row r="876" spans="1:1" x14ac:dyDescent="0.25">
      <c r="A876"/>
    </row>
    <row r="877" spans="1:1" x14ac:dyDescent="0.25">
      <c r="A877"/>
    </row>
    <row r="878" spans="1:1" x14ac:dyDescent="0.25">
      <c r="A878"/>
    </row>
    <row r="879" spans="1:1" x14ac:dyDescent="0.25">
      <c r="A879"/>
    </row>
    <row r="880" spans="1:1" x14ac:dyDescent="0.25">
      <c r="A880"/>
    </row>
    <row r="881" spans="1:1" x14ac:dyDescent="0.25">
      <c r="A881"/>
    </row>
    <row r="882" spans="1:1" x14ac:dyDescent="0.25">
      <c r="A882"/>
    </row>
    <row r="883" spans="1:1" x14ac:dyDescent="0.25">
      <c r="A883"/>
    </row>
    <row r="884" spans="1:1" x14ac:dyDescent="0.25">
      <c r="A884"/>
    </row>
    <row r="885" spans="1:1" x14ac:dyDescent="0.25">
      <c r="A885"/>
    </row>
    <row r="886" spans="1:1" x14ac:dyDescent="0.25">
      <c r="A886"/>
    </row>
    <row r="887" spans="1:1" x14ac:dyDescent="0.25">
      <c r="A887"/>
    </row>
    <row r="888" spans="1:1" x14ac:dyDescent="0.25">
      <c r="A888"/>
    </row>
    <row r="889" spans="1:1" x14ac:dyDescent="0.25">
      <c r="A889"/>
    </row>
    <row r="890" spans="1:1" x14ac:dyDescent="0.25">
      <c r="A890"/>
    </row>
    <row r="891" spans="1:1" x14ac:dyDescent="0.25">
      <c r="A891"/>
    </row>
    <row r="892" spans="1:1" x14ac:dyDescent="0.25">
      <c r="A892"/>
    </row>
    <row r="893" spans="1:1" x14ac:dyDescent="0.25">
      <c r="A893"/>
    </row>
    <row r="894" spans="1:1" x14ac:dyDescent="0.25">
      <c r="A894"/>
    </row>
    <row r="895" spans="1:1" x14ac:dyDescent="0.25">
      <c r="A895"/>
    </row>
    <row r="896" spans="1:1" x14ac:dyDescent="0.25">
      <c r="A896"/>
    </row>
    <row r="897" spans="1:1" x14ac:dyDescent="0.25">
      <c r="A897"/>
    </row>
    <row r="898" spans="1:1" x14ac:dyDescent="0.25">
      <c r="A898"/>
    </row>
    <row r="899" spans="1:1" x14ac:dyDescent="0.25">
      <c r="A899"/>
    </row>
    <row r="900" spans="1:1" x14ac:dyDescent="0.25">
      <c r="A900"/>
    </row>
    <row r="901" spans="1:1" x14ac:dyDescent="0.25">
      <c r="A901"/>
    </row>
    <row r="902" spans="1:1" x14ac:dyDescent="0.25">
      <c r="A902"/>
    </row>
    <row r="903" spans="1:1" x14ac:dyDescent="0.25">
      <c r="A903"/>
    </row>
    <row r="904" spans="1:1" x14ac:dyDescent="0.25">
      <c r="A904"/>
    </row>
    <row r="905" spans="1:1" x14ac:dyDescent="0.25">
      <c r="A905"/>
    </row>
    <row r="906" spans="1:1" x14ac:dyDescent="0.25">
      <c r="A906"/>
    </row>
    <row r="907" spans="1:1" x14ac:dyDescent="0.25">
      <c r="A907"/>
    </row>
    <row r="908" spans="1:1" x14ac:dyDescent="0.25">
      <c r="A908"/>
    </row>
    <row r="909" spans="1:1" x14ac:dyDescent="0.25">
      <c r="A909"/>
    </row>
    <row r="910" spans="1:1" x14ac:dyDescent="0.25">
      <c r="A910"/>
    </row>
    <row r="911" spans="1:1" x14ac:dyDescent="0.25">
      <c r="A911"/>
    </row>
    <row r="912" spans="1:1" x14ac:dyDescent="0.25">
      <c r="A912"/>
    </row>
    <row r="913" spans="1:1" x14ac:dyDescent="0.25">
      <c r="A913"/>
    </row>
    <row r="914" spans="1:1" x14ac:dyDescent="0.25">
      <c r="A914"/>
    </row>
    <row r="915" spans="1:1" x14ac:dyDescent="0.25">
      <c r="A915"/>
    </row>
    <row r="916" spans="1:1" x14ac:dyDescent="0.25">
      <c r="A916"/>
    </row>
    <row r="917" spans="1:1" x14ac:dyDescent="0.25">
      <c r="A917"/>
    </row>
    <row r="918" spans="1:1" x14ac:dyDescent="0.25">
      <c r="A918"/>
    </row>
    <row r="919" spans="1:1" x14ac:dyDescent="0.25">
      <c r="A919"/>
    </row>
    <row r="920" spans="1:1" x14ac:dyDescent="0.25">
      <c r="A920"/>
    </row>
    <row r="921" spans="1:1" x14ac:dyDescent="0.25">
      <c r="A921"/>
    </row>
    <row r="922" spans="1:1" x14ac:dyDescent="0.25">
      <c r="A922"/>
    </row>
    <row r="923" spans="1:1" x14ac:dyDescent="0.25">
      <c r="A923"/>
    </row>
    <row r="924" spans="1:1" x14ac:dyDescent="0.25">
      <c r="A924"/>
    </row>
    <row r="925" spans="1:1" x14ac:dyDescent="0.25">
      <c r="A925"/>
    </row>
    <row r="926" spans="1:1" x14ac:dyDescent="0.25">
      <c r="A926"/>
    </row>
    <row r="927" spans="1:1" x14ac:dyDescent="0.25">
      <c r="A927"/>
    </row>
    <row r="928" spans="1:1" x14ac:dyDescent="0.25">
      <c r="A928"/>
    </row>
    <row r="929" spans="1:1" x14ac:dyDescent="0.25">
      <c r="A929"/>
    </row>
    <row r="930" spans="1:1" x14ac:dyDescent="0.25">
      <c r="A930"/>
    </row>
    <row r="931" spans="1:1" x14ac:dyDescent="0.25">
      <c r="A931"/>
    </row>
    <row r="932" spans="1:1" x14ac:dyDescent="0.25">
      <c r="A932"/>
    </row>
    <row r="933" spans="1:1" x14ac:dyDescent="0.25">
      <c r="A933"/>
    </row>
    <row r="934" spans="1:1" x14ac:dyDescent="0.25">
      <c r="A934"/>
    </row>
    <row r="935" spans="1:1" x14ac:dyDescent="0.25">
      <c r="A935"/>
    </row>
    <row r="936" spans="1:1" x14ac:dyDescent="0.25">
      <c r="A936"/>
    </row>
    <row r="937" spans="1:1" x14ac:dyDescent="0.25">
      <c r="A937"/>
    </row>
    <row r="938" spans="1:1" x14ac:dyDescent="0.25">
      <c r="A938"/>
    </row>
    <row r="939" spans="1:1" x14ac:dyDescent="0.25">
      <c r="A939"/>
    </row>
    <row r="940" spans="1:1" x14ac:dyDescent="0.25">
      <c r="A940"/>
    </row>
    <row r="941" spans="1:1" x14ac:dyDescent="0.25">
      <c r="A941"/>
    </row>
    <row r="942" spans="1:1" x14ac:dyDescent="0.25">
      <c r="A942"/>
    </row>
    <row r="943" spans="1:1" x14ac:dyDescent="0.25">
      <c r="A943"/>
    </row>
    <row r="944" spans="1:1" x14ac:dyDescent="0.25">
      <c r="A944"/>
    </row>
    <row r="945" spans="1:1" x14ac:dyDescent="0.25">
      <c r="A945"/>
    </row>
    <row r="946" spans="1:1" x14ac:dyDescent="0.25">
      <c r="A946"/>
    </row>
    <row r="947" spans="1:1" x14ac:dyDescent="0.25">
      <c r="A947"/>
    </row>
    <row r="948" spans="1:1" x14ac:dyDescent="0.25">
      <c r="A948"/>
    </row>
    <row r="949" spans="1:1" x14ac:dyDescent="0.25">
      <c r="A949"/>
    </row>
    <row r="950" spans="1:1" x14ac:dyDescent="0.25">
      <c r="A950"/>
    </row>
    <row r="951" spans="1:1" x14ac:dyDescent="0.25">
      <c r="A951"/>
    </row>
    <row r="952" spans="1:1" x14ac:dyDescent="0.25">
      <c r="A952"/>
    </row>
    <row r="953" spans="1:1" x14ac:dyDescent="0.25">
      <c r="A953"/>
    </row>
    <row r="954" spans="1:1" x14ac:dyDescent="0.25">
      <c r="A954"/>
    </row>
    <row r="955" spans="1:1" x14ac:dyDescent="0.25">
      <c r="A955"/>
    </row>
    <row r="956" spans="1:1" x14ac:dyDescent="0.25">
      <c r="A956"/>
    </row>
    <row r="957" spans="1:1" x14ac:dyDescent="0.25">
      <c r="A957"/>
    </row>
    <row r="958" spans="1:1" x14ac:dyDescent="0.25">
      <c r="A958"/>
    </row>
    <row r="959" spans="1:1" x14ac:dyDescent="0.25">
      <c r="A959"/>
    </row>
    <row r="960" spans="1:1" x14ac:dyDescent="0.25">
      <c r="A960"/>
    </row>
    <row r="961" spans="1:1" x14ac:dyDescent="0.25">
      <c r="A961"/>
    </row>
    <row r="962" spans="1:1" x14ac:dyDescent="0.25">
      <c r="A962"/>
    </row>
    <row r="963" spans="1:1" x14ac:dyDescent="0.25">
      <c r="A963"/>
    </row>
    <row r="964" spans="1:1" x14ac:dyDescent="0.25">
      <c r="A964"/>
    </row>
    <row r="965" spans="1:1" x14ac:dyDescent="0.25">
      <c r="A965"/>
    </row>
    <row r="966" spans="1:1" x14ac:dyDescent="0.25">
      <c r="A966"/>
    </row>
    <row r="967" spans="1:1" x14ac:dyDescent="0.25">
      <c r="A967"/>
    </row>
    <row r="968" spans="1:1" x14ac:dyDescent="0.25">
      <c r="A968"/>
    </row>
    <row r="969" spans="1:1" x14ac:dyDescent="0.25">
      <c r="A969"/>
    </row>
    <row r="970" spans="1:1" x14ac:dyDescent="0.25">
      <c r="A970"/>
    </row>
    <row r="971" spans="1:1" x14ac:dyDescent="0.25">
      <c r="A971"/>
    </row>
    <row r="972" spans="1:1" x14ac:dyDescent="0.25">
      <c r="A972"/>
    </row>
    <row r="973" spans="1:1" x14ac:dyDescent="0.25">
      <c r="A973"/>
    </row>
    <row r="974" spans="1:1" x14ac:dyDescent="0.25">
      <c r="A974"/>
    </row>
    <row r="975" spans="1:1" x14ac:dyDescent="0.25">
      <c r="A975"/>
    </row>
    <row r="976" spans="1:1" x14ac:dyDescent="0.25">
      <c r="A976"/>
    </row>
    <row r="977" spans="1:1" x14ac:dyDescent="0.25">
      <c r="A977"/>
    </row>
    <row r="978" spans="1:1" x14ac:dyDescent="0.25">
      <c r="A978"/>
    </row>
    <row r="979" spans="1:1" x14ac:dyDescent="0.25">
      <c r="A979"/>
    </row>
    <row r="980" spans="1:1" x14ac:dyDescent="0.25">
      <c r="A980"/>
    </row>
    <row r="981" spans="1:1" x14ac:dyDescent="0.25">
      <c r="A981"/>
    </row>
    <row r="982" spans="1:1" x14ac:dyDescent="0.25">
      <c r="A982"/>
    </row>
    <row r="983" spans="1:1" x14ac:dyDescent="0.25">
      <c r="A983"/>
    </row>
    <row r="984" spans="1:1" x14ac:dyDescent="0.25">
      <c r="A984"/>
    </row>
    <row r="985" spans="1:1" x14ac:dyDescent="0.25">
      <c r="A985"/>
    </row>
    <row r="986" spans="1:1" x14ac:dyDescent="0.25">
      <c r="A986"/>
    </row>
    <row r="987" spans="1:1" x14ac:dyDescent="0.25">
      <c r="A987"/>
    </row>
    <row r="988" spans="1:1" x14ac:dyDescent="0.25">
      <c r="A988"/>
    </row>
    <row r="989" spans="1:1" x14ac:dyDescent="0.25">
      <c r="A989"/>
    </row>
    <row r="990" spans="1:1" x14ac:dyDescent="0.25">
      <c r="A990"/>
    </row>
    <row r="991" spans="1:1" x14ac:dyDescent="0.25">
      <c r="A991"/>
    </row>
    <row r="992" spans="1:1" x14ac:dyDescent="0.25">
      <c r="A992"/>
    </row>
    <row r="993" spans="1:1" x14ac:dyDescent="0.25">
      <c r="A993"/>
    </row>
    <row r="994" spans="1:1" x14ac:dyDescent="0.25">
      <c r="A994"/>
    </row>
    <row r="995" spans="1:1" x14ac:dyDescent="0.25">
      <c r="A995"/>
    </row>
    <row r="996" spans="1:1" x14ac:dyDescent="0.25">
      <c r="A996"/>
    </row>
    <row r="997" spans="1:1" x14ac:dyDescent="0.25">
      <c r="A997"/>
    </row>
    <row r="998" spans="1:1" x14ac:dyDescent="0.25">
      <c r="A998"/>
    </row>
    <row r="999" spans="1:1" x14ac:dyDescent="0.25">
      <c r="A999"/>
    </row>
    <row r="1000" spans="1:1" x14ac:dyDescent="0.25">
      <c r="A1000"/>
    </row>
    <row r="1001" spans="1:1" x14ac:dyDescent="0.25">
      <c r="A1001"/>
    </row>
    <row r="1002" spans="1:1" x14ac:dyDescent="0.25">
      <c r="A1002"/>
    </row>
    <row r="1003" spans="1:1" x14ac:dyDescent="0.25">
      <c r="A1003"/>
    </row>
    <row r="1004" spans="1:1" x14ac:dyDescent="0.25">
      <c r="A1004"/>
    </row>
    <row r="1005" spans="1:1" x14ac:dyDescent="0.25">
      <c r="A1005"/>
    </row>
    <row r="1006" spans="1:1" x14ac:dyDescent="0.25">
      <c r="A1006"/>
    </row>
    <row r="1007" spans="1:1" x14ac:dyDescent="0.25">
      <c r="A1007"/>
    </row>
    <row r="1008" spans="1:1" x14ac:dyDescent="0.25">
      <c r="A1008"/>
    </row>
    <row r="1009" spans="1:1" x14ac:dyDescent="0.25">
      <c r="A1009"/>
    </row>
    <row r="1010" spans="1:1" x14ac:dyDescent="0.25">
      <c r="A1010"/>
    </row>
    <row r="1011" spans="1:1" x14ac:dyDescent="0.25">
      <c r="A1011"/>
    </row>
    <row r="1012" spans="1:1" x14ac:dyDescent="0.25">
      <c r="A1012"/>
    </row>
    <row r="1013" spans="1:1" x14ac:dyDescent="0.25">
      <c r="A1013"/>
    </row>
    <row r="1014" spans="1:1" x14ac:dyDescent="0.25">
      <c r="A1014"/>
    </row>
    <row r="1015" spans="1:1" x14ac:dyDescent="0.25">
      <c r="A1015"/>
    </row>
    <row r="1016" spans="1:1" x14ac:dyDescent="0.25">
      <c r="A1016"/>
    </row>
    <row r="1017" spans="1:1" x14ac:dyDescent="0.25">
      <c r="A1017"/>
    </row>
    <row r="1018" spans="1:1" x14ac:dyDescent="0.25">
      <c r="A1018"/>
    </row>
    <row r="1019" spans="1:1" x14ac:dyDescent="0.25">
      <c r="A1019"/>
    </row>
    <row r="1020" spans="1:1" x14ac:dyDescent="0.25">
      <c r="A1020"/>
    </row>
    <row r="1021" spans="1:1" x14ac:dyDescent="0.25">
      <c r="A1021"/>
    </row>
    <row r="1022" spans="1:1" x14ac:dyDescent="0.25">
      <c r="A1022"/>
    </row>
    <row r="1023" spans="1:1" x14ac:dyDescent="0.25">
      <c r="A1023"/>
    </row>
    <row r="1024" spans="1:1" x14ac:dyDescent="0.25">
      <c r="A1024"/>
    </row>
    <row r="1025" spans="1:1" x14ac:dyDescent="0.25">
      <c r="A1025"/>
    </row>
    <row r="1026" spans="1:1" x14ac:dyDescent="0.25">
      <c r="A1026"/>
    </row>
    <row r="1027" spans="1:1" x14ac:dyDescent="0.25">
      <c r="A1027"/>
    </row>
    <row r="1028" spans="1:1" x14ac:dyDescent="0.25">
      <c r="A1028"/>
    </row>
    <row r="1029" spans="1:1" x14ac:dyDescent="0.25">
      <c r="A1029"/>
    </row>
    <row r="1030" spans="1:1" x14ac:dyDescent="0.25">
      <c r="A1030"/>
    </row>
    <row r="1031" spans="1:1" x14ac:dyDescent="0.25">
      <c r="A1031"/>
    </row>
    <row r="1032" spans="1:1" x14ac:dyDescent="0.25">
      <c r="A1032"/>
    </row>
    <row r="1033" spans="1:1" x14ac:dyDescent="0.25">
      <c r="A1033"/>
    </row>
    <row r="1034" spans="1:1" x14ac:dyDescent="0.25">
      <c r="A1034"/>
    </row>
    <row r="1035" spans="1:1" x14ac:dyDescent="0.25">
      <c r="A1035"/>
    </row>
    <row r="1036" spans="1:1" x14ac:dyDescent="0.25">
      <c r="A1036"/>
    </row>
    <row r="1037" spans="1:1" x14ac:dyDescent="0.25">
      <c r="A1037"/>
    </row>
    <row r="1038" spans="1:1" x14ac:dyDescent="0.25">
      <c r="A1038"/>
    </row>
    <row r="1039" spans="1:1" x14ac:dyDescent="0.25">
      <c r="A1039"/>
    </row>
    <row r="1040" spans="1:1" x14ac:dyDescent="0.25">
      <c r="A1040"/>
    </row>
    <row r="1041" spans="1:1" x14ac:dyDescent="0.25">
      <c r="A1041"/>
    </row>
    <row r="1042" spans="1:1" x14ac:dyDescent="0.25">
      <c r="A1042"/>
    </row>
    <row r="1043" spans="1:1" x14ac:dyDescent="0.25">
      <c r="A1043"/>
    </row>
    <row r="1044" spans="1:1" x14ac:dyDescent="0.25">
      <c r="A1044"/>
    </row>
    <row r="1045" spans="1:1" x14ac:dyDescent="0.25">
      <c r="A1045"/>
    </row>
    <row r="1046" spans="1:1" x14ac:dyDescent="0.25">
      <c r="A1046"/>
    </row>
    <row r="1047" spans="1:1" x14ac:dyDescent="0.25">
      <c r="A1047"/>
    </row>
    <row r="1048" spans="1:1" x14ac:dyDescent="0.25">
      <c r="A1048"/>
    </row>
    <row r="1049" spans="1:1" x14ac:dyDescent="0.25">
      <c r="A1049"/>
    </row>
    <row r="1050" spans="1:1" x14ac:dyDescent="0.25">
      <c r="A1050"/>
    </row>
    <row r="1051" spans="1:1" x14ac:dyDescent="0.25">
      <c r="A1051"/>
    </row>
    <row r="1052" spans="1:1" x14ac:dyDescent="0.25">
      <c r="A1052"/>
    </row>
    <row r="1053" spans="1:1" x14ac:dyDescent="0.25">
      <c r="A1053"/>
    </row>
    <row r="1054" spans="1:1" x14ac:dyDescent="0.25">
      <c r="A1054"/>
    </row>
    <row r="1055" spans="1:1" x14ac:dyDescent="0.25">
      <c r="A1055"/>
    </row>
    <row r="1056" spans="1:1" x14ac:dyDescent="0.25">
      <c r="A1056"/>
    </row>
    <row r="1057" spans="1:1" x14ac:dyDescent="0.25">
      <c r="A1057"/>
    </row>
    <row r="1058" spans="1:1" x14ac:dyDescent="0.25">
      <c r="A1058"/>
    </row>
    <row r="1059" spans="1:1" x14ac:dyDescent="0.25">
      <c r="A1059"/>
    </row>
    <row r="1060" spans="1:1" x14ac:dyDescent="0.25">
      <c r="A1060"/>
    </row>
    <row r="1061" spans="1:1" x14ac:dyDescent="0.25">
      <c r="A1061"/>
    </row>
    <row r="1062" spans="1:1" x14ac:dyDescent="0.25">
      <c r="A1062"/>
    </row>
    <row r="1063" spans="1:1" x14ac:dyDescent="0.25">
      <c r="A1063"/>
    </row>
    <row r="1064" spans="1:1" x14ac:dyDescent="0.25">
      <c r="A1064"/>
    </row>
    <row r="1065" spans="1:1" x14ac:dyDescent="0.25">
      <c r="A1065"/>
    </row>
    <row r="1066" spans="1:1" x14ac:dyDescent="0.25">
      <c r="A1066"/>
    </row>
    <row r="1067" spans="1:1" x14ac:dyDescent="0.25">
      <c r="A1067"/>
    </row>
    <row r="1068" spans="1:1" x14ac:dyDescent="0.25">
      <c r="A1068"/>
    </row>
    <row r="1069" spans="1:1" x14ac:dyDescent="0.25">
      <c r="A1069"/>
    </row>
    <row r="1070" spans="1:1" x14ac:dyDescent="0.25">
      <c r="A1070"/>
    </row>
    <row r="1071" spans="1:1" x14ac:dyDescent="0.25">
      <c r="A1071"/>
    </row>
    <row r="1072" spans="1:1" x14ac:dyDescent="0.25">
      <c r="A1072"/>
    </row>
    <row r="1073" spans="1:1" x14ac:dyDescent="0.25">
      <c r="A1073"/>
    </row>
    <row r="1074" spans="1:1" x14ac:dyDescent="0.25">
      <c r="A1074"/>
    </row>
    <row r="1075" spans="1:1" x14ac:dyDescent="0.25">
      <c r="A1075"/>
    </row>
    <row r="1076" spans="1:1" x14ac:dyDescent="0.25">
      <c r="A1076"/>
    </row>
    <row r="1077" spans="1:1" x14ac:dyDescent="0.25">
      <c r="A1077"/>
    </row>
    <row r="1078" spans="1:1" x14ac:dyDescent="0.25">
      <c r="A1078"/>
    </row>
    <row r="1079" spans="1:1" x14ac:dyDescent="0.25">
      <c r="A1079"/>
    </row>
    <row r="1080" spans="1:1" x14ac:dyDescent="0.25">
      <c r="A1080"/>
    </row>
    <row r="1081" spans="1:1" x14ac:dyDescent="0.25">
      <c r="A1081"/>
    </row>
    <row r="1082" spans="1:1" x14ac:dyDescent="0.25">
      <c r="A1082"/>
    </row>
    <row r="1083" spans="1:1" x14ac:dyDescent="0.25">
      <c r="A1083"/>
    </row>
    <row r="1084" spans="1:1" x14ac:dyDescent="0.25">
      <c r="A1084"/>
    </row>
    <row r="1085" spans="1:1" x14ac:dyDescent="0.25">
      <c r="A1085"/>
    </row>
    <row r="1086" spans="1:1" x14ac:dyDescent="0.25">
      <c r="A1086"/>
    </row>
    <row r="1087" spans="1:1" x14ac:dyDescent="0.25">
      <c r="A1087"/>
    </row>
    <row r="1088" spans="1:1" x14ac:dyDescent="0.25">
      <c r="A1088"/>
    </row>
    <row r="1089" spans="1:1" x14ac:dyDescent="0.25">
      <c r="A1089"/>
    </row>
    <row r="1090" spans="1:1" x14ac:dyDescent="0.25">
      <c r="A1090"/>
    </row>
    <row r="1091" spans="1:1" x14ac:dyDescent="0.25">
      <c r="A1091"/>
    </row>
    <row r="1092" spans="1:1" x14ac:dyDescent="0.25">
      <c r="A1092"/>
    </row>
    <row r="1093" spans="1:1" x14ac:dyDescent="0.25">
      <c r="A1093"/>
    </row>
    <row r="1094" spans="1:1" x14ac:dyDescent="0.25">
      <c r="A1094"/>
    </row>
    <row r="1095" spans="1:1" x14ac:dyDescent="0.25">
      <c r="A1095"/>
    </row>
    <row r="1096" spans="1:1" x14ac:dyDescent="0.25">
      <c r="A1096"/>
    </row>
    <row r="1097" spans="1:1" x14ac:dyDescent="0.25">
      <c r="A1097"/>
    </row>
    <row r="1098" spans="1:1" x14ac:dyDescent="0.25">
      <c r="A1098"/>
    </row>
    <row r="1099" spans="1:1" x14ac:dyDescent="0.25">
      <c r="A1099"/>
    </row>
    <row r="1100" spans="1:1" x14ac:dyDescent="0.25">
      <c r="A1100"/>
    </row>
    <row r="1101" spans="1:1" x14ac:dyDescent="0.25">
      <c r="A1101"/>
    </row>
    <row r="1102" spans="1:1" x14ac:dyDescent="0.25">
      <c r="A1102"/>
    </row>
    <row r="1103" spans="1:1" x14ac:dyDescent="0.25">
      <c r="A1103"/>
    </row>
    <row r="1104" spans="1:1" x14ac:dyDescent="0.25">
      <c r="A1104"/>
    </row>
    <row r="1105" spans="1:1" x14ac:dyDescent="0.25">
      <c r="A1105"/>
    </row>
    <row r="1106" spans="1:1" x14ac:dyDescent="0.25">
      <c r="A1106"/>
    </row>
    <row r="1107" spans="1:1" x14ac:dyDescent="0.25">
      <c r="A1107"/>
    </row>
    <row r="1108" spans="1:1" x14ac:dyDescent="0.25">
      <c r="A1108"/>
    </row>
    <row r="1109" spans="1:1" x14ac:dyDescent="0.25">
      <c r="A1109"/>
    </row>
    <row r="1110" spans="1:1" x14ac:dyDescent="0.25">
      <c r="A1110"/>
    </row>
    <row r="1111" spans="1:1" x14ac:dyDescent="0.25">
      <c r="A1111"/>
    </row>
    <row r="1112" spans="1:1" x14ac:dyDescent="0.25">
      <c r="A1112"/>
    </row>
    <row r="1113" spans="1:1" x14ac:dyDescent="0.25">
      <c r="A1113"/>
    </row>
    <row r="1114" spans="1:1" x14ac:dyDescent="0.25">
      <c r="A1114"/>
    </row>
    <row r="1115" spans="1:1" x14ac:dyDescent="0.25">
      <c r="A1115"/>
    </row>
    <row r="1116" spans="1:1" x14ac:dyDescent="0.25">
      <c r="A1116"/>
    </row>
    <row r="1117" spans="1:1" x14ac:dyDescent="0.25">
      <c r="A1117"/>
    </row>
    <row r="1118" spans="1:1" x14ac:dyDescent="0.25">
      <c r="A1118"/>
    </row>
    <row r="1119" spans="1:1" x14ac:dyDescent="0.25">
      <c r="A1119"/>
    </row>
    <row r="1120" spans="1:1" x14ac:dyDescent="0.25">
      <c r="A1120"/>
    </row>
    <row r="1121" spans="1:1" x14ac:dyDescent="0.25">
      <c r="A1121"/>
    </row>
    <row r="1122" spans="1:1" x14ac:dyDescent="0.25">
      <c r="A1122"/>
    </row>
    <row r="1123" spans="1:1" x14ac:dyDescent="0.25">
      <c r="A1123"/>
    </row>
    <row r="1124" spans="1:1" x14ac:dyDescent="0.25">
      <c r="A1124"/>
    </row>
    <row r="1125" spans="1:1" x14ac:dyDescent="0.25">
      <c r="A1125"/>
    </row>
    <row r="1126" spans="1:1" x14ac:dyDescent="0.25">
      <c r="A1126"/>
    </row>
    <row r="1127" spans="1:1" x14ac:dyDescent="0.25">
      <c r="A1127"/>
    </row>
    <row r="1128" spans="1:1" x14ac:dyDescent="0.25">
      <c r="A1128"/>
    </row>
    <row r="1129" spans="1:1" x14ac:dyDescent="0.25">
      <c r="A1129"/>
    </row>
    <row r="1130" spans="1:1" x14ac:dyDescent="0.25">
      <c r="A1130"/>
    </row>
    <row r="1131" spans="1:1" x14ac:dyDescent="0.25">
      <c r="A1131"/>
    </row>
    <row r="1132" spans="1:1" x14ac:dyDescent="0.25">
      <c r="A1132"/>
    </row>
    <row r="1133" spans="1:1" x14ac:dyDescent="0.25">
      <c r="A1133"/>
    </row>
    <row r="1134" spans="1:1" x14ac:dyDescent="0.25">
      <c r="A1134"/>
    </row>
    <row r="1135" spans="1:1" x14ac:dyDescent="0.25">
      <c r="A1135"/>
    </row>
    <row r="1136" spans="1:1" x14ac:dyDescent="0.25">
      <c r="A1136"/>
    </row>
    <row r="1137" spans="1:1" x14ac:dyDescent="0.25">
      <c r="A1137"/>
    </row>
    <row r="1138" spans="1:1" x14ac:dyDescent="0.25">
      <c r="A1138"/>
    </row>
    <row r="1139" spans="1:1" x14ac:dyDescent="0.25">
      <c r="A1139"/>
    </row>
    <row r="1140" spans="1:1" x14ac:dyDescent="0.25">
      <c r="A1140"/>
    </row>
    <row r="1141" spans="1:1" x14ac:dyDescent="0.25">
      <c r="A1141"/>
    </row>
    <row r="1142" spans="1:1" x14ac:dyDescent="0.25">
      <c r="A1142"/>
    </row>
    <row r="1143" spans="1:1" x14ac:dyDescent="0.25">
      <c r="A1143"/>
    </row>
    <row r="1144" spans="1:1" x14ac:dyDescent="0.25">
      <c r="A1144"/>
    </row>
    <row r="1145" spans="1:1" x14ac:dyDescent="0.25">
      <c r="A1145"/>
    </row>
    <row r="1146" spans="1:1" x14ac:dyDescent="0.25">
      <c r="A1146"/>
    </row>
    <row r="1147" spans="1:1" x14ac:dyDescent="0.25">
      <c r="A1147"/>
    </row>
    <row r="1148" spans="1:1" x14ac:dyDescent="0.25">
      <c r="A1148"/>
    </row>
    <row r="1149" spans="1:1" x14ac:dyDescent="0.25">
      <c r="A1149"/>
    </row>
    <row r="1150" spans="1:1" x14ac:dyDescent="0.25">
      <c r="A1150"/>
    </row>
    <row r="1151" spans="1:1" x14ac:dyDescent="0.25">
      <c r="A1151"/>
    </row>
    <row r="1152" spans="1:1" x14ac:dyDescent="0.25">
      <c r="A1152"/>
    </row>
    <row r="1153" spans="1:1" x14ac:dyDescent="0.25">
      <c r="A1153"/>
    </row>
    <row r="1154" spans="1:1" x14ac:dyDescent="0.25">
      <c r="A1154"/>
    </row>
    <row r="1155" spans="1:1" x14ac:dyDescent="0.25">
      <c r="A1155"/>
    </row>
    <row r="1156" spans="1:1" x14ac:dyDescent="0.25">
      <c r="A1156"/>
    </row>
    <row r="1157" spans="1:1" x14ac:dyDescent="0.25">
      <c r="A1157"/>
    </row>
    <row r="1158" spans="1:1" x14ac:dyDescent="0.25">
      <c r="A1158"/>
    </row>
    <row r="1159" spans="1:1" x14ac:dyDescent="0.25">
      <c r="A1159"/>
    </row>
    <row r="1160" spans="1:1" x14ac:dyDescent="0.25">
      <c r="A1160"/>
    </row>
    <row r="1161" spans="1:1" x14ac:dyDescent="0.25">
      <c r="A1161"/>
    </row>
    <row r="1162" spans="1:1" x14ac:dyDescent="0.25">
      <c r="A1162"/>
    </row>
    <row r="1163" spans="1:1" x14ac:dyDescent="0.25">
      <c r="A1163"/>
    </row>
    <row r="1164" spans="1:1" x14ac:dyDescent="0.25">
      <c r="A1164"/>
    </row>
    <row r="1165" spans="1:1" x14ac:dyDescent="0.25">
      <c r="A1165"/>
    </row>
    <row r="1166" spans="1:1" x14ac:dyDescent="0.25">
      <c r="A1166"/>
    </row>
    <row r="1167" spans="1:1" x14ac:dyDescent="0.25">
      <c r="A1167"/>
    </row>
    <row r="1168" spans="1:1" x14ac:dyDescent="0.25">
      <c r="A1168"/>
    </row>
    <row r="1169" spans="1:1" x14ac:dyDescent="0.25">
      <c r="A1169"/>
    </row>
    <row r="1170" spans="1:1" x14ac:dyDescent="0.25">
      <c r="A1170"/>
    </row>
    <row r="1171" spans="1:1" x14ac:dyDescent="0.25">
      <c r="A1171"/>
    </row>
    <row r="1172" spans="1:1" x14ac:dyDescent="0.25">
      <c r="A1172"/>
    </row>
    <row r="1173" spans="1:1" x14ac:dyDescent="0.25">
      <c r="A1173"/>
    </row>
    <row r="1174" spans="1:1" x14ac:dyDescent="0.25">
      <c r="A1174"/>
    </row>
    <row r="1175" spans="1:1" x14ac:dyDescent="0.25">
      <c r="A1175"/>
    </row>
    <row r="1176" spans="1:1" x14ac:dyDescent="0.25">
      <c r="A1176"/>
    </row>
    <row r="1177" spans="1:1" x14ac:dyDescent="0.25">
      <c r="A1177"/>
    </row>
    <row r="1178" spans="1:1" x14ac:dyDescent="0.25">
      <c r="A1178"/>
    </row>
    <row r="1179" spans="1:1" x14ac:dyDescent="0.25">
      <c r="A1179"/>
    </row>
    <row r="1180" spans="1:1" x14ac:dyDescent="0.25">
      <c r="A1180"/>
    </row>
    <row r="1181" spans="1:1" x14ac:dyDescent="0.25">
      <c r="A1181"/>
    </row>
    <row r="1182" spans="1:1" x14ac:dyDescent="0.25">
      <c r="A1182"/>
    </row>
    <row r="1183" spans="1:1" x14ac:dyDescent="0.25">
      <c r="A1183"/>
    </row>
    <row r="1184" spans="1:1" x14ac:dyDescent="0.25">
      <c r="A1184"/>
    </row>
    <row r="1185" spans="1:1" x14ac:dyDescent="0.25">
      <c r="A1185"/>
    </row>
    <row r="1186" spans="1:1" x14ac:dyDescent="0.25">
      <c r="A1186"/>
    </row>
    <row r="1187" spans="1:1" x14ac:dyDescent="0.25">
      <c r="A1187"/>
    </row>
    <row r="1188" spans="1:1" x14ac:dyDescent="0.25">
      <c r="A1188"/>
    </row>
    <row r="1189" spans="1:1" x14ac:dyDescent="0.25">
      <c r="A1189"/>
    </row>
    <row r="1190" spans="1:1" x14ac:dyDescent="0.25">
      <c r="A1190"/>
    </row>
    <row r="1191" spans="1:1" x14ac:dyDescent="0.25">
      <c r="A1191"/>
    </row>
    <row r="1192" spans="1:1" x14ac:dyDescent="0.25">
      <c r="A1192"/>
    </row>
    <row r="1193" spans="1:1" x14ac:dyDescent="0.25">
      <c r="A1193"/>
    </row>
    <row r="1194" spans="1:1" x14ac:dyDescent="0.25">
      <c r="A1194"/>
    </row>
    <row r="1195" spans="1:1" x14ac:dyDescent="0.25">
      <c r="A1195"/>
    </row>
    <row r="1196" spans="1:1" x14ac:dyDescent="0.25">
      <c r="A1196"/>
    </row>
    <row r="1197" spans="1:1" x14ac:dyDescent="0.25">
      <c r="A1197"/>
    </row>
    <row r="1198" spans="1:1" x14ac:dyDescent="0.25">
      <c r="A1198"/>
    </row>
    <row r="1199" spans="1:1" x14ac:dyDescent="0.25">
      <c r="A1199"/>
    </row>
    <row r="1200" spans="1:1" x14ac:dyDescent="0.25">
      <c r="A1200"/>
    </row>
    <row r="1201" spans="1:1" x14ac:dyDescent="0.25">
      <c r="A1201"/>
    </row>
    <row r="1202" spans="1:1" x14ac:dyDescent="0.25">
      <c r="A1202"/>
    </row>
    <row r="1203" spans="1:1" x14ac:dyDescent="0.25">
      <c r="A1203"/>
    </row>
    <row r="1204" spans="1:1" x14ac:dyDescent="0.25">
      <c r="A1204"/>
    </row>
    <row r="1205" spans="1:1" x14ac:dyDescent="0.25">
      <c r="A1205"/>
    </row>
    <row r="1206" spans="1:1" x14ac:dyDescent="0.25">
      <c r="A1206"/>
    </row>
    <row r="1207" spans="1:1" x14ac:dyDescent="0.25">
      <c r="A1207"/>
    </row>
    <row r="1208" spans="1:1" x14ac:dyDescent="0.25">
      <c r="A1208"/>
    </row>
    <row r="1209" spans="1:1" x14ac:dyDescent="0.25">
      <c r="A1209"/>
    </row>
    <row r="1210" spans="1:1" x14ac:dyDescent="0.25">
      <c r="A1210"/>
    </row>
    <row r="1211" spans="1:1" x14ac:dyDescent="0.25">
      <c r="A1211"/>
    </row>
    <row r="1212" spans="1:1" x14ac:dyDescent="0.25">
      <c r="A1212"/>
    </row>
    <row r="1213" spans="1:1" x14ac:dyDescent="0.25">
      <c r="A1213"/>
    </row>
    <row r="1214" spans="1:1" x14ac:dyDescent="0.25">
      <c r="A1214"/>
    </row>
    <row r="1215" spans="1:1" x14ac:dyDescent="0.25">
      <c r="A1215"/>
    </row>
    <row r="1216" spans="1:1" x14ac:dyDescent="0.25">
      <c r="A1216"/>
    </row>
    <row r="1217" spans="1:1" x14ac:dyDescent="0.25">
      <c r="A1217"/>
    </row>
    <row r="1218" spans="1:1" x14ac:dyDescent="0.25">
      <c r="A1218"/>
    </row>
    <row r="1219" spans="1:1" x14ac:dyDescent="0.25">
      <c r="A1219"/>
    </row>
    <row r="1220" spans="1:1" x14ac:dyDescent="0.25">
      <c r="A1220"/>
    </row>
    <row r="1221" spans="1:1" x14ac:dyDescent="0.25">
      <c r="A1221"/>
    </row>
    <row r="1222" spans="1:1" x14ac:dyDescent="0.25">
      <c r="A1222"/>
    </row>
    <row r="1223" spans="1:1" x14ac:dyDescent="0.25">
      <c r="A1223"/>
    </row>
    <row r="1224" spans="1:1" x14ac:dyDescent="0.25">
      <c r="A1224"/>
    </row>
    <row r="1225" spans="1:1" x14ac:dyDescent="0.25">
      <c r="A1225"/>
    </row>
    <row r="1226" spans="1:1" x14ac:dyDescent="0.25">
      <c r="A1226"/>
    </row>
    <row r="1227" spans="1:1" x14ac:dyDescent="0.25">
      <c r="A1227"/>
    </row>
    <row r="1228" spans="1:1" x14ac:dyDescent="0.25">
      <c r="A1228"/>
    </row>
    <row r="1229" spans="1:1" x14ac:dyDescent="0.25">
      <c r="A1229"/>
    </row>
    <row r="1230" spans="1:1" x14ac:dyDescent="0.25">
      <c r="A1230"/>
    </row>
    <row r="1231" spans="1:1" x14ac:dyDescent="0.25">
      <c r="A1231"/>
    </row>
    <row r="1232" spans="1:1" x14ac:dyDescent="0.25">
      <c r="A1232"/>
    </row>
    <row r="1233" spans="1:1" x14ac:dyDescent="0.25">
      <c r="A1233"/>
    </row>
    <row r="1234" spans="1:1" x14ac:dyDescent="0.25">
      <c r="A1234"/>
    </row>
    <row r="1235" spans="1:1" x14ac:dyDescent="0.25">
      <c r="A1235"/>
    </row>
    <row r="1236" spans="1:1" x14ac:dyDescent="0.25">
      <c r="A1236"/>
    </row>
    <row r="1237" spans="1:1" x14ac:dyDescent="0.25">
      <c r="A1237"/>
    </row>
    <row r="1238" spans="1:1" x14ac:dyDescent="0.25">
      <c r="A1238"/>
    </row>
    <row r="1239" spans="1:1" x14ac:dyDescent="0.25">
      <c r="A1239"/>
    </row>
    <row r="1240" spans="1:1" x14ac:dyDescent="0.25">
      <c r="A1240"/>
    </row>
    <row r="1241" spans="1:1" x14ac:dyDescent="0.25">
      <c r="A1241"/>
    </row>
    <row r="1242" spans="1:1" x14ac:dyDescent="0.25">
      <c r="A1242"/>
    </row>
    <row r="1243" spans="1:1" x14ac:dyDescent="0.25">
      <c r="A1243"/>
    </row>
    <row r="1244" spans="1:1" x14ac:dyDescent="0.25">
      <c r="A1244"/>
    </row>
    <row r="1245" spans="1:1" x14ac:dyDescent="0.25">
      <c r="A1245"/>
    </row>
    <row r="1246" spans="1:1" x14ac:dyDescent="0.25">
      <c r="A1246"/>
    </row>
    <row r="1247" spans="1:1" x14ac:dyDescent="0.25">
      <c r="A1247"/>
    </row>
    <row r="1248" spans="1:1" x14ac:dyDescent="0.25">
      <c r="A1248"/>
    </row>
    <row r="1249" spans="1:1" x14ac:dyDescent="0.25">
      <c r="A1249"/>
    </row>
    <row r="1250" spans="1:1" x14ac:dyDescent="0.25">
      <c r="A1250"/>
    </row>
    <row r="1251" spans="1:1" x14ac:dyDescent="0.25">
      <c r="A1251"/>
    </row>
    <row r="1252" spans="1:1" x14ac:dyDescent="0.25">
      <c r="A1252"/>
    </row>
    <row r="1253" spans="1:1" x14ac:dyDescent="0.25">
      <c r="A1253"/>
    </row>
    <row r="1254" spans="1:1" x14ac:dyDescent="0.25">
      <c r="A1254"/>
    </row>
    <row r="1255" spans="1:1" x14ac:dyDescent="0.25">
      <c r="A1255"/>
    </row>
    <row r="1256" spans="1:1" x14ac:dyDescent="0.25">
      <c r="A1256"/>
    </row>
    <row r="1257" spans="1:1" x14ac:dyDescent="0.25">
      <c r="A1257"/>
    </row>
    <row r="1258" spans="1:1" x14ac:dyDescent="0.25">
      <c r="A1258"/>
    </row>
    <row r="1259" spans="1:1" x14ac:dyDescent="0.25">
      <c r="A1259"/>
    </row>
    <row r="1260" spans="1:1" x14ac:dyDescent="0.25">
      <c r="A1260"/>
    </row>
    <row r="1261" spans="1:1" x14ac:dyDescent="0.25">
      <c r="A1261"/>
    </row>
    <row r="1262" spans="1:1" x14ac:dyDescent="0.25">
      <c r="A1262"/>
    </row>
    <row r="1263" spans="1:1" x14ac:dyDescent="0.25">
      <c r="A1263"/>
    </row>
    <row r="1264" spans="1:1" x14ac:dyDescent="0.25">
      <c r="A1264"/>
    </row>
    <row r="1265" spans="1:1" x14ac:dyDescent="0.25">
      <c r="A1265"/>
    </row>
    <row r="1266" spans="1:1" x14ac:dyDescent="0.25">
      <c r="A1266"/>
    </row>
    <row r="1267" spans="1:1" x14ac:dyDescent="0.25">
      <c r="A1267"/>
    </row>
    <row r="1268" spans="1:1" x14ac:dyDescent="0.25">
      <c r="A1268"/>
    </row>
    <row r="1269" spans="1:1" x14ac:dyDescent="0.25">
      <c r="A1269"/>
    </row>
    <row r="1270" spans="1:1" x14ac:dyDescent="0.25">
      <c r="A1270"/>
    </row>
    <row r="1271" spans="1:1" x14ac:dyDescent="0.25">
      <c r="A1271"/>
    </row>
    <row r="1272" spans="1:1" x14ac:dyDescent="0.25">
      <c r="A1272"/>
    </row>
    <row r="1273" spans="1:1" x14ac:dyDescent="0.25">
      <c r="A1273"/>
    </row>
    <row r="1274" spans="1:1" x14ac:dyDescent="0.25">
      <c r="A1274"/>
    </row>
    <row r="1275" spans="1:1" x14ac:dyDescent="0.25">
      <c r="A1275"/>
    </row>
    <row r="1276" spans="1:1" x14ac:dyDescent="0.25">
      <c r="A1276"/>
    </row>
    <row r="1277" spans="1:1" x14ac:dyDescent="0.25">
      <c r="A1277"/>
    </row>
    <row r="1278" spans="1:1" x14ac:dyDescent="0.25">
      <c r="A1278"/>
    </row>
    <row r="1279" spans="1:1" x14ac:dyDescent="0.25">
      <c r="A1279"/>
    </row>
    <row r="1280" spans="1:1" x14ac:dyDescent="0.25">
      <c r="A1280"/>
    </row>
    <row r="1281" spans="1:1" x14ac:dyDescent="0.25">
      <c r="A1281"/>
    </row>
    <row r="1282" spans="1:1" x14ac:dyDescent="0.25">
      <c r="A1282"/>
    </row>
    <row r="1283" spans="1:1" x14ac:dyDescent="0.25">
      <c r="A1283"/>
    </row>
    <row r="1284" spans="1:1" x14ac:dyDescent="0.25">
      <c r="A1284"/>
    </row>
    <row r="1285" spans="1:1" x14ac:dyDescent="0.25">
      <c r="A1285"/>
    </row>
    <row r="1286" spans="1:1" x14ac:dyDescent="0.25">
      <c r="A1286"/>
    </row>
    <row r="1287" spans="1:1" x14ac:dyDescent="0.25">
      <c r="A1287"/>
    </row>
    <row r="1288" spans="1:1" x14ac:dyDescent="0.25">
      <c r="A1288"/>
    </row>
    <row r="1289" spans="1:1" x14ac:dyDescent="0.25">
      <c r="A1289"/>
    </row>
    <row r="1290" spans="1:1" x14ac:dyDescent="0.25">
      <c r="A1290"/>
    </row>
    <row r="1291" spans="1:1" x14ac:dyDescent="0.25">
      <c r="A1291"/>
    </row>
    <row r="1292" spans="1:1" x14ac:dyDescent="0.25">
      <c r="A1292"/>
    </row>
    <row r="1293" spans="1:1" x14ac:dyDescent="0.25">
      <c r="A1293"/>
    </row>
    <row r="1294" spans="1:1" x14ac:dyDescent="0.25">
      <c r="A1294"/>
    </row>
    <row r="1295" spans="1:1" x14ac:dyDescent="0.25">
      <c r="A1295"/>
    </row>
    <row r="1296" spans="1:1" x14ac:dyDescent="0.25">
      <c r="A1296"/>
    </row>
    <row r="1297" spans="1:1" x14ac:dyDescent="0.25">
      <c r="A1297"/>
    </row>
    <row r="1298" spans="1:1" x14ac:dyDescent="0.25">
      <c r="A1298"/>
    </row>
    <row r="1299" spans="1:1" x14ac:dyDescent="0.25">
      <c r="A1299"/>
    </row>
    <row r="1300" spans="1:1" x14ac:dyDescent="0.25">
      <c r="A1300"/>
    </row>
    <row r="1301" spans="1:1" x14ac:dyDescent="0.25">
      <c r="A1301"/>
    </row>
    <row r="1302" spans="1:1" x14ac:dyDescent="0.25">
      <c r="A1302"/>
    </row>
    <row r="1303" spans="1:1" x14ac:dyDescent="0.25">
      <c r="A1303"/>
    </row>
    <row r="1304" spans="1:1" x14ac:dyDescent="0.25">
      <c r="A1304"/>
    </row>
    <row r="1305" spans="1:1" x14ac:dyDescent="0.25">
      <c r="A1305"/>
    </row>
    <row r="1306" spans="1:1" x14ac:dyDescent="0.25">
      <c r="A1306"/>
    </row>
    <row r="1307" spans="1:1" x14ac:dyDescent="0.25">
      <c r="A1307"/>
    </row>
    <row r="1308" spans="1:1" x14ac:dyDescent="0.25">
      <c r="A1308"/>
    </row>
    <row r="1309" spans="1:1" x14ac:dyDescent="0.25">
      <c r="A1309"/>
    </row>
    <row r="1310" spans="1:1" x14ac:dyDescent="0.25">
      <c r="A1310"/>
    </row>
    <row r="1311" spans="1:1" x14ac:dyDescent="0.25">
      <c r="A1311"/>
    </row>
    <row r="1312" spans="1:1" x14ac:dyDescent="0.25">
      <c r="A1312"/>
    </row>
    <row r="1313" spans="1:1" x14ac:dyDescent="0.25">
      <c r="A1313"/>
    </row>
    <row r="1314" spans="1:1" x14ac:dyDescent="0.25">
      <c r="A1314"/>
    </row>
    <row r="1315" spans="1:1" x14ac:dyDescent="0.25">
      <c r="A1315"/>
    </row>
    <row r="1316" spans="1:1" x14ac:dyDescent="0.25">
      <c r="A1316"/>
    </row>
    <row r="1317" spans="1:1" x14ac:dyDescent="0.25">
      <c r="A1317"/>
    </row>
    <row r="1318" spans="1:1" x14ac:dyDescent="0.25">
      <c r="A1318"/>
    </row>
    <row r="1319" spans="1:1" x14ac:dyDescent="0.25">
      <c r="A1319"/>
    </row>
    <row r="1320" spans="1:1" x14ac:dyDescent="0.25">
      <c r="A1320"/>
    </row>
    <row r="1321" spans="1:1" x14ac:dyDescent="0.25">
      <c r="A1321"/>
    </row>
    <row r="1322" spans="1:1" x14ac:dyDescent="0.25">
      <c r="A1322"/>
    </row>
    <row r="1323" spans="1:1" x14ac:dyDescent="0.25">
      <c r="A1323"/>
    </row>
    <row r="1324" spans="1:1" x14ac:dyDescent="0.25">
      <c r="A1324"/>
    </row>
    <row r="1325" spans="1:1" x14ac:dyDescent="0.25">
      <c r="A1325"/>
    </row>
    <row r="1326" spans="1:1" x14ac:dyDescent="0.25">
      <c r="A1326"/>
    </row>
    <row r="1327" spans="1:1" x14ac:dyDescent="0.25">
      <c r="A1327"/>
    </row>
    <row r="1328" spans="1:1" x14ac:dyDescent="0.25">
      <c r="A1328"/>
    </row>
    <row r="1329" spans="1:1" x14ac:dyDescent="0.25">
      <c r="A1329"/>
    </row>
    <row r="1330" spans="1:1" x14ac:dyDescent="0.25">
      <c r="A1330"/>
    </row>
    <row r="1331" spans="1:1" x14ac:dyDescent="0.25">
      <c r="A1331"/>
    </row>
    <row r="1332" spans="1:1" x14ac:dyDescent="0.25">
      <c r="A1332"/>
    </row>
    <row r="1333" spans="1:1" x14ac:dyDescent="0.25">
      <c r="A1333"/>
    </row>
    <row r="1334" spans="1:1" x14ac:dyDescent="0.25">
      <c r="A1334"/>
    </row>
    <row r="1335" spans="1:1" x14ac:dyDescent="0.25">
      <c r="A1335"/>
    </row>
    <row r="1336" spans="1:1" x14ac:dyDescent="0.25">
      <c r="A1336"/>
    </row>
    <row r="1337" spans="1:1" x14ac:dyDescent="0.25">
      <c r="A1337"/>
    </row>
    <row r="1338" spans="1:1" x14ac:dyDescent="0.25">
      <c r="A1338"/>
    </row>
    <row r="1339" spans="1:1" x14ac:dyDescent="0.25">
      <c r="A1339"/>
    </row>
    <row r="1340" spans="1:1" x14ac:dyDescent="0.25">
      <c r="A1340"/>
    </row>
    <row r="1341" spans="1:1" x14ac:dyDescent="0.25">
      <c r="A1341"/>
    </row>
    <row r="1342" spans="1:1" x14ac:dyDescent="0.25">
      <c r="A1342"/>
    </row>
    <row r="1343" spans="1:1" x14ac:dyDescent="0.25">
      <c r="A1343"/>
    </row>
    <row r="1344" spans="1:1" x14ac:dyDescent="0.25">
      <c r="A1344"/>
    </row>
    <row r="1345" spans="1:1" x14ac:dyDescent="0.25">
      <c r="A1345"/>
    </row>
    <row r="1346" spans="1:1" x14ac:dyDescent="0.25">
      <c r="A1346"/>
    </row>
    <row r="1347" spans="1:1" x14ac:dyDescent="0.25">
      <c r="A1347"/>
    </row>
    <row r="1348" spans="1:1" x14ac:dyDescent="0.25">
      <c r="A1348"/>
    </row>
    <row r="1349" spans="1:1" x14ac:dyDescent="0.25">
      <c r="A1349"/>
    </row>
    <row r="1350" spans="1:1" x14ac:dyDescent="0.25">
      <c r="A1350"/>
    </row>
    <row r="1351" spans="1:1" x14ac:dyDescent="0.25">
      <c r="A1351"/>
    </row>
    <row r="1352" spans="1:1" x14ac:dyDescent="0.25">
      <c r="A1352"/>
    </row>
    <row r="1353" spans="1:1" x14ac:dyDescent="0.25">
      <c r="A1353"/>
    </row>
    <row r="1354" spans="1:1" x14ac:dyDescent="0.25">
      <c r="A1354"/>
    </row>
    <row r="1355" spans="1:1" x14ac:dyDescent="0.25">
      <c r="A1355"/>
    </row>
    <row r="1356" spans="1:1" x14ac:dyDescent="0.25">
      <c r="A1356"/>
    </row>
    <row r="1357" spans="1:1" x14ac:dyDescent="0.25">
      <c r="A1357"/>
    </row>
    <row r="1358" spans="1:1" x14ac:dyDescent="0.25">
      <c r="A1358"/>
    </row>
    <row r="1359" spans="1:1" x14ac:dyDescent="0.25">
      <c r="A1359"/>
    </row>
    <row r="1360" spans="1:1" x14ac:dyDescent="0.25">
      <c r="A1360"/>
    </row>
    <row r="1361" spans="1:1" x14ac:dyDescent="0.25">
      <c r="A1361"/>
    </row>
    <row r="1362" spans="1:1" x14ac:dyDescent="0.25">
      <c r="A1362"/>
    </row>
    <row r="1363" spans="1:1" x14ac:dyDescent="0.25">
      <c r="A1363"/>
    </row>
    <row r="1364" spans="1:1" x14ac:dyDescent="0.25">
      <c r="A1364"/>
    </row>
    <row r="1365" spans="1:1" x14ac:dyDescent="0.25">
      <c r="A1365"/>
    </row>
    <row r="1366" spans="1:1" x14ac:dyDescent="0.25">
      <c r="A1366"/>
    </row>
    <row r="1367" spans="1:1" x14ac:dyDescent="0.25">
      <c r="A1367"/>
    </row>
    <row r="1368" spans="1:1" x14ac:dyDescent="0.25">
      <c r="A1368"/>
    </row>
    <row r="1369" spans="1:1" x14ac:dyDescent="0.25">
      <c r="A1369"/>
    </row>
    <row r="1370" spans="1:1" x14ac:dyDescent="0.25">
      <c r="A1370"/>
    </row>
    <row r="1371" spans="1:1" x14ac:dyDescent="0.25">
      <c r="A1371"/>
    </row>
    <row r="1372" spans="1:1" x14ac:dyDescent="0.25">
      <c r="A1372"/>
    </row>
    <row r="1373" spans="1:1" x14ac:dyDescent="0.25">
      <c r="A1373"/>
    </row>
    <row r="1374" spans="1:1" x14ac:dyDescent="0.25">
      <c r="A1374"/>
    </row>
    <row r="1375" spans="1:1" x14ac:dyDescent="0.25">
      <c r="A1375"/>
    </row>
    <row r="1376" spans="1:1" x14ac:dyDescent="0.25">
      <c r="A1376"/>
    </row>
    <row r="1377" spans="1:1" x14ac:dyDescent="0.25">
      <c r="A1377"/>
    </row>
    <row r="1378" spans="1:1" x14ac:dyDescent="0.25">
      <c r="A1378"/>
    </row>
    <row r="1379" spans="1:1" x14ac:dyDescent="0.25">
      <c r="A1379"/>
    </row>
    <row r="1380" spans="1:1" x14ac:dyDescent="0.25">
      <c r="A1380"/>
    </row>
    <row r="1381" spans="1:1" x14ac:dyDescent="0.25">
      <c r="A1381"/>
    </row>
    <row r="1382" spans="1:1" x14ac:dyDescent="0.25">
      <c r="A1382"/>
    </row>
    <row r="1383" spans="1:1" x14ac:dyDescent="0.25">
      <c r="A1383"/>
    </row>
    <row r="1384" spans="1:1" x14ac:dyDescent="0.25">
      <c r="A1384"/>
    </row>
    <row r="1385" spans="1:1" x14ac:dyDescent="0.25">
      <c r="A1385"/>
    </row>
    <row r="1386" spans="1:1" x14ac:dyDescent="0.25">
      <c r="A1386"/>
    </row>
    <row r="1387" spans="1:1" x14ac:dyDescent="0.25">
      <c r="A1387"/>
    </row>
    <row r="1388" spans="1:1" x14ac:dyDescent="0.25">
      <c r="A1388"/>
    </row>
    <row r="1389" spans="1:1" x14ac:dyDescent="0.25">
      <c r="A1389"/>
    </row>
    <row r="1390" spans="1:1" x14ac:dyDescent="0.25">
      <c r="A1390"/>
    </row>
    <row r="1391" spans="1:1" x14ac:dyDescent="0.25">
      <c r="A1391"/>
    </row>
    <row r="1392" spans="1:1" x14ac:dyDescent="0.25">
      <c r="A1392"/>
    </row>
    <row r="1393" spans="1:1" x14ac:dyDescent="0.25">
      <c r="A1393"/>
    </row>
    <row r="1394" spans="1:1" x14ac:dyDescent="0.25">
      <c r="A1394"/>
    </row>
    <row r="1395" spans="1:1" x14ac:dyDescent="0.25">
      <c r="A1395"/>
    </row>
    <row r="1396" spans="1:1" x14ac:dyDescent="0.25">
      <c r="A1396"/>
    </row>
    <row r="1397" spans="1:1" x14ac:dyDescent="0.25">
      <c r="A1397"/>
    </row>
    <row r="1398" spans="1:1" x14ac:dyDescent="0.25">
      <c r="A1398"/>
    </row>
    <row r="1399" spans="1:1" x14ac:dyDescent="0.25">
      <c r="A1399"/>
    </row>
    <row r="1400" spans="1:1" x14ac:dyDescent="0.25">
      <c r="A1400"/>
    </row>
    <row r="1401" spans="1:1" x14ac:dyDescent="0.25">
      <c r="A1401"/>
    </row>
    <row r="1402" spans="1:1" x14ac:dyDescent="0.25">
      <c r="A1402"/>
    </row>
    <row r="1403" spans="1:1" x14ac:dyDescent="0.25">
      <c r="A1403"/>
    </row>
    <row r="1404" spans="1:1" x14ac:dyDescent="0.25">
      <c r="A1404"/>
    </row>
    <row r="1405" spans="1:1" x14ac:dyDescent="0.25">
      <c r="A1405"/>
    </row>
    <row r="1406" spans="1:1" x14ac:dyDescent="0.25">
      <c r="A1406"/>
    </row>
    <row r="1407" spans="1:1" x14ac:dyDescent="0.25">
      <c r="A1407"/>
    </row>
    <row r="1408" spans="1:1" x14ac:dyDescent="0.25">
      <c r="A1408"/>
    </row>
    <row r="1409" spans="1:1" x14ac:dyDescent="0.25">
      <c r="A1409"/>
    </row>
    <row r="1410" spans="1:1" x14ac:dyDescent="0.25">
      <c r="A1410"/>
    </row>
    <row r="1411" spans="1:1" x14ac:dyDescent="0.25">
      <c r="A1411"/>
    </row>
    <row r="1412" spans="1:1" x14ac:dyDescent="0.25">
      <c r="A1412"/>
    </row>
    <row r="1413" spans="1:1" x14ac:dyDescent="0.25">
      <c r="A1413"/>
    </row>
    <row r="1414" spans="1:1" x14ac:dyDescent="0.25">
      <c r="A1414"/>
    </row>
    <row r="1415" spans="1:1" x14ac:dyDescent="0.25">
      <c r="A1415"/>
    </row>
    <row r="1416" spans="1:1" x14ac:dyDescent="0.25">
      <c r="A1416"/>
    </row>
    <row r="1417" spans="1:1" x14ac:dyDescent="0.25">
      <c r="A1417"/>
    </row>
    <row r="1418" spans="1:1" x14ac:dyDescent="0.25">
      <c r="A1418"/>
    </row>
    <row r="1419" spans="1:1" x14ac:dyDescent="0.25">
      <c r="A1419"/>
    </row>
    <row r="1420" spans="1:1" x14ac:dyDescent="0.25">
      <c r="A1420"/>
    </row>
    <row r="1421" spans="1:1" x14ac:dyDescent="0.25">
      <c r="A1421"/>
    </row>
    <row r="1422" spans="1:1" x14ac:dyDescent="0.25">
      <c r="A1422"/>
    </row>
    <row r="1423" spans="1:1" x14ac:dyDescent="0.25">
      <c r="A1423"/>
    </row>
    <row r="1424" spans="1:1" x14ac:dyDescent="0.25">
      <c r="A1424"/>
    </row>
    <row r="1425" spans="1:1" x14ac:dyDescent="0.25">
      <c r="A1425"/>
    </row>
    <row r="1426" spans="1:1" x14ac:dyDescent="0.25">
      <c r="A1426"/>
    </row>
    <row r="1427" spans="1:1" x14ac:dyDescent="0.25">
      <c r="A1427"/>
    </row>
    <row r="1428" spans="1:1" x14ac:dyDescent="0.25">
      <c r="A1428"/>
    </row>
    <row r="1429" spans="1:1" x14ac:dyDescent="0.25">
      <c r="A1429"/>
    </row>
    <row r="1430" spans="1:1" x14ac:dyDescent="0.25">
      <c r="A1430"/>
    </row>
    <row r="1431" spans="1:1" x14ac:dyDescent="0.25">
      <c r="A1431"/>
    </row>
    <row r="1432" spans="1:1" x14ac:dyDescent="0.25">
      <c r="A1432"/>
    </row>
    <row r="1433" spans="1:1" x14ac:dyDescent="0.25">
      <c r="A1433"/>
    </row>
    <row r="1434" spans="1:1" x14ac:dyDescent="0.25">
      <c r="A1434"/>
    </row>
    <row r="1435" spans="1:1" x14ac:dyDescent="0.25">
      <c r="A1435"/>
    </row>
    <row r="1436" spans="1:1" x14ac:dyDescent="0.25">
      <c r="A1436"/>
    </row>
    <row r="1437" spans="1:1" x14ac:dyDescent="0.25">
      <c r="A1437"/>
    </row>
    <row r="1438" spans="1:1" x14ac:dyDescent="0.25">
      <c r="A1438"/>
    </row>
    <row r="1439" spans="1:1" x14ac:dyDescent="0.25">
      <c r="A1439"/>
    </row>
    <row r="1440" spans="1:1" x14ac:dyDescent="0.25">
      <c r="A1440"/>
    </row>
    <row r="1441" spans="1:1" x14ac:dyDescent="0.25">
      <c r="A1441"/>
    </row>
    <row r="1442" spans="1:1" x14ac:dyDescent="0.25">
      <c r="A1442"/>
    </row>
    <row r="1443" spans="1:1" x14ac:dyDescent="0.25">
      <c r="A1443"/>
    </row>
    <row r="1444" spans="1:1" x14ac:dyDescent="0.25">
      <c r="A1444"/>
    </row>
    <row r="1445" spans="1:1" x14ac:dyDescent="0.25">
      <c r="A1445"/>
    </row>
    <row r="1446" spans="1:1" x14ac:dyDescent="0.25">
      <c r="A1446"/>
    </row>
    <row r="1447" spans="1:1" x14ac:dyDescent="0.25">
      <c r="A1447"/>
    </row>
    <row r="1448" spans="1:1" x14ac:dyDescent="0.25">
      <c r="A1448"/>
    </row>
    <row r="1449" spans="1:1" x14ac:dyDescent="0.25">
      <c r="A1449"/>
    </row>
    <row r="1450" spans="1:1" x14ac:dyDescent="0.25">
      <c r="A1450"/>
    </row>
    <row r="1451" spans="1:1" x14ac:dyDescent="0.25">
      <c r="A1451"/>
    </row>
    <row r="1452" spans="1:1" x14ac:dyDescent="0.25">
      <c r="A1452"/>
    </row>
    <row r="1453" spans="1:1" x14ac:dyDescent="0.25">
      <c r="A1453"/>
    </row>
    <row r="1454" spans="1:1" x14ac:dyDescent="0.25">
      <c r="A1454"/>
    </row>
    <row r="1455" spans="1:1" x14ac:dyDescent="0.25">
      <c r="A1455"/>
    </row>
    <row r="1456" spans="1:1" x14ac:dyDescent="0.25">
      <c r="A1456"/>
    </row>
    <row r="1457" spans="1:1" x14ac:dyDescent="0.25">
      <c r="A1457"/>
    </row>
    <row r="1458" spans="1:1" x14ac:dyDescent="0.25">
      <c r="A1458"/>
    </row>
    <row r="1459" spans="1:1" x14ac:dyDescent="0.25">
      <c r="A1459"/>
    </row>
    <row r="1460" spans="1:1" x14ac:dyDescent="0.25">
      <c r="A1460"/>
    </row>
    <row r="1461" spans="1:1" x14ac:dyDescent="0.25">
      <c r="A1461"/>
    </row>
    <row r="1462" spans="1:1" x14ac:dyDescent="0.25">
      <c r="A1462"/>
    </row>
    <row r="1463" spans="1:1" x14ac:dyDescent="0.25">
      <c r="A1463"/>
    </row>
    <row r="1464" spans="1:1" x14ac:dyDescent="0.25">
      <c r="A1464"/>
    </row>
    <row r="1465" spans="1:1" x14ac:dyDescent="0.25">
      <c r="A1465"/>
    </row>
    <row r="1466" spans="1:1" x14ac:dyDescent="0.25">
      <c r="A1466"/>
    </row>
    <row r="1467" spans="1:1" x14ac:dyDescent="0.25">
      <c r="A1467"/>
    </row>
    <row r="1468" spans="1:1" x14ac:dyDescent="0.25">
      <c r="A1468"/>
    </row>
    <row r="1469" spans="1:1" x14ac:dyDescent="0.25">
      <c r="A1469"/>
    </row>
    <row r="1470" spans="1:1" x14ac:dyDescent="0.25">
      <c r="A1470"/>
    </row>
    <row r="1471" spans="1:1" x14ac:dyDescent="0.25">
      <c r="A1471"/>
    </row>
    <row r="1472" spans="1:1" x14ac:dyDescent="0.25">
      <c r="A1472"/>
    </row>
    <row r="1473" spans="1:1" x14ac:dyDescent="0.25">
      <c r="A1473"/>
    </row>
    <row r="1474" spans="1:1" x14ac:dyDescent="0.25">
      <c r="A1474"/>
    </row>
    <row r="1475" spans="1:1" x14ac:dyDescent="0.25">
      <c r="A1475"/>
    </row>
    <row r="1476" spans="1:1" x14ac:dyDescent="0.25">
      <c r="A1476"/>
    </row>
    <row r="1477" spans="1:1" x14ac:dyDescent="0.25">
      <c r="A1477"/>
    </row>
    <row r="1478" spans="1:1" x14ac:dyDescent="0.25">
      <c r="A1478"/>
    </row>
    <row r="1479" spans="1:1" x14ac:dyDescent="0.25">
      <c r="A1479"/>
    </row>
    <row r="1480" spans="1:1" x14ac:dyDescent="0.25">
      <c r="A1480"/>
    </row>
    <row r="1481" spans="1:1" x14ac:dyDescent="0.25">
      <c r="A1481"/>
    </row>
    <row r="1482" spans="1:1" x14ac:dyDescent="0.25">
      <c r="A1482"/>
    </row>
    <row r="1483" spans="1:1" x14ac:dyDescent="0.25">
      <c r="A1483"/>
    </row>
    <row r="1484" spans="1:1" x14ac:dyDescent="0.25">
      <c r="A1484"/>
    </row>
    <row r="1485" spans="1:1" x14ac:dyDescent="0.25">
      <c r="A1485"/>
    </row>
    <row r="1486" spans="1:1" x14ac:dyDescent="0.25">
      <c r="A1486"/>
    </row>
    <row r="1487" spans="1:1" x14ac:dyDescent="0.25">
      <c r="A1487"/>
    </row>
    <row r="1488" spans="1:1" x14ac:dyDescent="0.25">
      <c r="A1488"/>
    </row>
    <row r="1489" spans="1:1" x14ac:dyDescent="0.25">
      <c r="A1489"/>
    </row>
    <row r="1490" spans="1:1" x14ac:dyDescent="0.25">
      <c r="A1490"/>
    </row>
    <row r="1491" spans="1:1" x14ac:dyDescent="0.25">
      <c r="A1491"/>
    </row>
    <row r="1492" spans="1:1" x14ac:dyDescent="0.25">
      <c r="A1492"/>
    </row>
    <row r="1493" spans="1:1" x14ac:dyDescent="0.25">
      <c r="A1493"/>
    </row>
    <row r="1494" spans="1:1" x14ac:dyDescent="0.25">
      <c r="A1494"/>
    </row>
    <row r="1495" spans="1:1" x14ac:dyDescent="0.25">
      <c r="A1495"/>
    </row>
    <row r="1496" spans="1:1" x14ac:dyDescent="0.25">
      <c r="A1496"/>
    </row>
    <row r="1497" spans="1:1" x14ac:dyDescent="0.25">
      <c r="A1497"/>
    </row>
    <row r="1498" spans="1:1" x14ac:dyDescent="0.25">
      <c r="A1498"/>
    </row>
    <row r="1499" spans="1:1" x14ac:dyDescent="0.25">
      <c r="A1499"/>
    </row>
    <row r="1500" spans="1:1" x14ac:dyDescent="0.25">
      <c r="A1500"/>
    </row>
    <row r="1501" spans="1:1" x14ac:dyDescent="0.25">
      <c r="A1501"/>
    </row>
    <row r="1502" spans="1:1" x14ac:dyDescent="0.25">
      <c r="A1502"/>
    </row>
    <row r="1503" spans="1:1" x14ac:dyDescent="0.25">
      <c r="A1503"/>
    </row>
    <row r="1504" spans="1:1" x14ac:dyDescent="0.25">
      <c r="A1504"/>
    </row>
    <row r="1505" spans="1:1" x14ac:dyDescent="0.25">
      <c r="A1505"/>
    </row>
    <row r="1506" spans="1:1" x14ac:dyDescent="0.25">
      <c r="A1506"/>
    </row>
    <row r="1507" spans="1:1" x14ac:dyDescent="0.25">
      <c r="A1507"/>
    </row>
    <row r="1508" spans="1:1" x14ac:dyDescent="0.25">
      <c r="A1508"/>
    </row>
    <row r="1509" spans="1:1" x14ac:dyDescent="0.25">
      <c r="A1509"/>
    </row>
    <row r="1510" spans="1:1" x14ac:dyDescent="0.25">
      <c r="A1510"/>
    </row>
    <row r="1511" spans="1:1" x14ac:dyDescent="0.25">
      <c r="A1511"/>
    </row>
    <row r="1512" spans="1:1" x14ac:dyDescent="0.25">
      <c r="A1512"/>
    </row>
    <row r="1513" spans="1:1" x14ac:dyDescent="0.25">
      <c r="A1513"/>
    </row>
    <row r="1514" spans="1:1" x14ac:dyDescent="0.25">
      <c r="A1514"/>
    </row>
    <row r="1515" spans="1:1" x14ac:dyDescent="0.25">
      <c r="A1515"/>
    </row>
    <row r="1516" spans="1:1" x14ac:dyDescent="0.25">
      <c r="A1516"/>
    </row>
    <row r="1517" spans="1:1" x14ac:dyDescent="0.25">
      <c r="A1517"/>
    </row>
    <row r="1518" spans="1:1" x14ac:dyDescent="0.25">
      <c r="A1518"/>
    </row>
    <row r="1519" spans="1:1" x14ac:dyDescent="0.25">
      <c r="A1519"/>
    </row>
    <row r="1520" spans="1:1" x14ac:dyDescent="0.25">
      <c r="A1520"/>
    </row>
    <row r="1521" spans="1:1" x14ac:dyDescent="0.25">
      <c r="A1521"/>
    </row>
    <row r="1522" spans="1:1" x14ac:dyDescent="0.25">
      <c r="A1522"/>
    </row>
    <row r="1523" spans="1:1" x14ac:dyDescent="0.25">
      <c r="A1523"/>
    </row>
    <row r="1524" spans="1:1" x14ac:dyDescent="0.25">
      <c r="A1524"/>
    </row>
    <row r="1525" spans="1:1" x14ac:dyDescent="0.25">
      <c r="A1525"/>
    </row>
    <row r="1526" spans="1:1" x14ac:dyDescent="0.25">
      <c r="A1526"/>
    </row>
    <row r="1527" spans="1:1" x14ac:dyDescent="0.25">
      <c r="A1527"/>
    </row>
    <row r="1528" spans="1:1" x14ac:dyDescent="0.25">
      <c r="A1528"/>
    </row>
    <row r="1529" spans="1:1" x14ac:dyDescent="0.25">
      <c r="A1529"/>
    </row>
    <row r="1530" spans="1:1" x14ac:dyDescent="0.25">
      <c r="A1530"/>
    </row>
    <row r="1531" spans="1:1" x14ac:dyDescent="0.25">
      <c r="A1531"/>
    </row>
    <row r="1532" spans="1:1" x14ac:dyDescent="0.25">
      <c r="A1532"/>
    </row>
    <row r="1533" spans="1:1" x14ac:dyDescent="0.25">
      <c r="A1533"/>
    </row>
    <row r="1534" spans="1:1" x14ac:dyDescent="0.25">
      <c r="A1534"/>
    </row>
    <row r="1535" spans="1:1" x14ac:dyDescent="0.25">
      <c r="A1535"/>
    </row>
    <row r="1536" spans="1:1" x14ac:dyDescent="0.25">
      <c r="A1536"/>
    </row>
    <row r="1537" spans="1:1" x14ac:dyDescent="0.25">
      <c r="A1537"/>
    </row>
    <row r="1538" spans="1:1" x14ac:dyDescent="0.25">
      <c r="A1538"/>
    </row>
    <row r="1539" spans="1:1" x14ac:dyDescent="0.25">
      <c r="A1539"/>
    </row>
    <row r="1540" spans="1:1" x14ac:dyDescent="0.25">
      <c r="A1540"/>
    </row>
    <row r="1541" spans="1:1" x14ac:dyDescent="0.25">
      <c r="A1541"/>
    </row>
    <row r="1542" spans="1:1" x14ac:dyDescent="0.25">
      <c r="A1542"/>
    </row>
    <row r="1543" spans="1:1" x14ac:dyDescent="0.25">
      <c r="A1543"/>
    </row>
    <row r="1544" spans="1:1" x14ac:dyDescent="0.25">
      <c r="A1544"/>
    </row>
    <row r="1545" spans="1:1" x14ac:dyDescent="0.25">
      <c r="A1545"/>
    </row>
    <row r="1546" spans="1:1" x14ac:dyDescent="0.25">
      <c r="A1546"/>
    </row>
    <row r="1547" spans="1:1" x14ac:dyDescent="0.25">
      <c r="A1547"/>
    </row>
    <row r="1548" spans="1:1" x14ac:dyDescent="0.25">
      <c r="A1548"/>
    </row>
    <row r="1549" spans="1:1" x14ac:dyDescent="0.25">
      <c r="A1549"/>
    </row>
    <row r="1550" spans="1:1" x14ac:dyDescent="0.25">
      <c r="A1550"/>
    </row>
    <row r="1551" spans="1:1" x14ac:dyDescent="0.25">
      <c r="A1551"/>
    </row>
    <row r="1552" spans="1:1" x14ac:dyDescent="0.25">
      <c r="A1552"/>
    </row>
    <row r="1553" spans="1:1" x14ac:dyDescent="0.25">
      <c r="A1553"/>
    </row>
    <row r="1554" spans="1:1" x14ac:dyDescent="0.25">
      <c r="A1554"/>
    </row>
    <row r="1555" spans="1:1" x14ac:dyDescent="0.25">
      <c r="A1555"/>
    </row>
    <row r="1556" spans="1:1" x14ac:dyDescent="0.25">
      <c r="A1556"/>
    </row>
    <row r="1557" spans="1:1" x14ac:dyDescent="0.25">
      <c r="A1557"/>
    </row>
    <row r="1558" spans="1:1" x14ac:dyDescent="0.25">
      <c r="A1558"/>
    </row>
    <row r="1559" spans="1:1" x14ac:dyDescent="0.25">
      <c r="A1559"/>
    </row>
    <row r="1560" spans="1:1" x14ac:dyDescent="0.25">
      <c r="A1560"/>
    </row>
    <row r="1561" spans="1:1" x14ac:dyDescent="0.25">
      <c r="A1561"/>
    </row>
    <row r="1562" spans="1:1" x14ac:dyDescent="0.25">
      <c r="A1562"/>
    </row>
    <row r="1563" spans="1:1" x14ac:dyDescent="0.25">
      <c r="A1563"/>
    </row>
    <row r="1564" spans="1:1" x14ac:dyDescent="0.25">
      <c r="A1564"/>
    </row>
    <row r="1565" spans="1:1" x14ac:dyDescent="0.25">
      <c r="A1565"/>
    </row>
    <row r="1566" spans="1:1" x14ac:dyDescent="0.25">
      <c r="A1566"/>
    </row>
    <row r="1567" spans="1:1" x14ac:dyDescent="0.25">
      <c r="A1567"/>
    </row>
    <row r="1568" spans="1:1" x14ac:dyDescent="0.25">
      <c r="A1568"/>
    </row>
    <row r="1569" spans="1:1" x14ac:dyDescent="0.25">
      <c r="A1569"/>
    </row>
    <row r="1570" spans="1:1" x14ac:dyDescent="0.25">
      <c r="A1570"/>
    </row>
    <row r="1571" spans="1:1" x14ac:dyDescent="0.25">
      <c r="A1571"/>
    </row>
    <row r="1572" spans="1:1" x14ac:dyDescent="0.25">
      <c r="A1572"/>
    </row>
    <row r="1573" spans="1:1" x14ac:dyDescent="0.25">
      <c r="A1573"/>
    </row>
    <row r="1574" spans="1:1" x14ac:dyDescent="0.25">
      <c r="A1574"/>
    </row>
    <row r="1575" spans="1:1" x14ac:dyDescent="0.25">
      <c r="A1575"/>
    </row>
    <row r="1576" spans="1:1" x14ac:dyDescent="0.25">
      <c r="A1576"/>
    </row>
    <row r="1577" spans="1:1" x14ac:dyDescent="0.25">
      <c r="A1577"/>
    </row>
    <row r="1578" spans="1:1" x14ac:dyDescent="0.25">
      <c r="A1578"/>
    </row>
    <row r="1579" spans="1:1" x14ac:dyDescent="0.25">
      <c r="A1579"/>
    </row>
    <row r="1580" spans="1:1" x14ac:dyDescent="0.25">
      <c r="A1580"/>
    </row>
    <row r="1581" spans="1:1" x14ac:dyDescent="0.25">
      <c r="A1581"/>
    </row>
    <row r="1582" spans="1:1" x14ac:dyDescent="0.25">
      <c r="A1582"/>
    </row>
    <row r="1583" spans="1:1" x14ac:dyDescent="0.25">
      <c r="A1583"/>
    </row>
    <row r="1584" spans="1:1" x14ac:dyDescent="0.25">
      <c r="A1584"/>
    </row>
    <row r="1585" spans="1:1" x14ac:dyDescent="0.25">
      <c r="A1585"/>
    </row>
    <row r="1586" spans="1:1" x14ac:dyDescent="0.25">
      <c r="A1586"/>
    </row>
    <row r="1587" spans="1:1" x14ac:dyDescent="0.25">
      <c r="A1587"/>
    </row>
    <row r="1588" spans="1:1" x14ac:dyDescent="0.25">
      <c r="A1588"/>
    </row>
    <row r="1589" spans="1:1" x14ac:dyDescent="0.25">
      <c r="A1589"/>
    </row>
    <row r="1590" spans="1:1" x14ac:dyDescent="0.25">
      <c r="A1590"/>
    </row>
    <row r="1591" spans="1:1" x14ac:dyDescent="0.25">
      <c r="A1591"/>
    </row>
    <row r="1592" spans="1:1" x14ac:dyDescent="0.25">
      <c r="A1592"/>
    </row>
    <row r="1593" spans="1:1" x14ac:dyDescent="0.25">
      <c r="A1593"/>
    </row>
    <row r="1594" spans="1:1" x14ac:dyDescent="0.25">
      <c r="A1594"/>
    </row>
    <row r="1595" spans="1:1" x14ac:dyDescent="0.25">
      <c r="A1595"/>
    </row>
    <row r="1596" spans="1:1" x14ac:dyDescent="0.25">
      <c r="A1596"/>
    </row>
    <row r="1597" spans="1:1" x14ac:dyDescent="0.25">
      <c r="A1597"/>
    </row>
    <row r="1598" spans="1:1" x14ac:dyDescent="0.25">
      <c r="A1598"/>
    </row>
    <row r="1599" spans="1:1" x14ac:dyDescent="0.25">
      <c r="A1599"/>
    </row>
    <row r="1600" spans="1:1" x14ac:dyDescent="0.25">
      <c r="A1600"/>
    </row>
    <row r="1601" spans="1:1" x14ac:dyDescent="0.25">
      <c r="A1601"/>
    </row>
    <row r="1602" spans="1:1" x14ac:dyDescent="0.25">
      <c r="A1602"/>
    </row>
    <row r="1603" spans="1:1" x14ac:dyDescent="0.25">
      <c r="A1603"/>
    </row>
    <row r="1604" spans="1:1" x14ac:dyDescent="0.25">
      <c r="A1604"/>
    </row>
    <row r="1605" spans="1:1" x14ac:dyDescent="0.25">
      <c r="A1605"/>
    </row>
    <row r="1606" spans="1:1" x14ac:dyDescent="0.25">
      <c r="A1606"/>
    </row>
    <row r="1607" spans="1:1" x14ac:dyDescent="0.25">
      <c r="A1607"/>
    </row>
    <row r="1608" spans="1:1" x14ac:dyDescent="0.25">
      <c r="A1608"/>
    </row>
    <row r="1609" spans="1:1" x14ac:dyDescent="0.25">
      <c r="A1609"/>
    </row>
    <row r="1610" spans="1:1" x14ac:dyDescent="0.25">
      <c r="A1610"/>
    </row>
    <row r="1611" spans="1:1" x14ac:dyDescent="0.25">
      <c r="A1611"/>
    </row>
    <row r="1612" spans="1:1" x14ac:dyDescent="0.25">
      <c r="A1612"/>
    </row>
    <row r="1613" spans="1:1" x14ac:dyDescent="0.25">
      <c r="A1613"/>
    </row>
    <row r="1614" spans="1:1" x14ac:dyDescent="0.25">
      <c r="A1614"/>
    </row>
    <row r="1615" spans="1:1" x14ac:dyDescent="0.25">
      <c r="A1615"/>
    </row>
    <row r="1616" spans="1:1" x14ac:dyDescent="0.25">
      <c r="A1616"/>
    </row>
    <row r="1617" spans="1:1" x14ac:dyDescent="0.25">
      <c r="A1617"/>
    </row>
    <row r="1618" spans="1:1" x14ac:dyDescent="0.25">
      <c r="A1618"/>
    </row>
    <row r="1619" spans="1:1" x14ac:dyDescent="0.25">
      <c r="A1619"/>
    </row>
    <row r="1620" spans="1:1" x14ac:dyDescent="0.25">
      <c r="A1620"/>
    </row>
    <row r="1621" spans="1:1" x14ac:dyDescent="0.25">
      <c r="A1621"/>
    </row>
    <row r="1622" spans="1:1" x14ac:dyDescent="0.25">
      <c r="A1622"/>
    </row>
    <row r="1623" spans="1:1" x14ac:dyDescent="0.25">
      <c r="A1623"/>
    </row>
    <row r="1624" spans="1:1" x14ac:dyDescent="0.25">
      <c r="A1624"/>
    </row>
    <row r="1625" spans="1:1" x14ac:dyDescent="0.25">
      <c r="A1625"/>
    </row>
    <row r="1626" spans="1:1" x14ac:dyDescent="0.25">
      <c r="A1626"/>
    </row>
    <row r="1627" spans="1:1" x14ac:dyDescent="0.25">
      <c r="A1627"/>
    </row>
    <row r="1628" spans="1:1" x14ac:dyDescent="0.25">
      <c r="A1628"/>
    </row>
    <row r="1629" spans="1:1" x14ac:dyDescent="0.25">
      <c r="A1629"/>
    </row>
    <row r="1630" spans="1:1" x14ac:dyDescent="0.25">
      <c r="A1630"/>
    </row>
    <row r="1631" spans="1:1" x14ac:dyDescent="0.25">
      <c r="A1631"/>
    </row>
    <row r="1632" spans="1:1" x14ac:dyDescent="0.25">
      <c r="A1632"/>
    </row>
    <row r="1633" spans="1:1" x14ac:dyDescent="0.25">
      <c r="A1633"/>
    </row>
    <row r="1634" spans="1:1" x14ac:dyDescent="0.25">
      <c r="A1634"/>
    </row>
    <row r="1635" spans="1:1" x14ac:dyDescent="0.25">
      <c r="A1635"/>
    </row>
    <row r="1636" spans="1:1" x14ac:dyDescent="0.25">
      <c r="A1636"/>
    </row>
    <row r="1637" spans="1:1" x14ac:dyDescent="0.25">
      <c r="A1637"/>
    </row>
    <row r="1638" spans="1:1" x14ac:dyDescent="0.25">
      <c r="A1638"/>
    </row>
    <row r="1639" spans="1:1" x14ac:dyDescent="0.25">
      <c r="A1639"/>
    </row>
    <row r="1640" spans="1:1" x14ac:dyDescent="0.25">
      <c r="A1640"/>
    </row>
    <row r="1641" spans="1:1" x14ac:dyDescent="0.25">
      <c r="A1641"/>
    </row>
    <row r="1642" spans="1:1" x14ac:dyDescent="0.25">
      <c r="A1642"/>
    </row>
    <row r="1643" spans="1:1" x14ac:dyDescent="0.25">
      <c r="A1643"/>
    </row>
    <row r="1644" spans="1:1" x14ac:dyDescent="0.25">
      <c r="A1644"/>
    </row>
    <row r="1645" spans="1:1" x14ac:dyDescent="0.25">
      <c r="A1645"/>
    </row>
    <row r="1646" spans="1:1" x14ac:dyDescent="0.25">
      <c r="A1646"/>
    </row>
    <row r="1647" spans="1:1" x14ac:dyDescent="0.25">
      <c r="A1647"/>
    </row>
    <row r="1648" spans="1:1" x14ac:dyDescent="0.25">
      <c r="A1648"/>
    </row>
    <row r="1649" spans="1:1" x14ac:dyDescent="0.25">
      <c r="A1649"/>
    </row>
    <row r="1650" spans="1:1" x14ac:dyDescent="0.25">
      <c r="A1650"/>
    </row>
    <row r="1651" spans="1:1" x14ac:dyDescent="0.25">
      <c r="A1651"/>
    </row>
    <row r="1652" spans="1:1" x14ac:dyDescent="0.25">
      <c r="A1652"/>
    </row>
    <row r="1653" spans="1:1" x14ac:dyDescent="0.25">
      <c r="A1653"/>
    </row>
    <row r="1654" spans="1:1" x14ac:dyDescent="0.25">
      <c r="A1654"/>
    </row>
    <row r="1655" spans="1:1" x14ac:dyDescent="0.25">
      <c r="A1655"/>
    </row>
    <row r="1656" spans="1:1" x14ac:dyDescent="0.25">
      <c r="A1656"/>
    </row>
    <row r="1657" spans="1:1" x14ac:dyDescent="0.25">
      <c r="A1657"/>
    </row>
    <row r="1658" spans="1:1" x14ac:dyDescent="0.25">
      <c r="A1658"/>
    </row>
    <row r="1659" spans="1:1" x14ac:dyDescent="0.25">
      <c r="A1659"/>
    </row>
    <row r="1660" spans="1:1" x14ac:dyDescent="0.25">
      <c r="A1660"/>
    </row>
    <row r="1661" spans="1:1" x14ac:dyDescent="0.25">
      <c r="A1661"/>
    </row>
    <row r="1662" spans="1:1" x14ac:dyDescent="0.25">
      <c r="A1662"/>
    </row>
    <row r="1663" spans="1:1" x14ac:dyDescent="0.25">
      <c r="A1663"/>
    </row>
    <row r="1664" spans="1:1" x14ac:dyDescent="0.25">
      <c r="A1664"/>
    </row>
    <row r="1665" spans="1:1" x14ac:dyDescent="0.25">
      <c r="A1665"/>
    </row>
    <row r="1666" spans="1:1" x14ac:dyDescent="0.25">
      <c r="A1666"/>
    </row>
    <row r="1667" spans="1:1" x14ac:dyDescent="0.25">
      <c r="A1667"/>
    </row>
    <row r="1668" spans="1:1" x14ac:dyDescent="0.25">
      <c r="A1668"/>
    </row>
    <row r="1669" spans="1:1" x14ac:dyDescent="0.25">
      <c r="A1669"/>
    </row>
    <row r="1670" spans="1:1" x14ac:dyDescent="0.25">
      <c r="A1670"/>
    </row>
    <row r="1671" spans="1:1" x14ac:dyDescent="0.25">
      <c r="A1671"/>
    </row>
    <row r="1672" spans="1:1" x14ac:dyDescent="0.25">
      <c r="A1672"/>
    </row>
    <row r="1673" spans="1:1" x14ac:dyDescent="0.25">
      <c r="A1673"/>
    </row>
    <row r="1674" spans="1:1" x14ac:dyDescent="0.25">
      <c r="A1674"/>
    </row>
    <row r="1675" spans="1:1" x14ac:dyDescent="0.25">
      <c r="A1675"/>
    </row>
    <row r="1676" spans="1:1" x14ac:dyDescent="0.25">
      <c r="A1676"/>
    </row>
    <row r="1677" spans="1:1" x14ac:dyDescent="0.25">
      <c r="A1677"/>
    </row>
    <row r="1678" spans="1:1" x14ac:dyDescent="0.25">
      <c r="A1678"/>
    </row>
    <row r="1679" spans="1:1" x14ac:dyDescent="0.25">
      <c r="A1679"/>
    </row>
    <row r="1680" spans="1:1" x14ac:dyDescent="0.25">
      <c r="A1680"/>
    </row>
    <row r="1681" spans="1:1" x14ac:dyDescent="0.25">
      <c r="A1681"/>
    </row>
    <row r="1682" spans="1:1" x14ac:dyDescent="0.25">
      <c r="A1682"/>
    </row>
    <row r="1683" spans="1:1" x14ac:dyDescent="0.25">
      <c r="A1683"/>
    </row>
    <row r="1684" spans="1:1" x14ac:dyDescent="0.25">
      <c r="A1684"/>
    </row>
    <row r="1685" spans="1:1" x14ac:dyDescent="0.25">
      <c r="A1685"/>
    </row>
    <row r="1686" spans="1:1" x14ac:dyDescent="0.25">
      <c r="A1686"/>
    </row>
    <row r="1687" spans="1:1" x14ac:dyDescent="0.25">
      <c r="A1687"/>
    </row>
    <row r="1688" spans="1:1" x14ac:dyDescent="0.25">
      <c r="A1688"/>
    </row>
    <row r="1689" spans="1:1" x14ac:dyDescent="0.25">
      <c r="A1689"/>
    </row>
    <row r="1690" spans="1:1" x14ac:dyDescent="0.25">
      <c r="A1690"/>
    </row>
    <row r="1691" spans="1:1" x14ac:dyDescent="0.25">
      <c r="A1691"/>
    </row>
    <row r="1692" spans="1:1" x14ac:dyDescent="0.25">
      <c r="A1692"/>
    </row>
    <row r="1693" spans="1:1" x14ac:dyDescent="0.25">
      <c r="A1693"/>
    </row>
    <row r="1694" spans="1:1" x14ac:dyDescent="0.25">
      <c r="A1694"/>
    </row>
    <row r="1695" spans="1:1" x14ac:dyDescent="0.25">
      <c r="A1695"/>
    </row>
    <row r="1696" spans="1:1" x14ac:dyDescent="0.25">
      <c r="A1696"/>
    </row>
    <row r="1697" spans="1:1" x14ac:dyDescent="0.25">
      <c r="A1697"/>
    </row>
    <row r="1698" spans="1:1" x14ac:dyDescent="0.25">
      <c r="A1698"/>
    </row>
    <row r="1699" spans="1:1" x14ac:dyDescent="0.25">
      <c r="A1699"/>
    </row>
    <row r="1700" spans="1:1" x14ac:dyDescent="0.25">
      <c r="A1700"/>
    </row>
    <row r="1701" spans="1:1" x14ac:dyDescent="0.25">
      <c r="A1701"/>
    </row>
    <row r="1702" spans="1:1" x14ac:dyDescent="0.25">
      <c r="A1702"/>
    </row>
    <row r="1703" spans="1:1" x14ac:dyDescent="0.25">
      <c r="A1703"/>
    </row>
    <row r="1704" spans="1:1" x14ac:dyDescent="0.25">
      <c r="A1704"/>
    </row>
    <row r="1705" spans="1:1" x14ac:dyDescent="0.25">
      <c r="A1705"/>
    </row>
    <row r="1706" spans="1:1" x14ac:dyDescent="0.25">
      <c r="A1706"/>
    </row>
    <row r="1707" spans="1:1" x14ac:dyDescent="0.25">
      <c r="A1707"/>
    </row>
    <row r="1708" spans="1:1" x14ac:dyDescent="0.25">
      <c r="A1708"/>
    </row>
    <row r="1709" spans="1:1" x14ac:dyDescent="0.25">
      <c r="A1709"/>
    </row>
    <row r="1710" spans="1:1" x14ac:dyDescent="0.25">
      <c r="A1710"/>
    </row>
    <row r="1711" spans="1:1" x14ac:dyDescent="0.25">
      <c r="A1711"/>
    </row>
    <row r="1712" spans="1:1" x14ac:dyDescent="0.25">
      <c r="A1712"/>
    </row>
    <row r="1713" spans="1:1" x14ac:dyDescent="0.25">
      <c r="A1713"/>
    </row>
    <row r="1714" spans="1:1" x14ac:dyDescent="0.25">
      <c r="A1714"/>
    </row>
    <row r="1715" spans="1:1" x14ac:dyDescent="0.25">
      <c r="A1715"/>
    </row>
    <row r="1716" spans="1:1" x14ac:dyDescent="0.25">
      <c r="A1716"/>
    </row>
    <row r="1717" spans="1:1" x14ac:dyDescent="0.25">
      <c r="A1717"/>
    </row>
    <row r="1718" spans="1:1" x14ac:dyDescent="0.25">
      <c r="A1718"/>
    </row>
    <row r="1719" spans="1:1" x14ac:dyDescent="0.25">
      <c r="A1719"/>
    </row>
    <row r="1720" spans="1:1" x14ac:dyDescent="0.25">
      <c r="A1720"/>
    </row>
    <row r="1721" spans="1:1" x14ac:dyDescent="0.25">
      <c r="A1721"/>
    </row>
    <row r="1722" spans="1:1" x14ac:dyDescent="0.25">
      <c r="A1722"/>
    </row>
    <row r="1723" spans="1:1" x14ac:dyDescent="0.25">
      <c r="A1723"/>
    </row>
    <row r="1724" spans="1:1" x14ac:dyDescent="0.25">
      <c r="A1724"/>
    </row>
    <row r="1725" spans="1:1" x14ac:dyDescent="0.25">
      <c r="A1725"/>
    </row>
    <row r="1726" spans="1:1" x14ac:dyDescent="0.25">
      <c r="A1726"/>
    </row>
    <row r="1727" spans="1:1" x14ac:dyDescent="0.25">
      <c r="A1727"/>
    </row>
    <row r="1728" spans="1:1" x14ac:dyDescent="0.25">
      <c r="A1728"/>
    </row>
    <row r="1729" spans="1:1" x14ac:dyDescent="0.25">
      <c r="A1729"/>
    </row>
    <row r="1730" spans="1:1" x14ac:dyDescent="0.25">
      <c r="A1730"/>
    </row>
    <row r="1731" spans="1:1" x14ac:dyDescent="0.25">
      <c r="A1731"/>
    </row>
    <row r="1732" spans="1:1" x14ac:dyDescent="0.25">
      <c r="A1732"/>
    </row>
    <row r="1733" spans="1:1" x14ac:dyDescent="0.25">
      <c r="A1733"/>
    </row>
    <row r="1734" spans="1:1" x14ac:dyDescent="0.25">
      <c r="A1734"/>
    </row>
    <row r="1735" spans="1:1" x14ac:dyDescent="0.25">
      <c r="A1735"/>
    </row>
    <row r="1736" spans="1:1" x14ac:dyDescent="0.25">
      <c r="A1736"/>
    </row>
    <row r="1737" spans="1:1" x14ac:dyDescent="0.25">
      <c r="A1737"/>
    </row>
    <row r="1738" spans="1:1" x14ac:dyDescent="0.25">
      <c r="A1738"/>
    </row>
    <row r="1739" spans="1:1" x14ac:dyDescent="0.25">
      <c r="A1739"/>
    </row>
    <row r="1740" spans="1:1" x14ac:dyDescent="0.25">
      <c r="A1740"/>
    </row>
    <row r="1741" spans="1:1" x14ac:dyDescent="0.25">
      <c r="A1741"/>
    </row>
    <row r="1742" spans="1:1" x14ac:dyDescent="0.25">
      <c r="A1742"/>
    </row>
    <row r="1743" spans="1:1" x14ac:dyDescent="0.25">
      <c r="A1743"/>
    </row>
    <row r="1744" spans="1:1" x14ac:dyDescent="0.25">
      <c r="A1744"/>
    </row>
    <row r="1745" spans="1:1" x14ac:dyDescent="0.25">
      <c r="A1745"/>
    </row>
    <row r="1746" spans="1:1" x14ac:dyDescent="0.25">
      <c r="A1746"/>
    </row>
    <row r="1747" spans="1:1" x14ac:dyDescent="0.25">
      <c r="A1747"/>
    </row>
    <row r="1748" spans="1:1" x14ac:dyDescent="0.25">
      <c r="A1748"/>
    </row>
    <row r="1749" spans="1:1" x14ac:dyDescent="0.25">
      <c r="A1749"/>
    </row>
    <row r="1750" spans="1:1" x14ac:dyDescent="0.25">
      <c r="A1750"/>
    </row>
    <row r="1751" spans="1:1" x14ac:dyDescent="0.25">
      <c r="A1751"/>
    </row>
    <row r="1752" spans="1:1" x14ac:dyDescent="0.25">
      <c r="A1752"/>
    </row>
    <row r="1753" spans="1:1" x14ac:dyDescent="0.25">
      <c r="A1753"/>
    </row>
    <row r="1754" spans="1:1" x14ac:dyDescent="0.25">
      <c r="A1754"/>
    </row>
    <row r="1755" spans="1:1" x14ac:dyDescent="0.25">
      <c r="A1755"/>
    </row>
    <row r="1756" spans="1:1" x14ac:dyDescent="0.25">
      <c r="A1756"/>
    </row>
    <row r="1757" spans="1:1" x14ac:dyDescent="0.25">
      <c r="A1757"/>
    </row>
    <row r="1758" spans="1:1" x14ac:dyDescent="0.25">
      <c r="A1758"/>
    </row>
    <row r="1759" spans="1:1" x14ac:dyDescent="0.25">
      <c r="A1759"/>
    </row>
    <row r="1760" spans="1:1" x14ac:dyDescent="0.25">
      <c r="A1760"/>
    </row>
    <row r="1761" spans="1:1" x14ac:dyDescent="0.25">
      <c r="A1761"/>
    </row>
    <row r="1762" spans="1:1" x14ac:dyDescent="0.25">
      <c r="A1762"/>
    </row>
    <row r="1763" spans="1:1" x14ac:dyDescent="0.25">
      <c r="A1763"/>
    </row>
    <row r="1764" spans="1:1" x14ac:dyDescent="0.25">
      <c r="A1764"/>
    </row>
    <row r="1765" spans="1:1" x14ac:dyDescent="0.25">
      <c r="A1765"/>
    </row>
    <row r="1766" spans="1:1" x14ac:dyDescent="0.25">
      <c r="A1766"/>
    </row>
    <row r="1767" spans="1:1" x14ac:dyDescent="0.25">
      <c r="A1767"/>
    </row>
    <row r="1768" spans="1:1" x14ac:dyDescent="0.25">
      <c r="A1768"/>
    </row>
    <row r="1769" spans="1:1" x14ac:dyDescent="0.25">
      <c r="A1769"/>
    </row>
    <row r="1770" spans="1:1" x14ac:dyDescent="0.25">
      <c r="A1770"/>
    </row>
    <row r="1771" spans="1:1" x14ac:dyDescent="0.25">
      <c r="A1771"/>
    </row>
    <row r="1772" spans="1:1" x14ac:dyDescent="0.25">
      <c r="A1772"/>
    </row>
    <row r="1773" spans="1:1" x14ac:dyDescent="0.25">
      <c r="A1773"/>
    </row>
    <row r="1774" spans="1:1" x14ac:dyDescent="0.25">
      <c r="A1774"/>
    </row>
    <row r="1775" spans="1:1" x14ac:dyDescent="0.25">
      <c r="A1775"/>
    </row>
    <row r="1776" spans="1:1" x14ac:dyDescent="0.25">
      <c r="A1776"/>
    </row>
    <row r="1777" spans="1:1" x14ac:dyDescent="0.25">
      <c r="A1777"/>
    </row>
    <row r="1778" spans="1:1" x14ac:dyDescent="0.25">
      <c r="A1778"/>
    </row>
    <row r="1779" spans="1:1" x14ac:dyDescent="0.25">
      <c r="A1779"/>
    </row>
    <row r="1780" spans="1:1" x14ac:dyDescent="0.25">
      <c r="A1780"/>
    </row>
    <row r="1781" spans="1:1" x14ac:dyDescent="0.25">
      <c r="A1781"/>
    </row>
    <row r="1782" spans="1:1" x14ac:dyDescent="0.25">
      <c r="A1782"/>
    </row>
    <row r="1783" spans="1:1" x14ac:dyDescent="0.25">
      <c r="A1783"/>
    </row>
    <row r="1784" spans="1:1" x14ac:dyDescent="0.25">
      <c r="A1784"/>
    </row>
    <row r="1785" spans="1:1" x14ac:dyDescent="0.25">
      <c r="A1785"/>
    </row>
    <row r="1786" spans="1:1" x14ac:dyDescent="0.25">
      <c r="A1786"/>
    </row>
    <row r="1787" spans="1:1" x14ac:dyDescent="0.25">
      <c r="A1787"/>
    </row>
    <row r="1788" spans="1:1" x14ac:dyDescent="0.25">
      <c r="A1788"/>
    </row>
    <row r="1789" spans="1:1" x14ac:dyDescent="0.25">
      <c r="A1789"/>
    </row>
    <row r="1790" spans="1:1" x14ac:dyDescent="0.25">
      <c r="A1790"/>
    </row>
    <row r="1791" spans="1:1" x14ac:dyDescent="0.25">
      <c r="A1791"/>
    </row>
    <row r="1792" spans="1:1" x14ac:dyDescent="0.25">
      <c r="A1792"/>
    </row>
    <row r="1793" spans="1:1" x14ac:dyDescent="0.25">
      <c r="A1793"/>
    </row>
    <row r="1794" spans="1:1" x14ac:dyDescent="0.25">
      <c r="A1794"/>
    </row>
    <row r="1795" spans="1:1" x14ac:dyDescent="0.25">
      <c r="A1795"/>
    </row>
    <row r="1796" spans="1:1" x14ac:dyDescent="0.25">
      <c r="A1796"/>
    </row>
    <row r="1797" spans="1:1" x14ac:dyDescent="0.25">
      <c r="A1797"/>
    </row>
    <row r="1798" spans="1:1" x14ac:dyDescent="0.25">
      <c r="A1798"/>
    </row>
    <row r="1799" spans="1:1" x14ac:dyDescent="0.25">
      <c r="A1799"/>
    </row>
    <row r="1800" spans="1:1" x14ac:dyDescent="0.25">
      <c r="A1800"/>
    </row>
    <row r="1801" spans="1:1" x14ac:dyDescent="0.25">
      <c r="A1801"/>
    </row>
    <row r="1802" spans="1:1" x14ac:dyDescent="0.25">
      <c r="A1802"/>
    </row>
    <row r="1803" spans="1:1" x14ac:dyDescent="0.25">
      <c r="A1803"/>
    </row>
    <row r="1804" spans="1:1" x14ac:dyDescent="0.25">
      <c r="A1804"/>
    </row>
    <row r="1805" spans="1:1" x14ac:dyDescent="0.25">
      <c r="A1805"/>
    </row>
    <row r="1806" spans="1:1" x14ac:dyDescent="0.25">
      <c r="A1806"/>
    </row>
    <row r="1807" spans="1:1" x14ac:dyDescent="0.25">
      <c r="A1807"/>
    </row>
    <row r="1808" spans="1:1" x14ac:dyDescent="0.25">
      <c r="A1808"/>
    </row>
    <row r="1809" spans="1:1" x14ac:dyDescent="0.25">
      <c r="A1809"/>
    </row>
    <row r="1810" spans="1:1" x14ac:dyDescent="0.25">
      <c r="A1810"/>
    </row>
    <row r="1811" spans="1:1" x14ac:dyDescent="0.25">
      <c r="A1811"/>
    </row>
    <row r="1812" spans="1:1" x14ac:dyDescent="0.25">
      <c r="A1812"/>
    </row>
    <row r="1813" spans="1:1" x14ac:dyDescent="0.25">
      <c r="A1813"/>
    </row>
    <row r="1814" spans="1:1" x14ac:dyDescent="0.25">
      <c r="A1814"/>
    </row>
    <row r="1815" spans="1:1" x14ac:dyDescent="0.25">
      <c r="A1815"/>
    </row>
    <row r="1816" spans="1:1" x14ac:dyDescent="0.25">
      <c r="A1816"/>
    </row>
    <row r="1817" spans="1:1" x14ac:dyDescent="0.25">
      <c r="A1817"/>
    </row>
    <row r="1818" spans="1:1" x14ac:dyDescent="0.25">
      <c r="A1818"/>
    </row>
    <row r="1819" spans="1:1" x14ac:dyDescent="0.25">
      <c r="A1819"/>
    </row>
    <row r="1820" spans="1:1" x14ac:dyDescent="0.25">
      <c r="A1820"/>
    </row>
    <row r="1821" spans="1:1" x14ac:dyDescent="0.25">
      <c r="A1821"/>
    </row>
    <row r="1822" spans="1:1" x14ac:dyDescent="0.25">
      <c r="A1822"/>
    </row>
    <row r="1823" spans="1:1" x14ac:dyDescent="0.25">
      <c r="A1823"/>
    </row>
    <row r="1824" spans="1:1" x14ac:dyDescent="0.25">
      <c r="A1824"/>
    </row>
    <row r="1825" spans="1:1" x14ac:dyDescent="0.25">
      <c r="A1825"/>
    </row>
    <row r="1826" spans="1:1" x14ac:dyDescent="0.25">
      <c r="A1826"/>
    </row>
    <row r="1827" spans="1:1" x14ac:dyDescent="0.25">
      <c r="A1827"/>
    </row>
    <row r="1828" spans="1:1" x14ac:dyDescent="0.25">
      <c r="A1828"/>
    </row>
    <row r="1829" spans="1:1" x14ac:dyDescent="0.25">
      <c r="A1829"/>
    </row>
    <row r="1830" spans="1:1" x14ac:dyDescent="0.25">
      <c r="A1830"/>
    </row>
    <row r="1831" spans="1:1" x14ac:dyDescent="0.25">
      <c r="A1831"/>
    </row>
    <row r="1832" spans="1:1" x14ac:dyDescent="0.25">
      <c r="A1832"/>
    </row>
    <row r="1833" spans="1:1" x14ac:dyDescent="0.25">
      <c r="A1833"/>
    </row>
    <row r="1834" spans="1:1" x14ac:dyDescent="0.25">
      <c r="A1834"/>
    </row>
    <row r="1835" spans="1:1" x14ac:dyDescent="0.25">
      <c r="A1835"/>
    </row>
    <row r="1836" spans="1:1" x14ac:dyDescent="0.25">
      <c r="A1836"/>
    </row>
    <row r="1837" spans="1:1" x14ac:dyDescent="0.25">
      <c r="A1837"/>
    </row>
    <row r="1838" spans="1:1" x14ac:dyDescent="0.25">
      <c r="A1838"/>
    </row>
    <row r="1839" spans="1:1" x14ac:dyDescent="0.25">
      <c r="A1839"/>
    </row>
    <row r="1840" spans="1:1" x14ac:dyDescent="0.25">
      <c r="A1840"/>
    </row>
    <row r="1841" spans="1:1" x14ac:dyDescent="0.25">
      <c r="A1841"/>
    </row>
    <row r="1842" spans="1:1" x14ac:dyDescent="0.25">
      <c r="A1842"/>
    </row>
    <row r="1843" spans="1:1" x14ac:dyDescent="0.25">
      <c r="A1843"/>
    </row>
    <row r="1844" spans="1:1" x14ac:dyDescent="0.25">
      <c r="A1844"/>
    </row>
    <row r="1845" spans="1:1" x14ac:dyDescent="0.25">
      <c r="A1845"/>
    </row>
    <row r="1846" spans="1:1" x14ac:dyDescent="0.25">
      <c r="A1846"/>
    </row>
    <row r="1847" spans="1:1" x14ac:dyDescent="0.25">
      <c r="A1847"/>
    </row>
    <row r="1848" spans="1:1" x14ac:dyDescent="0.25">
      <c r="A1848"/>
    </row>
    <row r="1849" spans="1:1" x14ac:dyDescent="0.25">
      <c r="A1849"/>
    </row>
    <row r="1850" spans="1:1" x14ac:dyDescent="0.25">
      <c r="A1850"/>
    </row>
    <row r="1851" spans="1:1" x14ac:dyDescent="0.25">
      <c r="A1851"/>
    </row>
    <row r="1852" spans="1:1" x14ac:dyDescent="0.25">
      <c r="A1852"/>
    </row>
    <row r="1853" spans="1:1" x14ac:dyDescent="0.25">
      <c r="A1853"/>
    </row>
    <row r="1854" spans="1:1" x14ac:dyDescent="0.25">
      <c r="A1854"/>
    </row>
    <row r="1855" spans="1:1" x14ac:dyDescent="0.25">
      <c r="A1855"/>
    </row>
    <row r="1856" spans="1:1" x14ac:dyDescent="0.25">
      <c r="A1856"/>
    </row>
    <row r="1857" spans="1:1" x14ac:dyDescent="0.25">
      <c r="A1857"/>
    </row>
    <row r="1858" spans="1:1" x14ac:dyDescent="0.25">
      <c r="A1858"/>
    </row>
    <row r="1859" spans="1:1" x14ac:dyDescent="0.25">
      <c r="A1859"/>
    </row>
    <row r="1860" spans="1:1" x14ac:dyDescent="0.25">
      <c r="A1860"/>
    </row>
    <row r="1861" spans="1:1" x14ac:dyDescent="0.25">
      <c r="A1861"/>
    </row>
    <row r="1862" spans="1:1" x14ac:dyDescent="0.25">
      <c r="A1862"/>
    </row>
    <row r="1863" spans="1:1" x14ac:dyDescent="0.25">
      <c r="A1863"/>
    </row>
    <row r="1864" spans="1:1" x14ac:dyDescent="0.25">
      <c r="A1864"/>
    </row>
    <row r="1865" spans="1:1" x14ac:dyDescent="0.25">
      <c r="A1865"/>
    </row>
    <row r="1866" spans="1:1" x14ac:dyDescent="0.25">
      <c r="A1866"/>
    </row>
    <row r="1867" spans="1:1" x14ac:dyDescent="0.25">
      <c r="A1867"/>
    </row>
    <row r="1868" spans="1:1" x14ac:dyDescent="0.25">
      <c r="A1868"/>
    </row>
    <row r="1869" spans="1:1" x14ac:dyDescent="0.25">
      <c r="A1869"/>
    </row>
    <row r="1870" spans="1:1" x14ac:dyDescent="0.25">
      <c r="A1870"/>
    </row>
    <row r="1871" spans="1:1" x14ac:dyDescent="0.25">
      <c r="A1871"/>
    </row>
    <row r="1872" spans="1:1" x14ac:dyDescent="0.25">
      <c r="A1872"/>
    </row>
    <row r="1873" spans="1:1" x14ac:dyDescent="0.25">
      <c r="A1873"/>
    </row>
    <row r="1874" spans="1:1" x14ac:dyDescent="0.25">
      <c r="A1874"/>
    </row>
    <row r="1875" spans="1:1" x14ac:dyDescent="0.25">
      <c r="A1875"/>
    </row>
    <row r="1876" spans="1:1" x14ac:dyDescent="0.25">
      <c r="A1876"/>
    </row>
    <row r="1877" spans="1:1" x14ac:dyDescent="0.25">
      <c r="A1877"/>
    </row>
    <row r="1878" spans="1:1" x14ac:dyDescent="0.25">
      <c r="A1878"/>
    </row>
    <row r="1879" spans="1:1" x14ac:dyDescent="0.25">
      <c r="A1879"/>
    </row>
    <row r="1880" spans="1:1" x14ac:dyDescent="0.25">
      <c r="A1880"/>
    </row>
    <row r="1881" spans="1:1" x14ac:dyDescent="0.25">
      <c r="A1881"/>
    </row>
    <row r="1882" spans="1:1" x14ac:dyDescent="0.25">
      <c r="A1882"/>
    </row>
    <row r="1883" spans="1:1" x14ac:dyDescent="0.25">
      <c r="A1883"/>
    </row>
    <row r="1884" spans="1:1" x14ac:dyDescent="0.25">
      <c r="A1884"/>
    </row>
    <row r="1885" spans="1:1" x14ac:dyDescent="0.25">
      <c r="A1885"/>
    </row>
    <row r="1886" spans="1:1" x14ac:dyDescent="0.25">
      <c r="A1886"/>
    </row>
    <row r="1887" spans="1:1" x14ac:dyDescent="0.25">
      <c r="A1887"/>
    </row>
    <row r="1888" spans="1:1" x14ac:dyDescent="0.25">
      <c r="A1888"/>
    </row>
    <row r="1889" spans="1:1" x14ac:dyDescent="0.25">
      <c r="A1889"/>
    </row>
    <row r="1890" spans="1:1" x14ac:dyDescent="0.25">
      <c r="A1890"/>
    </row>
    <row r="1891" spans="1:1" x14ac:dyDescent="0.25">
      <c r="A1891"/>
    </row>
    <row r="1892" spans="1:1" x14ac:dyDescent="0.25">
      <c r="A1892"/>
    </row>
    <row r="1893" spans="1:1" x14ac:dyDescent="0.25">
      <c r="A1893"/>
    </row>
    <row r="1894" spans="1:1" x14ac:dyDescent="0.25">
      <c r="A1894"/>
    </row>
    <row r="1895" spans="1:1" x14ac:dyDescent="0.25">
      <c r="A1895"/>
    </row>
    <row r="1896" spans="1:1" x14ac:dyDescent="0.25">
      <c r="A1896"/>
    </row>
    <row r="1897" spans="1:1" x14ac:dyDescent="0.25">
      <c r="A1897"/>
    </row>
    <row r="1898" spans="1:1" x14ac:dyDescent="0.25">
      <c r="A1898"/>
    </row>
    <row r="1899" spans="1:1" x14ac:dyDescent="0.25">
      <c r="A1899"/>
    </row>
    <row r="1900" spans="1:1" x14ac:dyDescent="0.25">
      <c r="A1900"/>
    </row>
    <row r="1901" spans="1:1" x14ac:dyDescent="0.25">
      <c r="A1901"/>
    </row>
    <row r="1902" spans="1:1" x14ac:dyDescent="0.25">
      <c r="A1902"/>
    </row>
    <row r="1903" spans="1:1" x14ac:dyDescent="0.25">
      <c r="A1903"/>
    </row>
    <row r="1904" spans="1:1" x14ac:dyDescent="0.25">
      <c r="A1904"/>
    </row>
    <row r="1905" spans="1:1" x14ac:dyDescent="0.25">
      <c r="A1905"/>
    </row>
    <row r="1906" spans="1:1" x14ac:dyDescent="0.25">
      <c r="A1906"/>
    </row>
    <row r="1907" spans="1:1" x14ac:dyDescent="0.25">
      <c r="A1907"/>
    </row>
    <row r="1908" spans="1:1" x14ac:dyDescent="0.25">
      <c r="A1908"/>
    </row>
    <row r="1909" spans="1:1" x14ac:dyDescent="0.25">
      <c r="A1909"/>
    </row>
    <row r="1910" spans="1:1" x14ac:dyDescent="0.25">
      <c r="A1910"/>
    </row>
    <row r="1911" spans="1:1" x14ac:dyDescent="0.25">
      <c r="A1911"/>
    </row>
    <row r="1912" spans="1:1" x14ac:dyDescent="0.25">
      <c r="A1912"/>
    </row>
    <row r="1913" spans="1:1" x14ac:dyDescent="0.25">
      <c r="A1913"/>
    </row>
    <row r="1914" spans="1:1" x14ac:dyDescent="0.25">
      <c r="A1914"/>
    </row>
    <row r="1915" spans="1:1" x14ac:dyDescent="0.25">
      <c r="A1915"/>
    </row>
    <row r="1916" spans="1:1" x14ac:dyDescent="0.25">
      <c r="A1916"/>
    </row>
    <row r="1917" spans="1:1" x14ac:dyDescent="0.25">
      <c r="A1917"/>
    </row>
    <row r="1918" spans="1:1" x14ac:dyDescent="0.25">
      <c r="A1918"/>
    </row>
    <row r="1919" spans="1:1" x14ac:dyDescent="0.25">
      <c r="A1919"/>
    </row>
    <row r="1920" spans="1:1" x14ac:dyDescent="0.25">
      <c r="A1920"/>
    </row>
    <row r="1921" spans="1:1" x14ac:dyDescent="0.25">
      <c r="A1921"/>
    </row>
    <row r="1922" spans="1:1" x14ac:dyDescent="0.25">
      <c r="A1922"/>
    </row>
    <row r="1923" spans="1:1" x14ac:dyDescent="0.25">
      <c r="A1923"/>
    </row>
    <row r="1924" spans="1:1" x14ac:dyDescent="0.25">
      <c r="A1924"/>
    </row>
    <row r="1925" spans="1:1" x14ac:dyDescent="0.25">
      <c r="A1925"/>
    </row>
    <row r="1926" spans="1:1" x14ac:dyDescent="0.25">
      <c r="A1926"/>
    </row>
    <row r="1927" spans="1:1" x14ac:dyDescent="0.25">
      <c r="A1927"/>
    </row>
    <row r="1928" spans="1:1" x14ac:dyDescent="0.25">
      <c r="A1928"/>
    </row>
    <row r="1929" spans="1:1" x14ac:dyDescent="0.25">
      <c r="A1929"/>
    </row>
    <row r="1930" spans="1:1" x14ac:dyDescent="0.25">
      <c r="A1930"/>
    </row>
    <row r="1931" spans="1:1" x14ac:dyDescent="0.25">
      <c r="A1931"/>
    </row>
    <row r="1932" spans="1:1" x14ac:dyDescent="0.25">
      <c r="A1932"/>
    </row>
    <row r="1933" spans="1:1" x14ac:dyDescent="0.25">
      <c r="A1933"/>
    </row>
    <row r="1934" spans="1:1" x14ac:dyDescent="0.25">
      <c r="A1934"/>
    </row>
    <row r="1935" spans="1:1" x14ac:dyDescent="0.25">
      <c r="A1935"/>
    </row>
    <row r="1936" spans="1:1" x14ac:dyDescent="0.25">
      <c r="A1936"/>
    </row>
    <row r="1937" spans="1:1" x14ac:dyDescent="0.25">
      <c r="A1937"/>
    </row>
    <row r="1938" spans="1:1" x14ac:dyDescent="0.25">
      <c r="A1938"/>
    </row>
    <row r="1939" spans="1:1" x14ac:dyDescent="0.25">
      <c r="A1939"/>
    </row>
    <row r="1940" spans="1:1" x14ac:dyDescent="0.25">
      <c r="A1940"/>
    </row>
    <row r="1941" spans="1:1" x14ac:dyDescent="0.25">
      <c r="A1941"/>
    </row>
    <row r="1942" spans="1:1" x14ac:dyDescent="0.25">
      <c r="A1942"/>
    </row>
    <row r="1943" spans="1:1" x14ac:dyDescent="0.25">
      <c r="A1943"/>
    </row>
    <row r="1944" spans="1:1" x14ac:dyDescent="0.25">
      <c r="A1944"/>
    </row>
    <row r="1945" spans="1:1" x14ac:dyDescent="0.25">
      <c r="A1945"/>
    </row>
    <row r="1946" spans="1:1" x14ac:dyDescent="0.25">
      <c r="A1946"/>
    </row>
    <row r="1947" spans="1:1" x14ac:dyDescent="0.25">
      <c r="A1947"/>
    </row>
    <row r="1948" spans="1:1" x14ac:dyDescent="0.25">
      <c r="A1948"/>
    </row>
    <row r="1949" spans="1:1" x14ac:dyDescent="0.25">
      <c r="A1949"/>
    </row>
    <row r="1950" spans="1:1" x14ac:dyDescent="0.25">
      <c r="A1950"/>
    </row>
    <row r="1951" spans="1:1" x14ac:dyDescent="0.25">
      <c r="A1951"/>
    </row>
    <row r="1952" spans="1:1" x14ac:dyDescent="0.25">
      <c r="A1952"/>
    </row>
    <row r="1953" spans="1:1" x14ac:dyDescent="0.25">
      <c r="A1953"/>
    </row>
    <row r="1954" spans="1:1" x14ac:dyDescent="0.25">
      <c r="A1954"/>
    </row>
    <row r="1955" spans="1:1" x14ac:dyDescent="0.25">
      <c r="A1955"/>
    </row>
    <row r="1956" spans="1:1" x14ac:dyDescent="0.25">
      <c r="A1956"/>
    </row>
    <row r="1957" spans="1:1" x14ac:dyDescent="0.25">
      <c r="A1957"/>
    </row>
    <row r="1958" spans="1:1" x14ac:dyDescent="0.25">
      <c r="A1958"/>
    </row>
    <row r="1959" spans="1:1" x14ac:dyDescent="0.25">
      <c r="A1959"/>
    </row>
    <row r="1960" spans="1:1" x14ac:dyDescent="0.25">
      <c r="A1960"/>
    </row>
    <row r="1961" spans="1:1" x14ac:dyDescent="0.25">
      <c r="A1961"/>
    </row>
    <row r="1962" spans="1:1" x14ac:dyDescent="0.25">
      <c r="A1962"/>
    </row>
    <row r="1963" spans="1:1" x14ac:dyDescent="0.25">
      <c r="A1963"/>
    </row>
    <row r="1964" spans="1:1" x14ac:dyDescent="0.25">
      <c r="A1964"/>
    </row>
    <row r="1965" spans="1:1" x14ac:dyDescent="0.25">
      <c r="A1965"/>
    </row>
    <row r="1966" spans="1:1" x14ac:dyDescent="0.25">
      <c r="A1966"/>
    </row>
    <row r="1967" spans="1:1" x14ac:dyDescent="0.25">
      <c r="A1967"/>
    </row>
    <row r="1968" spans="1:1" x14ac:dyDescent="0.25">
      <c r="A1968"/>
    </row>
    <row r="1969" spans="1:1" x14ac:dyDescent="0.25">
      <c r="A1969"/>
    </row>
    <row r="1970" spans="1:1" x14ac:dyDescent="0.25">
      <c r="A1970"/>
    </row>
    <row r="1971" spans="1:1" x14ac:dyDescent="0.25">
      <c r="A1971"/>
    </row>
    <row r="1972" spans="1:1" x14ac:dyDescent="0.25">
      <c r="A1972"/>
    </row>
    <row r="1973" spans="1:1" x14ac:dyDescent="0.25">
      <c r="A1973"/>
    </row>
    <row r="1974" spans="1:1" x14ac:dyDescent="0.25">
      <c r="A1974"/>
    </row>
    <row r="1975" spans="1:1" x14ac:dyDescent="0.25">
      <c r="A1975"/>
    </row>
    <row r="1976" spans="1:1" x14ac:dyDescent="0.25">
      <c r="A1976"/>
    </row>
    <row r="1977" spans="1:1" x14ac:dyDescent="0.25">
      <c r="A1977"/>
    </row>
    <row r="1978" spans="1:1" x14ac:dyDescent="0.25">
      <c r="A1978"/>
    </row>
    <row r="1979" spans="1:1" x14ac:dyDescent="0.25">
      <c r="A1979"/>
    </row>
    <row r="1980" spans="1:1" x14ac:dyDescent="0.25">
      <c r="A1980"/>
    </row>
    <row r="1981" spans="1:1" x14ac:dyDescent="0.25">
      <c r="A1981"/>
    </row>
    <row r="1982" spans="1:1" x14ac:dyDescent="0.25">
      <c r="A1982"/>
    </row>
    <row r="1983" spans="1:1" x14ac:dyDescent="0.25">
      <c r="A1983"/>
    </row>
    <row r="1984" spans="1:1" x14ac:dyDescent="0.25">
      <c r="A1984"/>
    </row>
    <row r="1985" spans="1:1" x14ac:dyDescent="0.25">
      <c r="A1985"/>
    </row>
    <row r="1986" spans="1:1" x14ac:dyDescent="0.25">
      <c r="A1986"/>
    </row>
    <row r="1987" spans="1:1" x14ac:dyDescent="0.25">
      <c r="A1987"/>
    </row>
    <row r="1988" spans="1:1" x14ac:dyDescent="0.25">
      <c r="A1988"/>
    </row>
    <row r="1989" spans="1:1" x14ac:dyDescent="0.25">
      <c r="A1989"/>
    </row>
    <row r="1990" spans="1:1" x14ac:dyDescent="0.25">
      <c r="A1990"/>
    </row>
    <row r="1991" spans="1:1" x14ac:dyDescent="0.25">
      <c r="A1991"/>
    </row>
    <row r="1992" spans="1:1" x14ac:dyDescent="0.25">
      <c r="A1992"/>
    </row>
    <row r="1993" spans="1:1" x14ac:dyDescent="0.25">
      <c r="A1993"/>
    </row>
    <row r="1994" spans="1:1" x14ac:dyDescent="0.25">
      <c r="A1994"/>
    </row>
    <row r="1995" spans="1:1" x14ac:dyDescent="0.25">
      <c r="A1995"/>
    </row>
    <row r="1996" spans="1:1" x14ac:dyDescent="0.25">
      <c r="A1996"/>
    </row>
    <row r="1997" spans="1:1" x14ac:dyDescent="0.25">
      <c r="A1997"/>
    </row>
    <row r="1998" spans="1:1" x14ac:dyDescent="0.25">
      <c r="A1998"/>
    </row>
    <row r="1999" spans="1:1" x14ac:dyDescent="0.25">
      <c r="A1999"/>
    </row>
    <row r="2000" spans="1:1" x14ac:dyDescent="0.25">
      <c r="A2000"/>
    </row>
    <row r="2001" spans="1:1" x14ac:dyDescent="0.25">
      <c r="A2001"/>
    </row>
    <row r="2002" spans="1:1" x14ac:dyDescent="0.25">
      <c r="A2002"/>
    </row>
    <row r="2003" spans="1:1" x14ac:dyDescent="0.25">
      <c r="A2003"/>
    </row>
    <row r="2004" spans="1:1" x14ac:dyDescent="0.25">
      <c r="A2004"/>
    </row>
    <row r="2005" spans="1:1" x14ac:dyDescent="0.25">
      <c r="A2005"/>
    </row>
    <row r="2006" spans="1:1" x14ac:dyDescent="0.25">
      <c r="A2006"/>
    </row>
    <row r="2007" spans="1:1" x14ac:dyDescent="0.25">
      <c r="A2007"/>
    </row>
    <row r="2008" spans="1:1" x14ac:dyDescent="0.25">
      <c r="A2008"/>
    </row>
    <row r="2009" spans="1:1" x14ac:dyDescent="0.25">
      <c r="A2009"/>
    </row>
    <row r="2010" spans="1:1" x14ac:dyDescent="0.25">
      <c r="A2010"/>
    </row>
    <row r="2011" spans="1:1" x14ac:dyDescent="0.25">
      <c r="A2011"/>
    </row>
    <row r="2012" spans="1:1" x14ac:dyDescent="0.25">
      <c r="A2012"/>
    </row>
    <row r="2013" spans="1:1" x14ac:dyDescent="0.25">
      <c r="A2013"/>
    </row>
    <row r="2014" spans="1:1" x14ac:dyDescent="0.25">
      <c r="A2014"/>
    </row>
    <row r="2015" spans="1:1" x14ac:dyDescent="0.25">
      <c r="A2015"/>
    </row>
    <row r="2016" spans="1:1" x14ac:dyDescent="0.25">
      <c r="A2016"/>
    </row>
    <row r="2017" spans="1:1" x14ac:dyDescent="0.25">
      <c r="A2017"/>
    </row>
    <row r="2018" spans="1:1" x14ac:dyDescent="0.25">
      <c r="A2018"/>
    </row>
    <row r="2019" spans="1:1" x14ac:dyDescent="0.25">
      <c r="A2019"/>
    </row>
    <row r="2020" spans="1:1" x14ac:dyDescent="0.25">
      <c r="A2020"/>
    </row>
    <row r="2021" spans="1:1" x14ac:dyDescent="0.25">
      <c r="A2021"/>
    </row>
    <row r="2022" spans="1:1" x14ac:dyDescent="0.25">
      <c r="A2022"/>
    </row>
    <row r="2023" spans="1:1" x14ac:dyDescent="0.25">
      <c r="A2023"/>
    </row>
    <row r="2024" spans="1:1" x14ac:dyDescent="0.25">
      <c r="A2024"/>
    </row>
    <row r="2025" spans="1:1" x14ac:dyDescent="0.25">
      <c r="A2025"/>
    </row>
    <row r="2026" spans="1:1" x14ac:dyDescent="0.25">
      <c r="A2026"/>
    </row>
    <row r="2027" spans="1:1" x14ac:dyDescent="0.25">
      <c r="A2027"/>
    </row>
    <row r="2028" spans="1:1" x14ac:dyDescent="0.25">
      <c r="A2028"/>
    </row>
    <row r="2029" spans="1:1" x14ac:dyDescent="0.25">
      <c r="A2029"/>
    </row>
    <row r="2030" spans="1:1" x14ac:dyDescent="0.25">
      <c r="A2030"/>
    </row>
    <row r="2031" spans="1:1" x14ac:dyDescent="0.25">
      <c r="A2031"/>
    </row>
    <row r="2032" spans="1:1" x14ac:dyDescent="0.25">
      <c r="A2032"/>
    </row>
    <row r="2033" spans="1:1" x14ac:dyDescent="0.25">
      <c r="A2033"/>
    </row>
    <row r="2034" spans="1:1" x14ac:dyDescent="0.25">
      <c r="A2034"/>
    </row>
    <row r="2035" spans="1:1" x14ac:dyDescent="0.25">
      <c r="A2035"/>
    </row>
    <row r="2036" spans="1:1" x14ac:dyDescent="0.25">
      <c r="A2036"/>
    </row>
    <row r="2037" spans="1:1" x14ac:dyDescent="0.25">
      <c r="A2037"/>
    </row>
    <row r="2038" spans="1:1" x14ac:dyDescent="0.25">
      <c r="A2038"/>
    </row>
    <row r="2039" spans="1:1" x14ac:dyDescent="0.25">
      <c r="A2039"/>
    </row>
    <row r="2040" spans="1:1" x14ac:dyDescent="0.25">
      <c r="A2040"/>
    </row>
    <row r="2041" spans="1:1" x14ac:dyDescent="0.25">
      <c r="A2041"/>
    </row>
    <row r="2042" spans="1:1" x14ac:dyDescent="0.25">
      <c r="A2042"/>
    </row>
    <row r="2043" spans="1:1" x14ac:dyDescent="0.25">
      <c r="A2043"/>
    </row>
    <row r="2044" spans="1:1" x14ac:dyDescent="0.25">
      <c r="A2044"/>
    </row>
    <row r="2045" spans="1:1" x14ac:dyDescent="0.25">
      <c r="A2045"/>
    </row>
    <row r="2046" spans="1:1" x14ac:dyDescent="0.25">
      <c r="A2046"/>
    </row>
    <row r="2047" spans="1:1" x14ac:dyDescent="0.25">
      <c r="A2047"/>
    </row>
    <row r="2048" spans="1:1" x14ac:dyDescent="0.25">
      <c r="A2048"/>
    </row>
    <row r="2049" spans="1:1" x14ac:dyDescent="0.25">
      <c r="A2049"/>
    </row>
    <row r="2050" spans="1:1" x14ac:dyDescent="0.25">
      <c r="A2050"/>
    </row>
    <row r="2051" spans="1:1" x14ac:dyDescent="0.25">
      <c r="A2051"/>
    </row>
    <row r="2052" spans="1:1" x14ac:dyDescent="0.25">
      <c r="A2052"/>
    </row>
    <row r="2053" spans="1:1" x14ac:dyDescent="0.25">
      <c r="A2053"/>
    </row>
    <row r="2054" spans="1:1" x14ac:dyDescent="0.25">
      <c r="A2054"/>
    </row>
    <row r="2055" spans="1:1" x14ac:dyDescent="0.25">
      <c r="A2055"/>
    </row>
    <row r="2056" spans="1:1" x14ac:dyDescent="0.25">
      <c r="A2056"/>
    </row>
    <row r="2057" spans="1:1" x14ac:dyDescent="0.25">
      <c r="A2057"/>
    </row>
    <row r="2058" spans="1:1" x14ac:dyDescent="0.25">
      <c r="A2058"/>
    </row>
    <row r="2059" spans="1:1" x14ac:dyDescent="0.25">
      <c r="A2059"/>
    </row>
    <row r="2060" spans="1:1" x14ac:dyDescent="0.25">
      <c r="A2060"/>
    </row>
    <row r="2061" spans="1:1" x14ac:dyDescent="0.25">
      <c r="A2061"/>
    </row>
    <row r="2062" spans="1:1" x14ac:dyDescent="0.25">
      <c r="A2062"/>
    </row>
    <row r="2063" spans="1:1" x14ac:dyDescent="0.25">
      <c r="A2063"/>
    </row>
    <row r="2064" spans="1:1" x14ac:dyDescent="0.25">
      <c r="A2064"/>
    </row>
    <row r="2065" spans="1:1" x14ac:dyDescent="0.25">
      <c r="A2065"/>
    </row>
    <row r="2066" spans="1:1" x14ac:dyDescent="0.25">
      <c r="A2066"/>
    </row>
    <row r="2067" spans="1:1" x14ac:dyDescent="0.25">
      <c r="A2067"/>
    </row>
    <row r="2068" spans="1:1" x14ac:dyDescent="0.25">
      <c r="A2068"/>
    </row>
    <row r="2069" spans="1:1" x14ac:dyDescent="0.25">
      <c r="A2069"/>
    </row>
    <row r="2070" spans="1:1" x14ac:dyDescent="0.25">
      <c r="A2070"/>
    </row>
    <row r="2071" spans="1:1" x14ac:dyDescent="0.25">
      <c r="A2071"/>
    </row>
    <row r="2072" spans="1:1" x14ac:dyDescent="0.25">
      <c r="A2072"/>
    </row>
    <row r="2073" spans="1:1" x14ac:dyDescent="0.25">
      <c r="A2073"/>
    </row>
    <row r="2074" spans="1:1" x14ac:dyDescent="0.25">
      <c r="A2074"/>
    </row>
    <row r="2075" spans="1:1" x14ac:dyDescent="0.25">
      <c r="A2075"/>
    </row>
    <row r="2076" spans="1:1" x14ac:dyDescent="0.25">
      <c r="A2076"/>
    </row>
    <row r="2077" spans="1:1" x14ac:dyDescent="0.25">
      <c r="A2077"/>
    </row>
    <row r="2078" spans="1:1" x14ac:dyDescent="0.25">
      <c r="A2078"/>
    </row>
    <row r="2079" spans="1:1" x14ac:dyDescent="0.25">
      <c r="A2079"/>
    </row>
    <row r="2080" spans="1:1" x14ac:dyDescent="0.25">
      <c r="A2080"/>
    </row>
    <row r="2081" spans="1:1" x14ac:dyDescent="0.25">
      <c r="A2081"/>
    </row>
    <row r="2082" spans="1:1" x14ac:dyDescent="0.25">
      <c r="A2082"/>
    </row>
    <row r="2083" spans="1:1" x14ac:dyDescent="0.25">
      <c r="A2083"/>
    </row>
    <row r="2084" spans="1:1" x14ac:dyDescent="0.25">
      <c r="A2084"/>
    </row>
    <row r="2085" spans="1:1" x14ac:dyDescent="0.25">
      <c r="A2085"/>
    </row>
    <row r="2086" spans="1:1" x14ac:dyDescent="0.25">
      <c r="A2086"/>
    </row>
    <row r="2087" spans="1:1" x14ac:dyDescent="0.25">
      <c r="A2087"/>
    </row>
    <row r="2088" spans="1:1" x14ac:dyDescent="0.25">
      <c r="A2088"/>
    </row>
    <row r="2089" spans="1:1" x14ac:dyDescent="0.25">
      <c r="A2089"/>
    </row>
    <row r="2090" spans="1:1" x14ac:dyDescent="0.25">
      <c r="A2090"/>
    </row>
    <row r="2091" spans="1:1" x14ac:dyDescent="0.25">
      <c r="A2091"/>
    </row>
    <row r="2092" spans="1:1" x14ac:dyDescent="0.25">
      <c r="A2092"/>
    </row>
    <row r="2093" spans="1:1" x14ac:dyDescent="0.25">
      <c r="A2093"/>
    </row>
    <row r="2094" spans="1:1" x14ac:dyDescent="0.25">
      <c r="A2094"/>
    </row>
    <row r="2095" spans="1:1" x14ac:dyDescent="0.25">
      <c r="A2095"/>
    </row>
    <row r="2096" spans="1:1" x14ac:dyDescent="0.25">
      <c r="A2096"/>
    </row>
    <row r="2097" spans="1:1" x14ac:dyDescent="0.25">
      <c r="A2097"/>
    </row>
    <row r="2098" spans="1:1" x14ac:dyDescent="0.25">
      <c r="A2098"/>
    </row>
    <row r="2099" spans="1:1" x14ac:dyDescent="0.25">
      <c r="A2099"/>
    </row>
    <row r="2100" spans="1:1" x14ac:dyDescent="0.25">
      <c r="A2100"/>
    </row>
    <row r="2101" spans="1:1" x14ac:dyDescent="0.25">
      <c r="A2101"/>
    </row>
    <row r="2102" spans="1:1" x14ac:dyDescent="0.25">
      <c r="A2102"/>
    </row>
    <row r="2103" spans="1:1" x14ac:dyDescent="0.25">
      <c r="A2103"/>
    </row>
    <row r="2104" spans="1:1" x14ac:dyDescent="0.25">
      <c r="A2104"/>
    </row>
    <row r="2105" spans="1:1" x14ac:dyDescent="0.25">
      <c r="A2105"/>
    </row>
    <row r="2106" spans="1:1" x14ac:dyDescent="0.25">
      <c r="A2106"/>
    </row>
    <row r="2107" spans="1:1" x14ac:dyDescent="0.25">
      <c r="A2107"/>
    </row>
    <row r="2108" spans="1:1" x14ac:dyDescent="0.25">
      <c r="A2108"/>
    </row>
    <row r="2109" spans="1:1" x14ac:dyDescent="0.25">
      <c r="A2109"/>
    </row>
    <row r="2110" spans="1:1" x14ac:dyDescent="0.25">
      <c r="A2110"/>
    </row>
    <row r="2111" spans="1:1" x14ac:dyDescent="0.25">
      <c r="A2111"/>
    </row>
    <row r="2112" spans="1:1" x14ac:dyDescent="0.25">
      <c r="A2112"/>
    </row>
    <row r="2113" spans="1:1" x14ac:dyDescent="0.25">
      <c r="A2113"/>
    </row>
    <row r="2114" spans="1:1" x14ac:dyDescent="0.25">
      <c r="A2114"/>
    </row>
    <row r="2115" spans="1:1" x14ac:dyDescent="0.25">
      <c r="A2115"/>
    </row>
    <row r="2116" spans="1:1" x14ac:dyDescent="0.25">
      <c r="A2116"/>
    </row>
    <row r="2117" spans="1:1" x14ac:dyDescent="0.25">
      <c r="A2117"/>
    </row>
    <row r="2118" spans="1:1" x14ac:dyDescent="0.25">
      <c r="A2118"/>
    </row>
    <row r="2119" spans="1:1" x14ac:dyDescent="0.25">
      <c r="A2119"/>
    </row>
    <row r="2120" spans="1:1" x14ac:dyDescent="0.25">
      <c r="A2120"/>
    </row>
    <row r="2121" spans="1:1" x14ac:dyDescent="0.25">
      <c r="A2121"/>
    </row>
    <row r="2122" spans="1:1" x14ac:dyDescent="0.25">
      <c r="A2122"/>
    </row>
    <row r="2123" spans="1:1" x14ac:dyDescent="0.25">
      <c r="A2123"/>
    </row>
    <row r="2124" spans="1:1" x14ac:dyDescent="0.25">
      <c r="A2124"/>
    </row>
    <row r="2125" spans="1:1" x14ac:dyDescent="0.25">
      <c r="A2125"/>
    </row>
    <row r="2126" spans="1:1" x14ac:dyDescent="0.25">
      <c r="A2126"/>
    </row>
    <row r="2127" spans="1:1" x14ac:dyDescent="0.25">
      <c r="A2127"/>
    </row>
    <row r="2128" spans="1:1" x14ac:dyDescent="0.25">
      <c r="A2128"/>
    </row>
    <row r="2129" spans="1:1" x14ac:dyDescent="0.25">
      <c r="A2129"/>
    </row>
    <row r="2130" spans="1:1" x14ac:dyDescent="0.25">
      <c r="A2130"/>
    </row>
    <row r="2131" spans="1:1" x14ac:dyDescent="0.25">
      <c r="A2131"/>
    </row>
    <row r="2132" spans="1:1" x14ac:dyDescent="0.25">
      <c r="A2132"/>
    </row>
    <row r="2133" spans="1:1" x14ac:dyDescent="0.25">
      <c r="A2133"/>
    </row>
    <row r="2134" spans="1:1" x14ac:dyDescent="0.25">
      <c r="A2134"/>
    </row>
    <row r="2135" spans="1:1" x14ac:dyDescent="0.25">
      <c r="A2135"/>
    </row>
    <row r="2136" spans="1:1" x14ac:dyDescent="0.25">
      <c r="A2136"/>
    </row>
    <row r="2137" spans="1:1" x14ac:dyDescent="0.25">
      <c r="A2137"/>
    </row>
    <row r="2138" spans="1:1" x14ac:dyDescent="0.25">
      <c r="A2138"/>
    </row>
    <row r="2139" spans="1:1" x14ac:dyDescent="0.25">
      <c r="A2139"/>
    </row>
    <row r="2140" spans="1:1" x14ac:dyDescent="0.25">
      <c r="A2140"/>
    </row>
    <row r="2141" spans="1:1" x14ac:dyDescent="0.25">
      <c r="A2141"/>
    </row>
    <row r="2142" spans="1:1" x14ac:dyDescent="0.25">
      <c r="A2142"/>
    </row>
    <row r="2143" spans="1:1" x14ac:dyDescent="0.25">
      <c r="A2143"/>
    </row>
    <row r="2144" spans="1:1" x14ac:dyDescent="0.25">
      <c r="A2144"/>
    </row>
    <row r="2145" spans="1:1" x14ac:dyDescent="0.25">
      <c r="A2145"/>
    </row>
    <row r="2146" spans="1:1" x14ac:dyDescent="0.25">
      <c r="A2146"/>
    </row>
    <row r="2147" spans="1:1" x14ac:dyDescent="0.25">
      <c r="A2147"/>
    </row>
    <row r="2148" spans="1:1" x14ac:dyDescent="0.25">
      <c r="A2148"/>
    </row>
    <row r="2149" spans="1:1" x14ac:dyDescent="0.25">
      <c r="A2149"/>
    </row>
    <row r="2150" spans="1:1" x14ac:dyDescent="0.25">
      <c r="A2150"/>
    </row>
    <row r="2151" spans="1:1" x14ac:dyDescent="0.25">
      <c r="A2151"/>
    </row>
    <row r="2152" spans="1:1" x14ac:dyDescent="0.25">
      <c r="A2152"/>
    </row>
    <row r="2153" spans="1:1" x14ac:dyDescent="0.25">
      <c r="A2153"/>
    </row>
    <row r="2154" spans="1:1" x14ac:dyDescent="0.25">
      <c r="A2154"/>
    </row>
    <row r="2155" spans="1:1" x14ac:dyDescent="0.25">
      <c r="A2155"/>
    </row>
    <row r="2156" spans="1:1" x14ac:dyDescent="0.25">
      <c r="A2156"/>
    </row>
    <row r="2157" spans="1:1" x14ac:dyDescent="0.25">
      <c r="A2157"/>
    </row>
    <row r="2158" spans="1:1" x14ac:dyDescent="0.25">
      <c r="A2158"/>
    </row>
    <row r="2159" spans="1:1" x14ac:dyDescent="0.25">
      <c r="A2159"/>
    </row>
    <row r="2160" spans="1:1" x14ac:dyDescent="0.25">
      <c r="A2160"/>
    </row>
    <row r="2161" spans="1:1" x14ac:dyDescent="0.25">
      <c r="A2161"/>
    </row>
    <row r="2162" spans="1:1" x14ac:dyDescent="0.25">
      <c r="A2162"/>
    </row>
    <row r="2163" spans="1:1" x14ac:dyDescent="0.25">
      <c r="A2163"/>
    </row>
    <row r="2164" spans="1:1" x14ac:dyDescent="0.25">
      <c r="A2164"/>
    </row>
    <row r="2165" spans="1:1" x14ac:dyDescent="0.25">
      <c r="A2165"/>
    </row>
    <row r="2166" spans="1:1" x14ac:dyDescent="0.25">
      <c r="A2166"/>
    </row>
    <row r="2167" spans="1:1" x14ac:dyDescent="0.25">
      <c r="A2167"/>
    </row>
    <row r="2168" spans="1:1" x14ac:dyDescent="0.25">
      <c r="A2168"/>
    </row>
    <row r="2169" spans="1:1" x14ac:dyDescent="0.25">
      <c r="A2169"/>
    </row>
    <row r="2170" spans="1:1" x14ac:dyDescent="0.25">
      <c r="A2170"/>
    </row>
    <row r="2171" spans="1:1" x14ac:dyDescent="0.25">
      <c r="A2171"/>
    </row>
    <row r="2172" spans="1:1" x14ac:dyDescent="0.25">
      <c r="A2172"/>
    </row>
    <row r="2173" spans="1:1" x14ac:dyDescent="0.25">
      <c r="A2173"/>
    </row>
    <row r="2174" spans="1:1" x14ac:dyDescent="0.25">
      <c r="A2174"/>
    </row>
    <row r="2175" spans="1:1" x14ac:dyDescent="0.25">
      <c r="A2175"/>
    </row>
    <row r="2176" spans="1:1" x14ac:dyDescent="0.25">
      <c r="A2176"/>
    </row>
    <row r="2177" spans="1:1" x14ac:dyDescent="0.25">
      <c r="A2177"/>
    </row>
    <row r="2178" spans="1:1" x14ac:dyDescent="0.25">
      <c r="A2178"/>
    </row>
    <row r="2179" spans="1:1" x14ac:dyDescent="0.25">
      <c r="A2179"/>
    </row>
    <row r="2180" spans="1:1" x14ac:dyDescent="0.25">
      <c r="A2180"/>
    </row>
    <row r="2181" spans="1:1" x14ac:dyDescent="0.25">
      <c r="A2181"/>
    </row>
    <row r="2182" spans="1:1" x14ac:dyDescent="0.25">
      <c r="A2182"/>
    </row>
    <row r="2183" spans="1:1" x14ac:dyDescent="0.25">
      <c r="A2183"/>
    </row>
    <row r="2184" spans="1:1" x14ac:dyDescent="0.25">
      <c r="A2184"/>
    </row>
    <row r="2185" spans="1:1" x14ac:dyDescent="0.25">
      <c r="A2185"/>
    </row>
    <row r="2186" spans="1:1" x14ac:dyDescent="0.25">
      <c r="A2186"/>
    </row>
    <row r="2187" spans="1:1" x14ac:dyDescent="0.25">
      <c r="A2187"/>
    </row>
    <row r="2188" spans="1:1" x14ac:dyDescent="0.25">
      <c r="A2188"/>
    </row>
    <row r="2189" spans="1:1" x14ac:dyDescent="0.25">
      <c r="A2189"/>
    </row>
    <row r="2190" spans="1:1" x14ac:dyDescent="0.25">
      <c r="A2190"/>
    </row>
    <row r="2191" spans="1:1" x14ac:dyDescent="0.25">
      <c r="A2191"/>
    </row>
    <row r="2192" spans="1:1" x14ac:dyDescent="0.25">
      <c r="A2192"/>
    </row>
    <row r="2193" spans="1:1" x14ac:dyDescent="0.25">
      <c r="A2193"/>
    </row>
    <row r="2194" spans="1:1" x14ac:dyDescent="0.25">
      <c r="A2194"/>
    </row>
    <row r="2195" spans="1:1" x14ac:dyDescent="0.25">
      <c r="A2195"/>
    </row>
    <row r="2196" spans="1:1" x14ac:dyDescent="0.25">
      <c r="A2196"/>
    </row>
    <row r="2197" spans="1:1" x14ac:dyDescent="0.25">
      <c r="A2197"/>
    </row>
    <row r="2198" spans="1:1" x14ac:dyDescent="0.25">
      <c r="A2198"/>
    </row>
    <row r="2199" spans="1:1" x14ac:dyDescent="0.25">
      <c r="A2199"/>
    </row>
    <row r="2200" spans="1:1" x14ac:dyDescent="0.25">
      <c r="A2200"/>
    </row>
    <row r="2201" spans="1:1" x14ac:dyDescent="0.25">
      <c r="A2201"/>
    </row>
    <row r="2202" spans="1:1" x14ac:dyDescent="0.25">
      <c r="A2202"/>
    </row>
    <row r="2203" spans="1:1" x14ac:dyDescent="0.25">
      <c r="A2203"/>
    </row>
    <row r="2204" spans="1:1" x14ac:dyDescent="0.25">
      <c r="A2204"/>
    </row>
    <row r="2205" spans="1:1" x14ac:dyDescent="0.25">
      <c r="A2205"/>
    </row>
    <row r="2206" spans="1:1" x14ac:dyDescent="0.25">
      <c r="A2206"/>
    </row>
    <row r="2207" spans="1:1" x14ac:dyDescent="0.25">
      <c r="A2207"/>
    </row>
    <row r="2208" spans="1:1" x14ac:dyDescent="0.25">
      <c r="A2208"/>
    </row>
    <row r="2209" spans="1:1" x14ac:dyDescent="0.25">
      <c r="A2209"/>
    </row>
    <row r="2210" spans="1:1" x14ac:dyDescent="0.25">
      <c r="A2210"/>
    </row>
    <row r="2211" spans="1:1" x14ac:dyDescent="0.25">
      <c r="A2211"/>
    </row>
    <row r="2212" spans="1:1" x14ac:dyDescent="0.25">
      <c r="A2212"/>
    </row>
    <row r="2213" spans="1:1" x14ac:dyDescent="0.25">
      <c r="A2213"/>
    </row>
    <row r="2214" spans="1:1" x14ac:dyDescent="0.25">
      <c r="A2214"/>
    </row>
    <row r="2215" spans="1:1" x14ac:dyDescent="0.25">
      <c r="A2215"/>
    </row>
    <row r="2216" spans="1:1" x14ac:dyDescent="0.25">
      <c r="A2216"/>
    </row>
    <row r="2217" spans="1:1" x14ac:dyDescent="0.25">
      <c r="A2217"/>
    </row>
    <row r="2218" spans="1:1" x14ac:dyDescent="0.25">
      <c r="A2218"/>
    </row>
    <row r="2219" spans="1:1" x14ac:dyDescent="0.25">
      <c r="A2219"/>
    </row>
    <row r="2220" spans="1:1" x14ac:dyDescent="0.25">
      <c r="A2220"/>
    </row>
    <row r="2221" spans="1:1" x14ac:dyDescent="0.25">
      <c r="A2221"/>
    </row>
    <row r="2222" spans="1:1" x14ac:dyDescent="0.25">
      <c r="A2222"/>
    </row>
    <row r="2223" spans="1:1" x14ac:dyDescent="0.25">
      <c r="A2223"/>
    </row>
    <row r="2224" spans="1:1" x14ac:dyDescent="0.25">
      <c r="A2224"/>
    </row>
    <row r="2225" spans="1:1" x14ac:dyDescent="0.25">
      <c r="A2225"/>
    </row>
    <row r="2226" spans="1:1" x14ac:dyDescent="0.25">
      <c r="A2226"/>
    </row>
    <row r="2227" spans="1:1" x14ac:dyDescent="0.25">
      <c r="A2227"/>
    </row>
    <row r="2228" spans="1:1" x14ac:dyDescent="0.25">
      <c r="A2228"/>
    </row>
    <row r="2229" spans="1:1" x14ac:dyDescent="0.25">
      <c r="A2229"/>
    </row>
    <row r="2230" spans="1:1" x14ac:dyDescent="0.25">
      <c r="A2230"/>
    </row>
    <row r="2231" spans="1:1" x14ac:dyDescent="0.25">
      <c r="A2231"/>
    </row>
    <row r="2232" spans="1:1" x14ac:dyDescent="0.25">
      <c r="A2232"/>
    </row>
    <row r="2233" spans="1:1" x14ac:dyDescent="0.25">
      <c r="A2233"/>
    </row>
    <row r="2234" spans="1:1" x14ac:dyDescent="0.25">
      <c r="A2234"/>
    </row>
    <row r="2235" spans="1:1" x14ac:dyDescent="0.25">
      <c r="A2235"/>
    </row>
    <row r="2236" spans="1:1" x14ac:dyDescent="0.25">
      <c r="A2236"/>
    </row>
    <row r="2237" spans="1:1" x14ac:dyDescent="0.25">
      <c r="A2237"/>
    </row>
    <row r="2238" spans="1:1" x14ac:dyDescent="0.25">
      <c r="A2238"/>
    </row>
    <row r="2239" spans="1:1" x14ac:dyDescent="0.25">
      <c r="A2239"/>
    </row>
    <row r="2240" spans="1:1" x14ac:dyDescent="0.25">
      <c r="A2240"/>
    </row>
    <row r="2241" spans="1:1" x14ac:dyDescent="0.25">
      <c r="A2241"/>
    </row>
    <row r="2242" spans="1:1" x14ac:dyDescent="0.25">
      <c r="A2242"/>
    </row>
    <row r="2243" spans="1:1" x14ac:dyDescent="0.25">
      <c r="A2243"/>
    </row>
    <row r="2244" spans="1:1" x14ac:dyDescent="0.25">
      <c r="A2244"/>
    </row>
    <row r="2245" spans="1:1" x14ac:dyDescent="0.25">
      <c r="A2245"/>
    </row>
    <row r="2246" spans="1:1" x14ac:dyDescent="0.25">
      <c r="A2246"/>
    </row>
    <row r="2247" spans="1:1" x14ac:dyDescent="0.25">
      <c r="A2247"/>
    </row>
    <row r="2248" spans="1:1" x14ac:dyDescent="0.25">
      <c r="A2248"/>
    </row>
    <row r="2249" spans="1:1" x14ac:dyDescent="0.25">
      <c r="A2249"/>
    </row>
    <row r="2250" spans="1:1" x14ac:dyDescent="0.25">
      <c r="A2250"/>
    </row>
    <row r="2251" spans="1:1" x14ac:dyDescent="0.25">
      <c r="A2251"/>
    </row>
    <row r="2252" spans="1:1" x14ac:dyDescent="0.25">
      <c r="A2252"/>
    </row>
    <row r="2253" spans="1:1" x14ac:dyDescent="0.25">
      <c r="A2253"/>
    </row>
    <row r="2254" spans="1:1" x14ac:dyDescent="0.25">
      <c r="A2254"/>
    </row>
    <row r="2255" spans="1:1" x14ac:dyDescent="0.25">
      <c r="A2255"/>
    </row>
    <row r="2256" spans="1:1" x14ac:dyDescent="0.25">
      <c r="A2256"/>
    </row>
    <row r="2257" spans="1:1" x14ac:dyDescent="0.25">
      <c r="A2257"/>
    </row>
    <row r="2258" spans="1:1" x14ac:dyDescent="0.25">
      <c r="A2258"/>
    </row>
    <row r="2259" spans="1:1" x14ac:dyDescent="0.25">
      <c r="A2259"/>
    </row>
    <row r="2260" spans="1:1" x14ac:dyDescent="0.25">
      <c r="A2260"/>
    </row>
    <row r="2261" spans="1:1" x14ac:dyDescent="0.25">
      <c r="A2261"/>
    </row>
    <row r="2262" spans="1:1" x14ac:dyDescent="0.25">
      <c r="A2262"/>
    </row>
    <row r="2263" spans="1:1" x14ac:dyDescent="0.25">
      <c r="A2263"/>
    </row>
    <row r="2264" spans="1:1" x14ac:dyDescent="0.25">
      <c r="A2264"/>
    </row>
    <row r="2265" spans="1:1" x14ac:dyDescent="0.25">
      <c r="A2265"/>
    </row>
    <row r="2266" spans="1:1" x14ac:dyDescent="0.25">
      <c r="A2266"/>
    </row>
    <row r="2267" spans="1:1" x14ac:dyDescent="0.25">
      <c r="A2267"/>
    </row>
    <row r="2268" spans="1:1" x14ac:dyDescent="0.25">
      <c r="A2268"/>
    </row>
    <row r="2269" spans="1:1" x14ac:dyDescent="0.25">
      <c r="A2269"/>
    </row>
    <row r="2270" spans="1:1" x14ac:dyDescent="0.25">
      <c r="A2270"/>
    </row>
    <row r="2271" spans="1:1" x14ac:dyDescent="0.25">
      <c r="A2271"/>
    </row>
    <row r="2272" spans="1:1" x14ac:dyDescent="0.25">
      <c r="A2272"/>
    </row>
    <row r="2273" spans="1:1" x14ac:dyDescent="0.25">
      <c r="A2273"/>
    </row>
    <row r="2274" spans="1:1" x14ac:dyDescent="0.25">
      <c r="A2274"/>
    </row>
    <row r="2275" spans="1:1" x14ac:dyDescent="0.25">
      <c r="A2275"/>
    </row>
    <row r="2276" spans="1:1" x14ac:dyDescent="0.25">
      <c r="A2276"/>
    </row>
    <row r="2277" spans="1:1" x14ac:dyDescent="0.25">
      <c r="A2277"/>
    </row>
    <row r="2278" spans="1:1" x14ac:dyDescent="0.25">
      <c r="A2278"/>
    </row>
    <row r="2279" spans="1:1" x14ac:dyDescent="0.25">
      <c r="A2279"/>
    </row>
    <row r="2280" spans="1:1" x14ac:dyDescent="0.25">
      <c r="A2280"/>
    </row>
    <row r="2281" spans="1:1" x14ac:dyDescent="0.25">
      <c r="A2281"/>
    </row>
    <row r="2282" spans="1:1" x14ac:dyDescent="0.25">
      <c r="A2282"/>
    </row>
    <row r="2283" spans="1:1" x14ac:dyDescent="0.25">
      <c r="A2283"/>
    </row>
    <row r="2284" spans="1:1" x14ac:dyDescent="0.25">
      <c r="A2284"/>
    </row>
    <row r="2285" spans="1:1" x14ac:dyDescent="0.25">
      <c r="A2285"/>
    </row>
    <row r="2286" spans="1:1" x14ac:dyDescent="0.25">
      <c r="A2286"/>
    </row>
    <row r="2287" spans="1:1" x14ac:dyDescent="0.25">
      <c r="A2287"/>
    </row>
    <row r="2288" spans="1:1" x14ac:dyDescent="0.25">
      <c r="A2288"/>
    </row>
    <row r="2289" spans="1:1" x14ac:dyDescent="0.25">
      <c r="A2289"/>
    </row>
    <row r="2290" spans="1:1" x14ac:dyDescent="0.25">
      <c r="A2290"/>
    </row>
    <row r="2291" spans="1:1" x14ac:dyDescent="0.25">
      <c r="A2291"/>
    </row>
    <row r="2292" spans="1:1" x14ac:dyDescent="0.25">
      <c r="A2292"/>
    </row>
    <row r="2293" spans="1:1" x14ac:dyDescent="0.25">
      <c r="A2293"/>
    </row>
    <row r="2294" spans="1:1" x14ac:dyDescent="0.25">
      <c r="A2294"/>
    </row>
    <row r="2295" spans="1:1" x14ac:dyDescent="0.25">
      <c r="A2295"/>
    </row>
    <row r="2296" spans="1:1" x14ac:dyDescent="0.25">
      <c r="A2296"/>
    </row>
    <row r="2297" spans="1:1" x14ac:dyDescent="0.25">
      <c r="A2297"/>
    </row>
    <row r="2298" spans="1:1" x14ac:dyDescent="0.25">
      <c r="A2298"/>
    </row>
    <row r="2299" spans="1:1" x14ac:dyDescent="0.25">
      <c r="A2299"/>
    </row>
    <row r="2300" spans="1:1" x14ac:dyDescent="0.25">
      <c r="A2300"/>
    </row>
    <row r="2301" spans="1:1" x14ac:dyDescent="0.25">
      <c r="A2301"/>
    </row>
    <row r="2302" spans="1:1" x14ac:dyDescent="0.25">
      <c r="A2302"/>
    </row>
    <row r="2303" spans="1:1" x14ac:dyDescent="0.25">
      <c r="A2303"/>
    </row>
    <row r="2304" spans="1:1" x14ac:dyDescent="0.25">
      <c r="A2304"/>
    </row>
    <row r="2305" spans="1:1" x14ac:dyDescent="0.25">
      <c r="A2305"/>
    </row>
    <row r="2306" spans="1:1" x14ac:dyDescent="0.25">
      <c r="A2306"/>
    </row>
    <row r="2307" spans="1:1" x14ac:dyDescent="0.25">
      <c r="A2307"/>
    </row>
    <row r="2308" spans="1:1" x14ac:dyDescent="0.25">
      <c r="A2308"/>
    </row>
    <row r="2309" spans="1:1" x14ac:dyDescent="0.25">
      <c r="A2309"/>
    </row>
    <row r="2310" spans="1:1" x14ac:dyDescent="0.25">
      <c r="A2310"/>
    </row>
    <row r="2311" spans="1:1" x14ac:dyDescent="0.25">
      <c r="A2311"/>
    </row>
    <row r="2312" spans="1:1" x14ac:dyDescent="0.25">
      <c r="A2312"/>
    </row>
    <row r="2313" spans="1:1" x14ac:dyDescent="0.25">
      <c r="A2313"/>
    </row>
    <row r="2314" spans="1:1" x14ac:dyDescent="0.25">
      <c r="A2314"/>
    </row>
    <row r="2315" spans="1:1" x14ac:dyDescent="0.25">
      <c r="A2315"/>
    </row>
    <row r="2316" spans="1:1" x14ac:dyDescent="0.25">
      <c r="A2316"/>
    </row>
    <row r="2317" spans="1:1" x14ac:dyDescent="0.25">
      <c r="A2317"/>
    </row>
    <row r="2318" spans="1:1" x14ac:dyDescent="0.25">
      <c r="A2318"/>
    </row>
    <row r="2319" spans="1:1" x14ac:dyDescent="0.25">
      <c r="A2319"/>
    </row>
    <row r="2320" spans="1:1" x14ac:dyDescent="0.25">
      <c r="A2320"/>
    </row>
    <row r="2321" spans="1:1" x14ac:dyDescent="0.25">
      <c r="A2321"/>
    </row>
    <row r="2322" spans="1:1" x14ac:dyDescent="0.25">
      <c r="A2322"/>
    </row>
    <row r="2323" spans="1:1" x14ac:dyDescent="0.25">
      <c r="A2323"/>
    </row>
    <row r="2324" spans="1:1" x14ac:dyDescent="0.25">
      <c r="A2324"/>
    </row>
    <row r="2325" spans="1:1" x14ac:dyDescent="0.25">
      <c r="A2325"/>
    </row>
    <row r="2326" spans="1:1" x14ac:dyDescent="0.25">
      <c r="A2326"/>
    </row>
    <row r="2327" spans="1:1" x14ac:dyDescent="0.25">
      <c r="A2327"/>
    </row>
    <row r="2328" spans="1:1" x14ac:dyDescent="0.25">
      <c r="A2328"/>
    </row>
    <row r="2329" spans="1:1" x14ac:dyDescent="0.25">
      <c r="A2329"/>
    </row>
    <row r="2330" spans="1:1" x14ac:dyDescent="0.25">
      <c r="A2330"/>
    </row>
    <row r="2331" spans="1:1" x14ac:dyDescent="0.25">
      <c r="A2331"/>
    </row>
    <row r="2332" spans="1:1" x14ac:dyDescent="0.25">
      <c r="A2332"/>
    </row>
    <row r="2333" spans="1:1" x14ac:dyDescent="0.25">
      <c r="A2333"/>
    </row>
    <row r="2334" spans="1:1" x14ac:dyDescent="0.25">
      <c r="A2334"/>
    </row>
    <row r="2335" spans="1:1" x14ac:dyDescent="0.25">
      <c r="A2335"/>
    </row>
    <row r="2336" spans="1:1" x14ac:dyDescent="0.25">
      <c r="A2336"/>
    </row>
    <row r="2337" spans="1:1" x14ac:dyDescent="0.25">
      <c r="A2337"/>
    </row>
    <row r="2338" spans="1:1" x14ac:dyDescent="0.25">
      <c r="A2338"/>
    </row>
    <row r="2339" spans="1:1" x14ac:dyDescent="0.25">
      <c r="A2339"/>
    </row>
    <row r="2340" spans="1:1" x14ac:dyDescent="0.25">
      <c r="A2340"/>
    </row>
    <row r="2341" spans="1:1" x14ac:dyDescent="0.25">
      <c r="A2341"/>
    </row>
    <row r="2342" spans="1:1" x14ac:dyDescent="0.25">
      <c r="A2342"/>
    </row>
    <row r="2343" spans="1:1" x14ac:dyDescent="0.25">
      <c r="A2343"/>
    </row>
    <row r="2344" spans="1:1" x14ac:dyDescent="0.25">
      <c r="A2344"/>
    </row>
    <row r="2345" spans="1:1" x14ac:dyDescent="0.25">
      <c r="A2345"/>
    </row>
    <row r="2346" spans="1:1" x14ac:dyDescent="0.25">
      <c r="A2346"/>
    </row>
    <row r="2347" spans="1:1" x14ac:dyDescent="0.25">
      <c r="A2347"/>
    </row>
    <row r="2348" spans="1:1" x14ac:dyDescent="0.25">
      <c r="A2348"/>
    </row>
    <row r="2349" spans="1:1" x14ac:dyDescent="0.25">
      <c r="A2349"/>
    </row>
    <row r="2350" spans="1:1" x14ac:dyDescent="0.25">
      <c r="A2350"/>
    </row>
    <row r="2351" spans="1:1" x14ac:dyDescent="0.25">
      <c r="A2351"/>
    </row>
    <row r="2352" spans="1:1" x14ac:dyDescent="0.25">
      <c r="A2352"/>
    </row>
    <row r="2353" spans="1:1" x14ac:dyDescent="0.25">
      <c r="A2353"/>
    </row>
    <row r="2354" spans="1:1" x14ac:dyDescent="0.25">
      <c r="A2354"/>
    </row>
    <row r="2355" spans="1:1" x14ac:dyDescent="0.25">
      <c r="A2355"/>
    </row>
    <row r="2356" spans="1:1" x14ac:dyDescent="0.25">
      <c r="A2356"/>
    </row>
    <row r="2357" spans="1:1" x14ac:dyDescent="0.25">
      <c r="A2357"/>
    </row>
    <row r="2358" spans="1:1" x14ac:dyDescent="0.25">
      <c r="A2358"/>
    </row>
    <row r="2359" spans="1:1" x14ac:dyDescent="0.25">
      <c r="A2359"/>
    </row>
    <row r="2360" spans="1:1" x14ac:dyDescent="0.25">
      <c r="A2360"/>
    </row>
    <row r="2361" spans="1:1" x14ac:dyDescent="0.25">
      <c r="A2361"/>
    </row>
    <row r="2362" spans="1:1" x14ac:dyDescent="0.25">
      <c r="A2362"/>
    </row>
    <row r="2363" spans="1:1" x14ac:dyDescent="0.25">
      <c r="A2363"/>
    </row>
    <row r="2364" spans="1:1" x14ac:dyDescent="0.25">
      <c r="A2364"/>
    </row>
    <row r="2365" spans="1:1" x14ac:dyDescent="0.25">
      <c r="A2365"/>
    </row>
    <row r="2366" spans="1:1" x14ac:dyDescent="0.25">
      <c r="A2366"/>
    </row>
    <row r="2367" spans="1:1" x14ac:dyDescent="0.25">
      <c r="A2367"/>
    </row>
    <row r="2368" spans="1:1" x14ac:dyDescent="0.25">
      <c r="A2368"/>
    </row>
    <row r="2369" spans="1:1" x14ac:dyDescent="0.25">
      <c r="A2369"/>
    </row>
    <row r="2370" spans="1:1" x14ac:dyDescent="0.25">
      <c r="A2370"/>
    </row>
    <row r="2371" spans="1:1" x14ac:dyDescent="0.25">
      <c r="A2371"/>
    </row>
    <row r="2372" spans="1:1" x14ac:dyDescent="0.25">
      <c r="A2372"/>
    </row>
    <row r="2373" spans="1:1" x14ac:dyDescent="0.25">
      <c r="A2373"/>
    </row>
    <row r="2374" spans="1:1" x14ac:dyDescent="0.25">
      <c r="A2374"/>
    </row>
    <row r="2375" spans="1:1" x14ac:dyDescent="0.25">
      <c r="A2375"/>
    </row>
    <row r="2376" spans="1:1" x14ac:dyDescent="0.25">
      <c r="A2376"/>
    </row>
    <row r="2377" spans="1:1" x14ac:dyDescent="0.25">
      <c r="A2377"/>
    </row>
    <row r="2378" spans="1:1" x14ac:dyDescent="0.25">
      <c r="A2378"/>
    </row>
    <row r="2379" spans="1:1" x14ac:dyDescent="0.25">
      <c r="A2379"/>
    </row>
    <row r="2380" spans="1:1" x14ac:dyDescent="0.25">
      <c r="A2380"/>
    </row>
    <row r="2381" spans="1:1" x14ac:dyDescent="0.25">
      <c r="A2381"/>
    </row>
    <row r="2382" spans="1:1" x14ac:dyDescent="0.25">
      <c r="A2382"/>
    </row>
    <row r="2383" spans="1:1" x14ac:dyDescent="0.25">
      <c r="A2383"/>
    </row>
    <row r="2384" spans="1:1" x14ac:dyDescent="0.25">
      <c r="A2384"/>
    </row>
    <row r="2385" spans="1:1" x14ac:dyDescent="0.25">
      <c r="A2385"/>
    </row>
    <row r="2386" spans="1:1" x14ac:dyDescent="0.25">
      <c r="A2386"/>
    </row>
    <row r="2387" spans="1:1" x14ac:dyDescent="0.25">
      <c r="A2387"/>
    </row>
    <row r="2388" spans="1:1" x14ac:dyDescent="0.25">
      <c r="A2388"/>
    </row>
    <row r="2389" spans="1:1" x14ac:dyDescent="0.25">
      <c r="A2389"/>
    </row>
    <row r="2390" spans="1:1" x14ac:dyDescent="0.25">
      <c r="A2390"/>
    </row>
    <row r="2391" spans="1:1" x14ac:dyDescent="0.25">
      <c r="A2391"/>
    </row>
    <row r="2392" spans="1:1" x14ac:dyDescent="0.25">
      <c r="A2392"/>
    </row>
    <row r="2393" spans="1:1" x14ac:dyDescent="0.25">
      <c r="A2393"/>
    </row>
    <row r="2394" spans="1:1" x14ac:dyDescent="0.25">
      <c r="A2394"/>
    </row>
    <row r="2395" spans="1:1" x14ac:dyDescent="0.25">
      <c r="A2395"/>
    </row>
    <row r="2396" spans="1:1" x14ac:dyDescent="0.25">
      <c r="A2396"/>
    </row>
    <row r="2397" spans="1:1" x14ac:dyDescent="0.25">
      <c r="A2397"/>
    </row>
    <row r="2398" spans="1:1" x14ac:dyDescent="0.25">
      <c r="A2398"/>
    </row>
    <row r="2399" spans="1:1" x14ac:dyDescent="0.25">
      <c r="A2399"/>
    </row>
    <row r="2400" spans="1:1" x14ac:dyDescent="0.25">
      <c r="A2400"/>
    </row>
    <row r="2401" spans="1:1" x14ac:dyDescent="0.25">
      <c r="A2401"/>
    </row>
    <row r="2402" spans="1:1" x14ac:dyDescent="0.25">
      <c r="A2402"/>
    </row>
    <row r="2403" spans="1:1" x14ac:dyDescent="0.25">
      <c r="A2403"/>
    </row>
    <row r="2404" spans="1:1" x14ac:dyDescent="0.25">
      <c r="A2404"/>
    </row>
    <row r="2405" spans="1:1" x14ac:dyDescent="0.25">
      <c r="A2405"/>
    </row>
    <row r="2406" spans="1:1" x14ac:dyDescent="0.25">
      <c r="A2406"/>
    </row>
    <row r="2407" spans="1:1" x14ac:dyDescent="0.25">
      <c r="A2407"/>
    </row>
    <row r="2408" spans="1:1" x14ac:dyDescent="0.25">
      <c r="A2408"/>
    </row>
    <row r="2409" spans="1:1" x14ac:dyDescent="0.25">
      <c r="A2409"/>
    </row>
    <row r="2410" spans="1:1" x14ac:dyDescent="0.25">
      <c r="A2410"/>
    </row>
    <row r="2411" spans="1:1" x14ac:dyDescent="0.25">
      <c r="A2411"/>
    </row>
    <row r="2412" spans="1:1" x14ac:dyDescent="0.25">
      <c r="A2412"/>
    </row>
    <row r="2413" spans="1:1" x14ac:dyDescent="0.25">
      <c r="A2413"/>
    </row>
    <row r="2414" spans="1:1" x14ac:dyDescent="0.25">
      <c r="A2414"/>
    </row>
    <row r="2415" spans="1:1" x14ac:dyDescent="0.25">
      <c r="A2415"/>
    </row>
    <row r="2416" spans="1:1" x14ac:dyDescent="0.25">
      <c r="A2416"/>
    </row>
    <row r="2417" spans="1:1" x14ac:dyDescent="0.25">
      <c r="A2417"/>
    </row>
    <row r="2418" spans="1:1" x14ac:dyDescent="0.25">
      <c r="A2418"/>
    </row>
    <row r="2419" spans="1:1" x14ac:dyDescent="0.25">
      <c r="A2419"/>
    </row>
    <row r="2420" spans="1:1" x14ac:dyDescent="0.25">
      <c r="A2420"/>
    </row>
    <row r="2421" spans="1:1" x14ac:dyDescent="0.25">
      <c r="A2421"/>
    </row>
    <row r="2422" spans="1:1" x14ac:dyDescent="0.25">
      <c r="A2422"/>
    </row>
    <row r="2423" spans="1:1" x14ac:dyDescent="0.25">
      <c r="A2423"/>
    </row>
    <row r="2424" spans="1:1" x14ac:dyDescent="0.25">
      <c r="A2424"/>
    </row>
    <row r="2425" spans="1:1" x14ac:dyDescent="0.25">
      <c r="A2425"/>
    </row>
    <row r="2426" spans="1:1" x14ac:dyDescent="0.25">
      <c r="A2426"/>
    </row>
    <row r="2427" spans="1:1" x14ac:dyDescent="0.25">
      <c r="A2427"/>
    </row>
    <row r="2428" spans="1:1" x14ac:dyDescent="0.25">
      <c r="A2428"/>
    </row>
    <row r="2429" spans="1:1" x14ac:dyDescent="0.25">
      <c r="A2429"/>
    </row>
    <row r="2430" spans="1:1" x14ac:dyDescent="0.25">
      <c r="A2430"/>
    </row>
    <row r="2431" spans="1:1" x14ac:dyDescent="0.25">
      <c r="A2431"/>
    </row>
    <row r="2432" spans="1:1" x14ac:dyDescent="0.25">
      <c r="A2432"/>
    </row>
    <row r="2433" spans="1:1" x14ac:dyDescent="0.25">
      <c r="A2433"/>
    </row>
    <row r="2434" spans="1:1" x14ac:dyDescent="0.25">
      <c r="A2434"/>
    </row>
    <row r="2435" spans="1:1" x14ac:dyDescent="0.25">
      <c r="A2435"/>
    </row>
    <row r="2436" spans="1:1" x14ac:dyDescent="0.25">
      <c r="A2436"/>
    </row>
    <row r="2437" spans="1:1" x14ac:dyDescent="0.25">
      <c r="A2437"/>
    </row>
    <row r="2438" spans="1:1" x14ac:dyDescent="0.25">
      <c r="A2438"/>
    </row>
    <row r="2439" spans="1:1" x14ac:dyDescent="0.25">
      <c r="A2439"/>
    </row>
    <row r="2440" spans="1:1" x14ac:dyDescent="0.25">
      <c r="A2440"/>
    </row>
    <row r="2441" spans="1:1" x14ac:dyDescent="0.25">
      <c r="A2441"/>
    </row>
    <row r="2442" spans="1:1" x14ac:dyDescent="0.25">
      <c r="A2442"/>
    </row>
    <row r="2443" spans="1:1" x14ac:dyDescent="0.25">
      <c r="A2443"/>
    </row>
    <row r="2444" spans="1:1" x14ac:dyDescent="0.25">
      <c r="A2444"/>
    </row>
    <row r="2445" spans="1:1" x14ac:dyDescent="0.25">
      <c r="A2445"/>
    </row>
    <row r="2446" spans="1:1" x14ac:dyDescent="0.25">
      <c r="A2446"/>
    </row>
    <row r="2447" spans="1:1" x14ac:dyDescent="0.25">
      <c r="A2447"/>
    </row>
    <row r="2448" spans="1:1" x14ac:dyDescent="0.25">
      <c r="A2448"/>
    </row>
    <row r="2449" spans="1:1" x14ac:dyDescent="0.25">
      <c r="A2449"/>
    </row>
    <row r="2450" spans="1:1" x14ac:dyDescent="0.25">
      <c r="A2450"/>
    </row>
    <row r="2451" spans="1:1" x14ac:dyDescent="0.25">
      <c r="A2451"/>
    </row>
    <row r="2452" spans="1:1" x14ac:dyDescent="0.25">
      <c r="A2452"/>
    </row>
    <row r="2453" spans="1:1" x14ac:dyDescent="0.25">
      <c r="A2453"/>
    </row>
    <row r="2454" spans="1:1" x14ac:dyDescent="0.25">
      <c r="A2454"/>
    </row>
    <row r="2455" spans="1:1" x14ac:dyDescent="0.25">
      <c r="A2455"/>
    </row>
    <row r="2456" spans="1:1" x14ac:dyDescent="0.25">
      <c r="A2456"/>
    </row>
    <row r="2457" spans="1:1" x14ac:dyDescent="0.25">
      <c r="A2457"/>
    </row>
    <row r="2458" spans="1:1" x14ac:dyDescent="0.25">
      <c r="A2458"/>
    </row>
    <row r="2459" spans="1:1" x14ac:dyDescent="0.25">
      <c r="A2459"/>
    </row>
    <row r="2460" spans="1:1" x14ac:dyDescent="0.25">
      <c r="A2460"/>
    </row>
    <row r="2461" spans="1:1" x14ac:dyDescent="0.25">
      <c r="A2461"/>
    </row>
    <row r="2462" spans="1:1" x14ac:dyDescent="0.25">
      <c r="A2462"/>
    </row>
    <row r="2463" spans="1:1" x14ac:dyDescent="0.25">
      <c r="A2463"/>
    </row>
    <row r="2464" spans="1:1" x14ac:dyDescent="0.25">
      <c r="A2464"/>
    </row>
    <row r="2465" spans="1:1" x14ac:dyDescent="0.25">
      <c r="A2465"/>
    </row>
    <row r="2466" spans="1:1" x14ac:dyDescent="0.25">
      <c r="A2466"/>
    </row>
    <row r="2467" spans="1:1" x14ac:dyDescent="0.25">
      <c r="A2467"/>
    </row>
    <row r="2468" spans="1:1" x14ac:dyDescent="0.25">
      <c r="A2468"/>
    </row>
    <row r="2469" spans="1:1" x14ac:dyDescent="0.25">
      <c r="A2469"/>
    </row>
    <row r="2470" spans="1:1" x14ac:dyDescent="0.25">
      <c r="A2470"/>
    </row>
    <row r="2471" spans="1:1" x14ac:dyDescent="0.25">
      <c r="A2471"/>
    </row>
    <row r="2472" spans="1:1" x14ac:dyDescent="0.25">
      <c r="A2472"/>
    </row>
    <row r="2473" spans="1:1" x14ac:dyDescent="0.25">
      <c r="A2473"/>
    </row>
    <row r="2474" spans="1:1" x14ac:dyDescent="0.25">
      <c r="A2474"/>
    </row>
    <row r="2475" spans="1:1" x14ac:dyDescent="0.25">
      <c r="A2475"/>
    </row>
    <row r="2476" spans="1:1" x14ac:dyDescent="0.25">
      <c r="A2476"/>
    </row>
    <row r="2477" spans="1:1" x14ac:dyDescent="0.25">
      <c r="A2477"/>
    </row>
    <row r="2478" spans="1:1" x14ac:dyDescent="0.25">
      <c r="A2478"/>
    </row>
    <row r="2479" spans="1:1" x14ac:dyDescent="0.25">
      <c r="A2479"/>
    </row>
    <row r="2480" spans="1:1" x14ac:dyDescent="0.25">
      <c r="A2480"/>
    </row>
    <row r="2481" spans="1:1" x14ac:dyDescent="0.25">
      <c r="A2481"/>
    </row>
    <row r="2482" spans="1:1" x14ac:dyDescent="0.25">
      <c r="A2482"/>
    </row>
    <row r="2483" spans="1:1" x14ac:dyDescent="0.25">
      <c r="A2483"/>
    </row>
    <row r="2484" spans="1:1" x14ac:dyDescent="0.25">
      <c r="A2484"/>
    </row>
    <row r="2485" spans="1:1" x14ac:dyDescent="0.25">
      <c r="A2485"/>
    </row>
    <row r="2486" spans="1:1" x14ac:dyDescent="0.25">
      <c r="A2486"/>
    </row>
    <row r="2487" spans="1:1" x14ac:dyDescent="0.25">
      <c r="A2487"/>
    </row>
    <row r="2488" spans="1:1" x14ac:dyDescent="0.25">
      <c r="A2488"/>
    </row>
    <row r="2489" spans="1:1" x14ac:dyDescent="0.25">
      <c r="A2489"/>
    </row>
    <row r="2490" spans="1:1" x14ac:dyDescent="0.25">
      <c r="A2490"/>
    </row>
    <row r="2491" spans="1:1" x14ac:dyDescent="0.25">
      <c r="A2491"/>
    </row>
    <row r="2492" spans="1:1" x14ac:dyDescent="0.25">
      <c r="A2492"/>
    </row>
    <row r="2493" spans="1:1" x14ac:dyDescent="0.25">
      <c r="A2493"/>
    </row>
    <row r="2494" spans="1:1" x14ac:dyDescent="0.25">
      <c r="A2494"/>
    </row>
    <row r="2495" spans="1:1" x14ac:dyDescent="0.25">
      <c r="A2495"/>
    </row>
    <row r="2496" spans="1:1" x14ac:dyDescent="0.25">
      <c r="A2496"/>
    </row>
    <row r="2497" spans="1:1" x14ac:dyDescent="0.25">
      <c r="A2497"/>
    </row>
    <row r="2498" spans="1:1" x14ac:dyDescent="0.25">
      <c r="A2498"/>
    </row>
    <row r="2499" spans="1:1" x14ac:dyDescent="0.25">
      <c r="A2499"/>
    </row>
    <row r="2500" spans="1:1" x14ac:dyDescent="0.25">
      <c r="A2500"/>
    </row>
    <row r="2501" spans="1:1" x14ac:dyDescent="0.25">
      <c r="A2501"/>
    </row>
    <row r="2502" spans="1:1" x14ac:dyDescent="0.25">
      <c r="A2502"/>
    </row>
    <row r="2503" spans="1:1" x14ac:dyDescent="0.25">
      <c r="A2503"/>
    </row>
    <row r="2504" spans="1:1" x14ac:dyDescent="0.25">
      <c r="A2504"/>
    </row>
    <row r="2505" spans="1:1" x14ac:dyDescent="0.25">
      <c r="A2505"/>
    </row>
    <row r="2506" spans="1:1" x14ac:dyDescent="0.25">
      <c r="A2506"/>
    </row>
    <row r="2507" spans="1:1" x14ac:dyDescent="0.25">
      <c r="A2507"/>
    </row>
    <row r="2508" spans="1:1" x14ac:dyDescent="0.25">
      <c r="A2508"/>
    </row>
    <row r="2509" spans="1:1" x14ac:dyDescent="0.25">
      <c r="A2509"/>
    </row>
    <row r="2510" spans="1:1" x14ac:dyDescent="0.25">
      <c r="A2510"/>
    </row>
    <row r="2511" spans="1:1" x14ac:dyDescent="0.25">
      <c r="A2511"/>
    </row>
    <row r="2512" spans="1:1" x14ac:dyDescent="0.25">
      <c r="A2512"/>
    </row>
    <row r="2513" spans="1:1" x14ac:dyDescent="0.25">
      <c r="A2513"/>
    </row>
    <row r="2514" spans="1:1" x14ac:dyDescent="0.25">
      <c r="A2514"/>
    </row>
    <row r="2515" spans="1:1" x14ac:dyDescent="0.25">
      <c r="A2515"/>
    </row>
    <row r="2516" spans="1:1" x14ac:dyDescent="0.25">
      <c r="A2516"/>
    </row>
    <row r="2517" spans="1:1" x14ac:dyDescent="0.25">
      <c r="A2517"/>
    </row>
    <row r="2518" spans="1:1" x14ac:dyDescent="0.25">
      <c r="A2518"/>
    </row>
    <row r="2519" spans="1:1" x14ac:dyDescent="0.25">
      <c r="A2519"/>
    </row>
    <row r="2520" spans="1:1" x14ac:dyDescent="0.25">
      <c r="A2520"/>
    </row>
    <row r="2521" spans="1:1" x14ac:dyDescent="0.25">
      <c r="A2521"/>
    </row>
    <row r="2522" spans="1:1" x14ac:dyDescent="0.25">
      <c r="A2522"/>
    </row>
    <row r="2523" spans="1:1" x14ac:dyDescent="0.25">
      <c r="A2523"/>
    </row>
    <row r="2524" spans="1:1" x14ac:dyDescent="0.25">
      <c r="A2524"/>
    </row>
    <row r="2525" spans="1:1" x14ac:dyDescent="0.25">
      <c r="A2525"/>
    </row>
    <row r="2526" spans="1:1" x14ac:dyDescent="0.25">
      <c r="A2526"/>
    </row>
    <row r="2527" spans="1:1" x14ac:dyDescent="0.25">
      <c r="A2527"/>
    </row>
    <row r="2528" spans="1:1" x14ac:dyDescent="0.25">
      <c r="A2528"/>
    </row>
    <row r="2529" spans="1:1" x14ac:dyDescent="0.25">
      <c r="A2529"/>
    </row>
    <row r="2530" spans="1:1" x14ac:dyDescent="0.25">
      <c r="A2530"/>
    </row>
    <row r="2531" spans="1:1" x14ac:dyDescent="0.25">
      <c r="A2531"/>
    </row>
    <row r="2532" spans="1:1" x14ac:dyDescent="0.25">
      <c r="A2532"/>
    </row>
    <row r="2533" spans="1:1" x14ac:dyDescent="0.25">
      <c r="A2533"/>
    </row>
    <row r="2534" spans="1:1" x14ac:dyDescent="0.25">
      <c r="A2534"/>
    </row>
    <row r="2535" spans="1:1" x14ac:dyDescent="0.25">
      <c r="A2535"/>
    </row>
    <row r="2536" spans="1:1" x14ac:dyDescent="0.25">
      <c r="A2536"/>
    </row>
    <row r="2537" spans="1:1" x14ac:dyDescent="0.25">
      <c r="A2537"/>
    </row>
    <row r="2538" spans="1:1" x14ac:dyDescent="0.25">
      <c r="A2538"/>
    </row>
    <row r="2539" spans="1:1" x14ac:dyDescent="0.25">
      <c r="A2539"/>
    </row>
    <row r="2540" spans="1:1" x14ac:dyDescent="0.25">
      <c r="A2540"/>
    </row>
    <row r="2541" spans="1:1" x14ac:dyDescent="0.25">
      <c r="A2541"/>
    </row>
    <row r="2542" spans="1:1" x14ac:dyDescent="0.25">
      <c r="A2542"/>
    </row>
    <row r="2543" spans="1:1" x14ac:dyDescent="0.25">
      <c r="A2543"/>
    </row>
    <row r="2544" spans="1:1" x14ac:dyDescent="0.25">
      <c r="A2544"/>
    </row>
    <row r="2545" spans="1:1" x14ac:dyDescent="0.25">
      <c r="A2545"/>
    </row>
    <row r="2546" spans="1:1" x14ac:dyDescent="0.25">
      <c r="A2546"/>
    </row>
    <row r="2547" spans="1:1" x14ac:dyDescent="0.25">
      <c r="A2547"/>
    </row>
    <row r="2548" spans="1:1" x14ac:dyDescent="0.25">
      <c r="A2548"/>
    </row>
    <row r="2549" spans="1:1" x14ac:dyDescent="0.25">
      <c r="A2549"/>
    </row>
    <row r="2550" spans="1:1" x14ac:dyDescent="0.25">
      <c r="A2550"/>
    </row>
    <row r="2551" spans="1:1" x14ac:dyDescent="0.25">
      <c r="A2551"/>
    </row>
    <row r="2552" spans="1:1" x14ac:dyDescent="0.25">
      <c r="A2552"/>
    </row>
    <row r="2553" spans="1:1" x14ac:dyDescent="0.25">
      <c r="A2553"/>
    </row>
    <row r="2554" spans="1:1" x14ac:dyDescent="0.25">
      <c r="A2554"/>
    </row>
    <row r="2555" spans="1:1" x14ac:dyDescent="0.25">
      <c r="A2555"/>
    </row>
    <row r="2556" spans="1:1" x14ac:dyDescent="0.25">
      <c r="A2556"/>
    </row>
    <row r="2557" spans="1:1" x14ac:dyDescent="0.25">
      <c r="A2557"/>
    </row>
    <row r="2558" spans="1:1" x14ac:dyDescent="0.25">
      <c r="A2558"/>
    </row>
    <row r="2559" spans="1:1" x14ac:dyDescent="0.25">
      <c r="A2559"/>
    </row>
    <row r="2560" spans="1:1" x14ac:dyDescent="0.25">
      <c r="A2560"/>
    </row>
    <row r="2561" spans="1:1" x14ac:dyDescent="0.25">
      <c r="A2561"/>
    </row>
    <row r="2562" spans="1:1" x14ac:dyDescent="0.25">
      <c r="A2562"/>
    </row>
    <row r="2563" spans="1:1" x14ac:dyDescent="0.25">
      <c r="A2563"/>
    </row>
    <row r="2564" spans="1:1" x14ac:dyDescent="0.25">
      <c r="A2564"/>
    </row>
    <row r="2565" spans="1:1" x14ac:dyDescent="0.25">
      <c r="A2565"/>
    </row>
    <row r="2566" spans="1:1" x14ac:dyDescent="0.25">
      <c r="A2566"/>
    </row>
    <row r="2567" spans="1:1" x14ac:dyDescent="0.25">
      <c r="A2567"/>
    </row>
    <row r="2568" spans="1:1" x14ac:dyDescent="0.25">
      <c r="A2568"/>
    </row>
    <row r="2569" spans="1:1" x14ac:dyDescent="0.25">
      <c r="A2569"/>
    </row>
    <row r="2570" spans="1:1" x14ac:dyDescent="0.25">
      <c r="A2570"/>
    </row>
    <row r="2571" spans="1:1" x14ac:dyDescent="0.25">
      <c r="A2571"/>
    </row>
    <row r="2572" spans="1:1" x14ac:dyDescent="0.25">
      <c r="A2572"/>
    </row>
    <row r="2573" spans="1:1" x14ac:dyDescent="0.25">
      <c r="A2573"/>
    </row>
    <row r="2574" spans="1:1" x14ac:dyDescent="0.25">
      <c r="A2574"/>
    </row>
    <row r="2575" spans="1:1" x14ac:dyDescent="0.25">
      <c r="A2575"/>
    </row>
    <row r="2576" spans="1:1" x14ac:dyDescent="0.25">
      <c r="A2576"/>
    </row>
    <row r="2577" spans="1:1" x14ac:dyDescent="0.25">
      <c r="A2577"/>
    </row>
    <row r="2578" spans="1:1" x14ac:dyDescent="0.25">
      <c r="A2578"/>
    </row>
    <row r="2579" spans="1:1" x14ac:dyDescent="0.25">
      <c r="A2579"/>
    </row>
    <row r="2580" spans="1:1" x14ac:dyDescent="0.25">
      <c r="A2580"/>
    </row>
    <row r="2581" spans="1:1" x14ac:dyDescent="0.25">
      <c r="A2581"/>
    </row>
    <row r="2582" spans="1:1" x14ac:dyDescent="0.25">
      <c r="A2582"/>
    </row>
    <row r="2583" spans="1:1" x14ac:dyDescent="0.25">
      <c r="A2583"/>
    </row>
    <row r="2584" spans="1:1" x14ac:dyDescent="0.25">
      <c r="A2584"/>
    </row>
    <row r="2585" spans="1:1" x14ac:dyDescent="0.25">
      <c r="A2585"/>
    </row>
    <row r="2586" spans="1:1" x14ac:dyDescent="0.25">
      <c r="A2586"/>
    </row>
    <row r="2587" spans="1:1" x14ac:dyDescent="0.25">
      <c r="A2587"/>
    </row>
    <row r="2588" spans="1:1" x14ac:dyDescent="0.25">
      <c r="A2588"/>
    </row>
    <row r="2589" spans="1:1" x14ac:dyDescent="0.25">
      <c r="A2589"/>
    </row>
    <row r="2590" spans="1:1" x14ac:dyDescent="0.25">
      <c r="A2590"/>
    </row>
    <row r="2591" spans="1:1" x14ac:dyDescent="0.25">
      <c r="A2591"/>
    </row>
    <row r="2592" spans="1:1" x14ac:dyDescent="0.25">
      <c r="A2592"/>
    </row>
    <row r="2593" spans="1:1" x14ac:dyDescent="0.25">
      <c r="A2593"/>
    </row>
    <row r="2594" spans="1:1" x14ac:dyDescent="0.25">
      <c r="A2594"/>
    </row>
    <row r="2595" spans="1:1" x14ac:dyDescent="0.25">
      <c r="A2595"/>
    </row>
    <row r="2596" spans="1:1" x14ac:dyDescent="0.25">
      <c r="A2596"/>
    </row>
    <row r="2597" spans="1:1" x14ac:dyDescent="0.25">
      <c r="A2597"/>
    </row>
    <row r="2598" spans="1:1" x14ac:dyDescent="0.25">
      <c r="A2598"/>
    </row>
    <row r="2599" spans="1:1" x14ac:dyDescent="0.25">
      <c r="A2599"/>
    </row>
    <row r="2600" spans="1:1" x14ac:dyDescent="0.25">
      <c r="A2600"/>
    </row>
    <row r="2601" spans="1:1" x14ac:dyDescent="0.25">
      <c r="A2601"/>
    </row>
    <row r="2602" spans="1:1" x14ac:dyDescent="0.25">
      <c r="A2602"/>
    </row>
    <row r="2603" spans="1:1" x14ac:dyDescent="0.25">
      <c r="A2603"/>
    </row>
    <row r="2604" spans="1:1" x14ac:dyDescent="0.25">
      <c r="A2604"/>
    </row>
    <row r="2605" spans="1:1" x14ac:dyDescent="0.25">
      <c r="A2605"/>
    </row>
    <row r="2606" spans="1:1" x14ac:dyDescent="0.25">
      <c r="A2606"/>
    </row>
    <row r="2607" spans="1:1" x14ac:dyDescent="0.25">
      <c r="A2607"/>
    </row>
    <row r="2608" spans="1:1" x14ac:dyDescent="0.25">
      <c r="A2608"/>
    </row>
    <row r="2609" spans="1:1" x14ac:dyDescent="0.25">
      <c r="A2609"/>
    </row>
    <row r="2610" spans="1:1" x14ac:dyDescent="0.25">
      <c r="A2610"/>
    </row>
    <row r="2611" spans="1:1" x14ac:dyDescent="0.25">
      <c r="A2611"/>
    </row>
    <row r="2612" spans="1:1" x14ac:dyDescent="0.25">
      <c r="A2612"/>
    </row>
    <row r="2613" spans="1:1" x14ac:dyDescent="0.25">
      <c r="A2613"/>
    </row>
    <row r="2614" spans="1:1" x14ac:dyDescent="0.25">
      <c r="A2614"/>
    </row>
    <row r="2615" spans="1:1" x14ac:dyDescent="0.25">
      <c r="A2615"/>
    </row>
    <row r="2616" spans="1:1" x14ac:dyDescent="0.25">
      <c r="A2616"/>
    </row>
    <row r="2617" spans="1:1" x14ac:dyDescent="0.25">
      <c r="A2617"/>
    </row>
    <row r="2618" spans="1:1" x14ac:dyDescent="0.25">
      <c r="A2618"/>
    </row>
    <row r="2619" spans="1:1" x14ac:dyDescent="0.25">
      <c r="A2619"/>
    </row>
    <row r="2620" spans="1:1" x14ac:dyDescent="0.25">
      <c r="A2620"/>
    </row>
    <row r="2621" spans="1:1" x14ac:dyDescent="0.25">
      <c r="A2621"/>
    </row>
    <row r="2622" spans="1:1" x14ac:dyDescent="0.25">
      <c r="A2622"/>
    </row>
    <row r="2623" spans="1:1" x14ac:dyDescent="0.25">
      <c r="A2623"/>
    </row>
    <row r="2624" spans="1:1" x14ac:dyDescent="0.25">
      <c r="A2624"/>
    </row>
    <row r="2625" spans="1:1" x14ac:dyDescent="0.25">
      <c r="A2625"/>
    </row>
    <row r="2626" spans="1:1" x14ac:dyDescent="0.25">
      <c r="A2626"/>
    </row>
    <row r="2627" spans="1:1" x14ac:dyDescent="0.25">
      <c r="A2627"/>
    </row>
    <row r="2628" spans="1:1" x14ac:dyDescent="0.25">
      <c r="A2628"/>
    </row>
    <row r="2629" spans="1:1" x14ac:dyDescent="0.25">
      <c r="A2629"/>
    </row>
    <row r="2630" spans="1:1" x14ac:dyDescent="0.25">
      <c r="A2630"/>
    </row>
    <row r="2631" spans="1:1" x14ac:dyDescent="0.25">
      <c r="A2631"/>
    </row>
    <row r="2632" spans="1:1" x14ac:dyDescent="0.25">
      <c r="A2632"/>
    </row>
    <row r="2633" spans="1:1" x14ac:dyDescent="0.25">
      <c r="A2633"/>
    </row>
    <row r="2634" spans="1:1" x14ac:dyDescent="0.25">
      <c r="A2634"/>
    </row>
    <row r="2635" spans="1:1" x14ac:dyDescent="0.25">
      <c r="A2635"/>
    </row>
    <row r="2636" spans="1:1" x14ac:dyDescent="0.25">
      <c r="A2636"/>
    </row>
    <row r="2637" spans="1:1" x14ac:dyDescent="0.25">
      <c r="A2637"/>
    </row>
    <row r="2638" spans="1:1" x14ac:dyDescent="0.25">
      <c r="A2638"/>
    </row>
    <row r="2639" spans="1:1" x14ac:dyDescent="0.25">
      <c r="A2639"/>
    </row>
    <row r="2640" spans="1:1" x14ac:dyDescent="0.25">
      <c r="A2640"/>
    </row>
    <row r="2641" spans="1:1" x14ac:dyDescent="0.25">
      <c r="A2641"/>
    </row>
    <row r="2642" spans="1:1" x14ac:dyDescent="0.25">
      <c r="A2642"/>
    </row>
    <row r="2643" spans="1:1" x14ac:dyDescent="0.25">
      <c r="A2643"/>
    </row>
    <row r="2644" spans="1:1" x14ac:dyDescent="0.25">
      <c r="A2644"/>
    </row>
    <row r="2645" spans="1:1" x14ac:dyDescent="0.25">
      <c r="A2645"/>
    </row>
    <row r="2646" spans="1:1" x14ac:dyDescent="0.25">
      <c r="A2646"/>
    </row>
    <row r="2647" spans="1:1" x14ac:dyDescent="0.25">
      <c r="A2647"/>
    </row>
    <row r="2648" spans="1:1" x14ac:dyDescent="0.25">
      <c r="A2648"/>
    </row>
    <row r="2649" spans="1:1" x14ac:dyDescent="0.25">
      <c r="A2649"/>
    </row>
    <row r="2650" spans="1:1" x14ac:dyDescent="0.25">
      <c r="A2650"/>
    </row>
    <row r="2651" spans="1:1" x14ac:dyDescent="0.25">
      <c r="A2651"/>
    </row>
    <row r="2652" spans="1:1" x14ac:dyDescent="0.25">
      <c r="A2652"/>
    </row>
    <row r="2653" spans="1:1" x14ac:dyDescent="0.25">
      <c r="A2653"/>
    </row>
    <row r="2654" spans="1:1" x14ac:dyDescent="0.25">
      <c r="A2654"/>
    </row>
    <row r="2655" spans="1:1" x14ac:dyDescent="0.25">
      <c r="A2655"/>
    </row>
    <row r="2656" spans="1:1" x14ac:dyDescent="0.25">
      <c r="A2656"/>
    </row>
    <row r="2657" spans="1:1" x14ac:dyDescent="0.25">
      <c r="A2657"/>
    </row>
    <row r="2658" spans="1:1" x14ac:dyDescent="0.25">
      <c r="A2658"/>
    </row>
    <row r="2659" spans="1:1" x14ac:dyDescent="0.25">
      <c r="A2659"/>
    </row>
    <row r="2660" spans="1:1" x14ac:dyDescent="0.25">
      <c r="A2660"/>
    </row>
    <row r="2661" spans="1:1" x14ac:dyDescent="0.25">
      <c r="A2661"/>
    </row>
    <row r="2662" spans="1:1" x14ac:dyDescent="0.25">
      <c r="A2662"/>
    </row>
    <row r="2663" spans="1:1" x14ac:dyDescent="0.25">
      <c r="A2663"/>
    </row>
    <row r="2664" spans="1:1" x14ac:dyDescent="0.25">
      <c r="A2664"/>
    </row>
    <row r="2665" spans="1:1" x14ac:dyDescent="0.25">
      <c r="A2665"/>
    </row>
    <row r="2666" spans="1:1" x14ac:dyDescent="0.25">
      <c r="A2666"/>
    </row>
    <row r="2667" spans="1:1" x14ac:dyDescent="0.25">
      <c r="A2667"/>
    </row>
    <row r="2668" spans="1:1" x14ac:dyDescent="0.25">
      <c r="A2668"/>
    </row>
    <row r="2669" spans="1:1" x14ac:dyDescent="0.25">
      <c r="A2669"/>
    </row>
    <row r="2670" spans="1:1" x14ac:dyDescent="0.25">
      <c r="A2670"/>
    </row>
    <row r="2671" spans="1:1" x14ac:dyDescent="0.25">
      <c r="A2671"/>
    </row>
    <row r="2672" spans="1:1" x14ac:dyDescent="0.25">
      <c r="A2672"/>
    </row>
    <row r="2673" spans="1:1" x14ac:dyDescent="0.25">
      <c r="A2673"/>
    </row>
    <row r="2674" spans="1:1" x14ac:dyDescent="0.25">
      <c r="A2674"/>
    </row>
    <row r="2675" spans="1:1" x14ac:dyDescent="0.25">
      <c r="A2675"/>
    </row>
    <row r="2676" spans="1:1" x14ac:dyDescent="0.25">
      <c r="A2676"/>
    </row>
    <row r="2677" spans="1:1" x14ac:dyDescent="0.25">
      <c r="A2677"/>
    </row>
    <row r="2678" spans="1:1" x14ac:dyDescent="0.25">
      <c r="A2678"/>
    </row>
    <row r="2679" spans="1:1" x14ac:dyDescent="0.25">
      <c r="A2679"/>
    </row>
    <row r="2680" spans="1:1" x14ac:dyDescent="0.25">
      <c r="A2680"/>
    </row>
    <row r="2681" spans="1:1" x14ac:dyDescent="0.25">
      <c r="A2681"/>
    </row>
    <row r="2682" spans="1:1" x14ac:dyDescent="0.25">
      <c r="A2682"/>
    </row>
    <row r="2683" spans="1:1" x14ac:dyDescent="0.25">
      <c r="A2683"/>
    </row>
    <row r="2684" spans="1:1" x14ac:dyDescent="0.25">
      <c r="A2684"/>
    </row>
    <row r="2685" spans="1:1" x14ac:dyDescent="0.25">
      <c r="A2685"/>
    </row>
    <row r="2686" spans="1:1" x14ac:dyDescent="0.25">
      <c r="A2686"/>
    </row>
    <row r="2687" spans="1:1" x14ac:dyDescent="0.25">
      <c r="A2687"/>
    </row>
    <row r="2688" spans="1:1" x14ac:dyDescent="0.25">
      <c r="A2688"/>
    </row>
    <row r="2689" spans="1:1" x14ac:dyDescent="0.25">
      <c r="A2689"/>
    </row>
    <row r="2690" spans="1:1" x14ac:dyDescent="0.25">
      <c r="A2690"/>
    </row>
    <row r="2691" spans="1:1" x14ac:dyDescent="0.25">
      <c r="A2691"/>
    </row>
    <row r="2692" spans="1:1" x14ac:dyDescent="0.25">
      <c r="A2692"/>
    </row>
    <row r="2693" spans="1:1" x14ac:dyDescent="0.25">
      <c r="A2693"/>
    </row>
    <row r="2694" spans="1:1" x14ac:dyDescent="0.25">
      <c r="A2694"/>
    </row>
    <row r="2695" spans="1:1" x14ac:dyDescent="0.25">
      <c r="A2695"/>
    </row>
    <row r="2696" spans="1:1" x14ac:dyDescent="0.25">
      <c r="A2696"/>
    </row>
    <row r="2697" spans="1:1" x14ac:dyDescent="0.25">
      <c r="A2697"/>
    </row>
    <row r="2698" spans="1:1" x14ac:dyDescent="0.25">
      <c r="A2698"/>
    </row>
    <row r="2699" spans="1:1" x14ac:dyDescent="0.25">
      <c r="A2699"/>
    </row>
    <row r="2700" spans="1:1" x14ac:dyDescent="0.25">
      <c r="A2700"/>
    </row>
    <row r="2701" spans="1:1" x14ac:dyDescent="0.25">
      <c r="A2701"/>
    </row>
    <row r="2702" spans="1:1" x14ac:dyDescent="0.25">
      <c r="A2702"/>
    </row>
    <row r="2703" spans="1:1" x14ac:dyDescent="0.25">
      <c r="A2703"/>
    </row>
    <row r="2704" spans="1:1" x14ac:dyDescent="0.25">
      <c r="A2704"/>
    </row>
    <row r="2705" spans="1:1" x14ac:dyDescent="0.25">
      <c r="A2705"/>
    </row>
    <row r="2706" spans="1:1" x14ac:dyDescent="0.25">
      <c r="A2706"/>
    </row>
    <row r="2707" spans="1:1" x14ac:dyDescent="0.25">
      <c r="A2707"/>
    </row>
    <row r="2708" spans="1:1" x14ac:dyDescent="0.25">
      <c r="A2708"/>
    </row>
    <row r="2709" spans="1:1" x14ac:dyDescent="0.25">
      <c r="A2709"/>
    </row>
    <row r="2710" spans="1:1" x14ac:dyDescent="0.25">
      <c r="A2710"/>
    </row>
    <row r="2711" spans="1:1" x14ac:dyDescent="0.25">
      <c r="A2711"/>
    </row>
    <row r="2712" spans="1:1" x14ac:dyDescent="0.25">
      <c r="A2712"/>
    </row>
    <row r="2713" spans="1:1" x14ac:dyDescent="0.25">
      <c r="A2713"/>
    </row>
    <row r="2714" spans="1:1" x14ac:dyDescent="0.25">
      <c r="A2714"/>
    </row>
    <row r="2715" spans="1:1" x14ac:dyDescent="0.25">
      <c r="A2715"/>
    </row>
    <row r="2716" spans="1:1" x14ac:dyDescent="0.25">
      <c r="A2716"/>
    </row>
    <row r="2717" spans="1:1" x14ac:dyDescent="0.25">
      <c r="A2717"/>
    </row>
    <row r="2718" spans="1:1" x14ac:dyDescent="0.25">
      <c r="A2718"/>
    </row>
    <row r="2719" spans="1:1" x14ac:dyDescent="0.25">
      <c r="A2719"/>
    </row>
    <row r="2720" spans="1:1" x14ac:dyDescent="0.25">
      <c r="A2720"/>
    </row>
    <row r="2721" spans="1:1" x14ac:dyDescent="0.25">
      <c r="A2721"/>
    </row>
    <row r="2722" spans="1:1" x14ac:dyDescent="0.25">
      <c r="A2722"/>
    </row>
    <row r="2723" spans="1:1" x14ac:dyDescent="0.25">
      <c r="A2723"/>
    </row>
    <row r="2724" spans="1:1" x14ac:dyDescent="0.25">
      <c r="A2724"/>
    </row>
    <row r="2725" spans="1:1" x14ac:dyDescent="0.25">
      <c r="A2725"/>
    </row>
    <row r="2726" spans="1:1" x14ac:dyDescent="0.25">
      <c r="A2726"/>
    </row>
    <row r="2727" spans="1:1" x14ac:dyDescent="0.25">
      <c r="A2727"/>
    </row>
    <row r="2728" spans="1:1" x14ac:dyDescent="0.25">
      <c r="A2728"/>
    </row>
    <row r="2729" spans="1:1" x14ac:dyDescent="0.25">
      <c r="A2729"/>
    </row>
    <row r="2730" spans="1:1" x14ac:dyDescent="0.25">
      <c r="A2730"/>
    </row>
    <row r="2731" spans="1:1" x14ac:dyDescent="0.25">
      <c r="A2731"/>
    </row>
    <row r="2732" spans="1:1" x14ac:dyDescent="0.25">
      <c r="A2732"/>
    </row>
    <row r="2733" spans="1:1" x14ac:dyDescent="0.25">
      <c r="A2733"/>
    </row>
    <row r="2734" spans="1:1" x14ac:dyDescent="0.25">
      <c r="A2734"/>
    </row>
    <row r="2735" spans="1:1" x14ac:dyDescent="0.25">
      <c r="A2735"/>
    </row>
    <row r="2736" spans="1:1" x14ac:dyDescent="0.25">
      <c r="A2736"/>
    </row>
    <row r="2737" spans="1:1" x14ac:dyDescent="0.25">
      <c r="A2737"/>
    </row>
    <row r="2738" spans="1:1" x14ac:dyDescent="0.25">
      <c r="A2738"/>
    </row>
    <row r="2739" spans="1:1" x14ac:dyDescent="0.25">
      <c r="A2739"/>
    </row>
    <row r="2740" spans="1:1" x14ac:dyDescent="0.25">
      <c r="A2740"/>
    </row>
    <row r="2741" spans="1:1" x14ac:dyDescent="0.25">
      <c r="A2741"/>
    </row>
    <row r="2742" spans="1:1" x14ac:dyDescent="0.25">
      <c r="A2742"/>
    </row>
    <row r="2743" spans="1:1" x14ac:dyDescent="0.25">
      <c r="A2743"/>
    </row>
    <row r="2744" spans="1:1" x14ac:dyDescent="0.25">
      <c r="A2744"/>
    </row>
    <row r="2745" spans="1:1" x14ac:dyDescent="0.25">
      <c r="A2745"/>
    </row>
    <row r="2746" spans="1:1" x14ac:dyDescent="0.25">
      <c r="A2746"/>
    </row>
    <row r="2747" spans="1:1" x14ac:dyDescent="0.25">
      <c r="A2747"/>
    </row>
    <row r="2748" spans="1:1" x14ac:dyDescent="0.25">
      <c r="A2748"/>
    </row>
    <row r="2749" spans="1:1" x14ac:dyDescent="0.25">
      <c r="A2749"/>
    </row>
    <row r="2750" spans="1:1" x14ac:dyDescent="0.25">
      <c r="A2750"/>
    </row>
    <row r="2751" spans="1:1" x14ac:dyDescent="0.25">
      <c r="A2751"/>
    </row>
    <row r="2752" spans="1:1" x14ac:dyDescent="0.25">
      <c r="A2752"/>
    </row>
    <row r="2753" spans="1:1" x14ac:dyDescent="0.25">
      <c r="A2753"/>
    </row>
    <row r="2754" spans="1:1" x14ac:dyDescent="0.25">
      <c r="A2754"/>
    </row>
    <row r="2755" spans="1:1" x14ac:dyDescent="0.25">
      <c r="A2755"/>
    </row>
    <row r="2756" spans="1:1" x14ac:dyDescent="0.25">
      <c r="A2756"/>
    </row>
    <row r="2757" spans="1:1" x14ac:dyDescent="0.25">
      <c r="A2757"/>
    </row>
    <row r="2758" spans="1:1" x14ac:dyDescent="0.25">
      <c r="A2758"/>
    </row>
    <row r="2759" spans="1:1" x14ac:dyDescent="0.25">
      <c r="A2759"/>
    </row>
    <row r="2760" spans="1:1" x14ac:dyDescent="0.25">
      <c r="A2760"/>
    </row>
    <row r="2761" spans="1:1" x14ac:dyDescent="0.25">
      <c r="A2761"/>
    </row>
    <row r="2762" spans="1:1" x14ac:dyDescent="0.25">
      <c r="A2762"/>
    </row>
    <row r="2763" spans="1:1" x14ac:dyDescent="0.25">
      <c r="A2763"/>
    </row>
    <row r="2764" spans="1:1" x14ac:dyDescent="0.25">
      <c r="A2764"/>
    </row>
    <row r="2765" spans="1:1" x14ac:dyDescent="0.25">
      <c r="A2765"/>
    </row>
    <row r="2766" spans="1:1" x14ac:dyDescent="0.25">
      <c r="A2766"/>
    </row>
    <row r="2767" spans="1:1" x14ac:dyDescent="0.25">
      <c r="A2767"/>
    </row>
    <row r="2768" spans="1:1" x14ac:dyDescent="0.25">
      <c r="A2768"/>
    </row>
    <row r="2769" spans="1:1" x14ac:dyDescent="0.25">
      <c r="A2769"/>
    </row>
    <row r="2770" spans="1:1" x14ac:dyDescent="0.25">
      <c r="A2770"/>
    </row>
    <row r="2771" spans="1:1" x14ac:dyDescent="0.25">
      <c r="A2771"/>
    </row>
    <row r="2772" spans="1:1" x14ac:dyDescent="0.25">
      <c r="A2772"/>
    </row>
    <row r="2773" spans="1:1" x14ac:dyDescent="0.25">
      <c r="A2773"/>
    </row>
    <row r="2774" spans="1:1" x14ac:dyDescent="0.25">
      <c r="A2774"/>
    </row>
    <row r="2775" spans="1:1" x14ac:dyDescent="0.25">
      <c r="A2775"/>
    </row>
    <row r="2776" spans="1:1" x14ac:dyDescent="0.25">
      <c r="A2776"/>
    </row>
    <row r="2777" spans="1:1" x14ac:dyDescent="0.25">
      <c r="A2777"/>
    </row>
    <row r="2778" spans="1:1" x14ac:dyDescent="0.25">
      <c r="A2778"/>
    </row>
    <row r="2779" spans="1:1" x14ac:dyDescent="0.25">
      <c r="A2779"/>
    </row>
    <row r="2780" spans="1:1" x14ac:dyDescent="0.25">
      <c r="A2780"/>
    </row>
    <row r="2781" spans="1:1" x14ac:dyDescent="0.25">
      <c r="A2781"/>
    </row>
    <row r="2782" spans="1:1" x14ac:dyDescent="0.25">
      <c r="A2782"/>
    </row>
    <row r="2783" spans="1:1" x14ac:dyDescent="0.25">
      <c r="A2783"/>
    </row>
    <row r="2784" spans="1:1" x14ac:dyDescent="0.25">
      <c r="A2784"/>
    </row>
    <row r="2785" spans="1:1" x14ac:dyDescent="0.25">
      <c r="A2785"/>
    </row>
    <row r="2786" spans="1:1" x14ac:dyDescent="0.25">
      <c r="A2786"/>
    </row>
    <row r="2787" spans="1:1" x14ac:dyDescent="0.25">
      <c r="A2787"/>
    </row>
    <row r="2788" spans="1:1" x14ac:dyDescent="0.25">
      <c r="A2788"/>
    </row>
    <row r="2789" spans="1:1" x14ac:dyDescent="0.25">
      <c r="A2789"/>
    </row>
    <row r="2790" spans="1:1" x14ac:dyDescent="0.25">
      <c r="A2790"/>
    </row>
    <row r="2791" spans="1:1" x14ac:dyDescent="0.25">
      <c r="A2791"/>
    </row>
    <row r="2792" spans="1:1" x14ac:dyDescent="0.25">
      <c r="A2792"/>
    </row>
    <row r="2793" spans="1:1" x14ac:dyDescent="0.25">
      <c r="A2793"/>
    </row>
    <row r="2794" spans="1:1" x14ac:dyDescent="0.25">
      <c r="A2794"/>
    </row>
    <row r="2795" spans="1:1" x14ac:dyDescent="0.25">
      <c r="A2795"/>
    </row>
    <row r="2796" spans="1:1" x14ac:dyDescent="0.25">
      <c r="A2796"/>
    </row>
    <row r="2797" spans="1:1" x14ac:dyDescent="0.25">
      <c r="A2797"/>
    </row>
    <row r="2798" spans="1:1" x14ac:dyDescent="0.25">
      <c r="A2798"/>
    </row>
    <row r="2799" spans="1:1" x14ac:dyDescent="0.25">
      <c r="A2799"/>
    </row>
    <row r="2800" spans="1:1" x14ac:dyDescent="0.25">
      <c r="A2800"/>
    </row>
    <row r="2801" spans="1:1" x14ac:dyDescent="0.25">
      <c r="A2801"/>
    </row>
    <row r="2802" spans="1:1" x14ac:dyDescent="0.25">
      <c r="A2802"/>
    </row>
    <row r="2803" spans="1:1" x14ac:dyDescent="0.25">
      <c r="A2803"/>
    </row>
    <row r="2804" spans="1:1" x14ac:dyDescent="0.25">
      <c r="A2804"/>
    </row>
    <row r="2805" spans="1:1" x14ac:dyDescent="0.25">
      <c r="A2805"/>
    </row>
    <row r="2806" spans="1:1" x14ac:dyDescent="0.25">
      <c r="A2806"/>
    </row>
    <row r="2807" spans="1:1" x14ac:dyDescent="0.25">
      <c r="A2807"/>
    </row>
    <row r="2808" spans="1:1" x14ac:dyDescent="0.25">
      <c r="A2808"/>
    </row>
    <row r="2809" spans="1:1" x14ac:dyDescent="0.25">
      <c r="A2809"/>
    </row>
    <row r="2810" spans="1:1" x14ac:dyDescent="0.25">
      <c r="A2810"/>
    </row>
    <row r="2811" spans="1:1" x14ac:dyDescent="0.25">
      <c r="A2811"/>
    </row>
    <row r="2812" spans="1:1" x14ac:dyDescent="0.25">
      <c r="A2812"/>
    </row>
    <row r="2813" spans="1:1" x14ac:dyDescent="0.25">
      <c r="A2813"/>
    </row>
    <row r="2814" spans="1:1" x14ac:dyDescent="0.25">
      <c r="A2814"/>
    </row>
    <row r="2815" spans="1:1" x14ac:dyDescent="0.25">
      <c r="A2815"/>
    </row>
    <row r="2816" spans="1:1" x14ac:dyDescent="0.25">
      <c r="A2816"/>
    </row>
    <row r="2817" spans="1:1" x14ac:dyDescent="0.25">
      <c r="A2817"/>
    </row>
    <row r="2818" spans="1:1" x14ac:dyDescent="0.25">
      <c r="A2818"/>
    </row>
    <row r="2819" spans="1:1" x14ac:dyDescent="0.25">
      <c r="A2819"/>
    </row>
    <row r="2820" spans="1:1" x14ac:dyDescent="0.25">
      <c r="A2820"/>
    </row>
    <row r="2821" spans="1:1" x14ac:dyDescent="0.25">
      <c r="A2821"/>
    </row>
    <row r="2822" spans="1:1" x14ac:dyDescent="0.25">
      <c r="A2822"/>
    </row>
    <row r="2823" spans="1:1" x14ac:dyDescent="0.25">
      <c r="A2823"/>
    </row>
    <row r="2824" spans="1:1" x14ac:dyDescent="0.25">
      <c r="A2824"/>
    </row>
    <row r="2825" spans="1:1" x14ac:dyDescent="0.25">
      <c r="A2825"/>
    </row>
    <row r="2826" spans="1:1" x14ac:dyDescent="0.25">
      <c r="A2826"/>
    </row>
    <row r="2827" spans="1:1" x14ac:dyDescent="0.25">
      <c r="A2827"/>
    </row>
    <row r="2828" spans="1:1" x14ac:dyDescent="0.25">
      <c r="A2828"/>
    </row>
    <row r="2829" spans="1:1" x14ac:dyDescent="0.25">
      <c r="A2829"/>
    </row>
    <row r="2830" spans="1:1" x14ac:dyDescent="0.25">
      <c r="A2830"/>
    </row>
    <row r="2831" spans="1:1" x14ac:dyDescent="0.25">
      <c r="A2831"/>
    </row>
    <row r="2832" spans="1:1" x14ac:dyDescent="0.25">
      <c r="A2832"/>
    </row>
    <row r="2833" spans="1:1" x14ac:dyDescent="0.25">
      <c r="A2833"/>
    </row>
    <row r="2834" spans="1:1" x14ac:dyDescent="0.25">
      <c r="A2834"/>
    </row>
    <row r="2835" spans="1:1" x14ac:dyDescent="0.25">
      <c r="A2835"/>
    </row>
    <row r="2836" spans="1:1" x14ac:dyDescent="0.25">
      <c r="A2836"/>
    </row>
    <row r="2837" spans="1:1" x14ac:dyDescent="0.25">
      <c r="A2837"/>
    </row>
    <row r="2838" spans="1:1" x14ac:dyDescent="0.25">
      <c r="A2838"/>
    </row>
    <row r="2839" spans="1:1" x14ac:dyDescent="0.25">
      <c r="A2839"/>
    </row>
    <row r="2840" spans="1:1" x14ac:dyDescent="0.25">
      <c r="A2840"/>
    </row>
    <row r="2841" spans="1:1" x14ac:dyDescent="0.25">
      <c r="A2841"/>
    </row>
    <row r="2842" spans="1:1" x14ac:dyDescent="0.25">
      <c r="A2842"/>
    </row>
    <row r="2843" spans="1:1" x14ac:dyDescent="0.25">
      <c r="A2843"/>
    </row>
    <row r="2844" spans="1:1" x14ac:dyDescent="0.25">
      <c r="A2844"/>
    </row>
    <row r="2845" spans="1:1" x14ac:dyDescent="0.25">
      <c r="A2845"/>
    </row>
    <row r="2846" spans="1:1" x14ac:dyDescent="0.25">
      <c r="A2846"/>
    </row>
    <row r="2847" spans="1:1" x14ac:dyDescent="0.25">
      <c r="A2847"/>
    </row>
    <row r="2848" spans="1:1" x14ac:dyDescent="0.25">
      <c r="A2848"/>
    </row>
    <row r="2849" spans="1:1" x14ac:dyDescent="0.25">
      <c r="A2849"/>
    </row>
    <row r="2850" spans="1:1" x14ac:dyDescent="0.25">
      <c r="A2850"/>
    </row>
    <row r="2851" spans="1:1" x14ac:dyDescent="0.25">
      <c r="A2851"/>
    </row>
    <row r="2852" spans="1:1" x14ac:dyDescent="0.25">
      <c r="A2852"/>
    </row>
    <row r="2853" spans="1:1" x14ac:dyDescent="0.25">
      <c r="A2853"/>
    </row>
    <row r="2854" spans="1:1" x14ac:dyDescent="0.25">
      <c r="A2854"/>
    </row>
    <row r="2855" spans="1:1" x14ac:dyDescent="0.25">
      <c r="A2855"/>
    </row>
    <row r="2856" spans="1:1" x14ac:dyDescent="0.25">
      <c r="A2856"/>
    </row>
    <row r="2857" spans="1:1" x14ac:dyDescent="0.25">
      <c r="A2857"/>
    </row>
    <row r="2858" spans="1:1" x14ac:dyDescent="0.25">
      <c r="A2858"/>
    </row>
    <row r="2859" spans="1:1" x14ac:dyDescent="0.25">
      <c r="A2859"/>
    </row>
    <row r="2860" spans="1:1" x14ac:dyDescent="0.25">
      <c r="A2860"/>
    </row>
    <row r="2861" spans="1:1" x14ac:dyDescent="0.25">
      <c r="A2861"/>
    </row>
    <row r="2862" spans="1:1" x14ac:dyDescent="0.25">
      <c r="A2862"/>
    </row>
    <row r="2863" spans="1:1" x14ac:dyDescent="0.25">
      <c r="A2863"/>
    </row>
    <row r="2864" spans="1:1" x14ac:dyDescent="0.25">
      <c r="A2864"/>
    </row>
    <row r="2865" spans="1:1" x14ac:dyDescent="0.25">
      <c r="A2865"/>
    </row>
    <row r="2866" spans="1:1" x14ac:dyDescent="0.25">
      <c r="A2866"/>
    </row>
    <row r="2867" spans="1:1" x14ac:dyDescent="0.25">
      <c r="A2867"/>
    </row>
    <row r="2868" spans="1:1" x14ac:dyDescent="0.25">
      <c r="A2868"/>
    </row>
    <row r="2869" spans="1:1" x14ac:dyDescent="0.25">
      <c r="A2869"/>
    </row>
    <row r="2870" spans="1:1" x14ac:dyDescent="0.25">
      <c r="A2870"/>
    </row>
    <row r="2871" spans="1:1" x14ac:dyDescent="0.25">
      <c r="A2871"/>
    </row>
    <row r="2872" spans="1:1" x14ac:dyDescent="0.25">
      <c r="A2872"/>
    </row>
    <row r="2873" spans="1:1" x14ac:dyDescent="0.25">
      <c r="A2873"/>
    </row>
    <row r="2874" spans="1:1" x14ac:dyDescent="0.25">
      <c r="A2874"/>
    </row>
    <row r="2875" spans="1:1" x14ac:dyDescent="0.25">
      <c r="A2875"/>
    </row>
    <row r="2876" spans="1:1" x14ac:dyDescent="0.25">
      <c r="A2876"/>
    </row>
    <row r="2877" spans="1:1" x14ac:dyDescent="0.25">
      <c r="A2877"/>
    </row>
    <row r="2878" spans="1:1" x14ac:dyDescent="0.25">
      <c r="A2878"/>
    </row>
    <row r="2879" spans="1:1" x14ac:dyDescent="0.25">
      <c r="A2879"/>
    </row>
    <row r="2880" spans="1:1" x14ac:dyDescent="0.25">
      <c r="A2880"/>
    </row>
    <row r="2881" spans="1:1" x14ac:dyDescent="0.25">
      <c r="A2881"/>
    </row>
    <row r="2882" spans="1:1" x14ac:dyDescent="0.25">
      <c r="A2882"/>
    </row>
    <row r="2883" spans="1:1" x14ac:dyDescent="0.25">
      <c r="A2883"/>
    </row>
    <row r="2884" spans="1:1" x14ac:dyDescent="0.25">
      <c r="A2884"/>
    </row>
    <row r="2885" spans="1:1" x14ac:dyDescent="0.25">
      <c r="A2885"/>
    </row>
    <row r="2886" spans="1:1" x14ac:dyDescent="0.25">
      <c r="A2886"/>
    </row>
    <row r="2887" spans="1:1" x14ac:dyDescent="0.25">
      <c r="A2887"/>
    </row>
    <row r="2888" spans="1:1" x14ac:dyDescent="0.25">
      <c r="A2888"/>
    </row>
    <row r="2889" spans="1:1" x14ac:dyDescent="0.25">
      <c r="A2889"/>
    </row>
    <row r="2890" spans="1:1" x14ac:dyDescent="0.25">
      <c r="A2890"/>
    </row>
    <row r="2891" spans="1:1" x14ac:dyDescent="0.25">
      <c r="A2891"/>
    </row>
    <row r="2892" spans="1:1" x14ac:dyDescent="0.25">
      <c r="A2892"/>
    </row>
    <row r="2893" spans="1:1" x14ac:dyDescent="0.25">
      <c r="A2893"/>
    </row>
    <row r="2894" spans="1:1" x14ac:dyDescent="0.25">
      <c r="A2894"/>
    </row>
    <row r="2895" spans="1:1" x14ac:dyDescent="0.25">
      <c r="A2895"/>
    </row>
    <row r="2896" spans="1:1" x14ac:dyDescent="0.25">
      <c r="A2896"/>
    </row>
    <row r="2897" spans="1:1" x14ac:dyDescent="0.25">
      <c r="A2897"/>
    </row>
    <row r="2898" spans="1:1" x14ac:dyDescent="0.25">
      <c r="A2898"/>
    </row>
    <row r="2899" spans="1:1" x14ac:dyDescent="0.25">
      <c r="A2899"/>
    </row>
    <row r="2900" spans="1:1" x14ac:dyDescent="0.25">
      <c r="A2900"/>
    </row>
    <row r="2901" spans="1:1" x14ac:dyDescent="0.25">
      <c r="A2901"/>
    </row>
    <row r="2902" spans="1:1" x14ac:dyDescent="0.25">
      <c r="A2902"/>
    </row>
    <row r="2903" spans="1:1" x14ac:dyDescent="0.25">
      <c r="A2903"/>
    </row>
    <row r="2904" spans="1:1" x14ac:dyDescent="0.25">
      <c r="A2904"/>
    </row>
    <row r="2905" spans="1:1" x14ac:dyDescent="0.25">
      <c r="A2905"/>
    </row>
    <row r="2906" spans="1:1" x14ac:dyDescent="0.25">
      <c r="A2906"/>
    </row>
    <row r="2907" spans="1:1" x14ac:dyDescent="0.25">
      <c r="A2907"/>
    </row>
    <row r="2908" spans="1:1" x14ac:dyDescent="0.25">
      <c r="A2908"/>
    </row>
    <row r="2909" spans="1:1" x14ac:dyDescent="0.25">
      <c r="A2909"/>
    </row>
    <row r="2910" spans="1:1" x14ac:dyDescent="0.25">
      <c r="A2910"/>
    </row>
    <row r="2911" spans="1:1" x14ac:dyDescent="0.25">
      <c r="A2911"/>
    </row>
    <row r="2912" spans="1:1" x14ac:dyDescent="0.25">
      <c r="A2912"/>
    </row>
    <row r="2913" spans="1:1" x14ac:dyDescent="0.25">
      <c r="A2913"/>
    </row>
    <row r="2914" spans="1:1" x14ac:dyDescent="0.25">
      <c r="A2914"/>
    </row>
    <row r="2915" spans="1:1" x14ac:dyDescent="0.25">
      <c r="A2915"/>
    </row>
    <row r="2916" spans="1:1" x14ac:dyDescent="0.25">
      <c r="A2916"/>
    </row>
    <row r="2917" spans="1:1" x14ac:dyDescent="0.25">
      <c r="A2917"/>
    </row>
    <row r="2918" spans="1:1" x14ac:dyDescent="0.25">
      <c r="A2918"/>
    </row>
    <row r="2919" spans="1:1" x14ac:dyDescent="0.25">
      <c r="A2919"/>
    </row>
    <row r="2920" spans="1:1" x14ac:dyDescent="0.25">
      <c r="A2920"/>
    </row>
    <row r="2921" spans="1:1" x14ac:dyDescent="0.25">
      <c r="A2921"/>
    </row>
    <row r="2922" spans="1:1" x14ac:dyDescent="0.25">
      <c r="A2922"/>
    </row>
    <row r="2923" spans="1:1" x14ac:dyDescent="0.25">
      <c r="A2923"/>
    </row>
    <row r="2924" spans="1:1" x14ac:dyDescent="0.25">
      <c r="A2924"/>
    </row>
    <row r="2925" spans="1:1" x14ac:dyDescent="0.25">
      <c r="A2925"/>
    </row>
    <row r="2926" spans="1:1" x14ac:dyDescent="0.25">
      <c r="A2926"/>
    </row>
    <row r="2927" spans="1:1" x14ac:dyDescent="0.25">
      <c r="A2927"/>
    </row>
    <row r="2928" spans="1:1" x14ac:dyDescent="0.25">
      <c r="A2928"/>
    </row>
    <row r="2929" spans="1:1" x14ac:dyDescent="0.25">
      <c r="A2929"/>
    </row>
    <row r="2930" spans="1:1" x14ac:dyDescent="0.25">
      <c r="A2930"/>
    </row>
    <row r="2931" spans="1:1" x14ac:dyDescent="0.25">
      <c r="A2931"/>
    </row>
    <row r="2932" spans="1:1" x14ac:dyDescent="0.25">
      <c r="A2932"/>
    </row>
    <row r="2933" spans="1:1" x14ac:dyDescent="0.25">
      <c r="A2933"/>
    </row>
    <row r="2934" spans="1:1" x14ac:dyDescent="0.25">
      <c r="A2934"/>
    </row>
    <row r="2935" spans="1:1" x14ac:dyDescent="0.25">
      <c r="A2935"/>
    </row>
    <row r="2936" spans="1:1" x14ac:dyDescent="0.25">
      <c r="A2936"/>
    </row>
    <row r="2937" spans="1:1" x14ac:dyDescent="0.25">
      <c r="A2937"/>
    </row>
    <row r="2938" spans="1:1" x14ac:dyDescent="0.25">
      <c r="A2938"/>
    </row>
    <row r="2939" spans="1:1" x14ac:dyDescent="0.25">
      <c r="A2939"/>
    </row>
    <row r="2940" spans="1:1" x14ac:dyDescent="0.25">
      <c r="A2940"/>
    </row>
    <row r="2941" spans="1:1" x14ac:dyDescent="0.25">
      <c r="A2941"/>
    </row>
    <row r="2942" spans="1:1" x14ac:dyDescent="0.25">
      <c r="A2942"/>
    </row>
    <row r="2943" spans="1:1" x14ac:dyDescent="0.25">
      <c r="A2943"/>
    </row>
    <row r="2944" spans="1:1" x14ac:dyDescent="0.25">
      <c r="A2944"/>
    </row>
    <row r="2945" spans="1:1" x14ac:dyDescent="0.25">
      <c r="A2945"/>
    </row>
    <row r="2946" spans="1:1" x14ac:dyDescent="0.25">
      <c r="A2946"/>
    </row>
    <row r="2947" spans="1:1" x14ac:dyDescent="0.25">
      <c r="A2947"/>
    </row>
    <row r="2948" spans="1:1" x14ac:dyDescent="0.25">
      <c r="A2948"/>
    </row>
    <row r="2949" spans="1:1" x14ac:dyDescent="0.25">
      <c r="A2949"/>
    </row>
    <row r="2950" spans="1:1" x14ac:dyDescent="0.25">
      <c r="A2950"/>
    </row>
    <row r="2951" spans="1:1" x14ac:dyDescent="0.25">
      <c r="A2951"/>
    </row>
    <row r="2952" spans="1:1" x14ac:dyDescent="0.25">
      <c r="A2952"/>
    </row>
    <row r="2953" spans="1:1" x14ac:dyDescent="0.25">
      <c r="A2953"/>
    </row>
    <row r="2954" spans="1:1" x14ac:dyDescent="0.25">
      <c r="A2954"/>
    </row>
    <row r="2955" spans="1:1" x14ac:dyDescent="0.25">
      <c r="A2955"/>
    </row>
    <row r="2956" spans="1:1" x14ac:dyDescent="0.25">
      <c r="A2956"/>
    </row>
    <row r="2957" spans="1:1" x14ac:dyDescent="0.25">
      <c r="A2957"/>
    </row>
    <row r="2958" spans="1:1" x14ac:dyDescent="0.25">
      <c r="A2958"/>
    </row>
    <row r="2959" spans="1:1" x14ac:dyDescent="0.25">
      <c r="A2959"/>
    </row>
    <row r="2960" spans="1:1" x14ac:dyDescent="0.25">
      <c r="A2960"/>
    </row>
    <row r="2961" spans="1:1" x14ac:dyDescent="0.25">
      <c r="A2961"/>
    </row>
    <row r="2962" spans="1:1" x14ac:dyDescent="0.25">
      <c r="A2962"/>
    </row>
    <row r="2963" spans="1:1" x14ac:dyDescent="0.25">
      <c r="A2963"/>
    </row>
    <row r="2964" spans="1:1" x14ac:dyDescent="0.25">
      <c r="A2964"/>
    </row>
    <row r="2965" spans="1:1" x14ac:dyDescent="0.25">
      <c r="A2965"/>
    </row>
    <row r="2966" spans="1:1" x14ac:dyDescent="0.25">
      <c r="A2966"/>
    </row>
    <row r="2967" spans="1:1" x14ac:dyDescent="0.25">
      <c r="A2967"/>
    </row>
    <row r="2968" spans="1:1" x14ac:dyDescent="0.25">
      <c r="A2968"/>
    </row>
    <row r="2969" spans="1:1" x14ac:dyDescent="0.25">
      <c r="A2969"/>
    </row>
    <row r="2970" spans="1:1" x14ac:dyDescent="0.25">
      <c r="A2970"/>
    </row>
    <row r="2971" spans="1:1" x14ac:dyDescent="0.25">
      <c r="A2971"/>
    </row>
    <row r="2972" spans="1:1" x14ac:dyDescent="0.25">
      <c r="A2972"/>
    </row>
    <row r="2973" spans="1:1" x14ac:dyDescent="0.25">
      <c r="A2973"/>
    </row>
    <row r="2974" spans="1:1" x14ac:dyDescent="0.25">
      <c r="A2974"/>
    </row>
    <row r="2975" spans="1:1" x14ac:dyDescent="0.25">
      <c r="A2975"/>
    </row>
    <row r="2976" spans="1:1" x14ac:dyDescent="0.25">
      <c r="A2976"/>
    </row>
    <row r="2977" spans="1:1" x14ac:dyDescent="0.25">
      <c r="A2977"/>
    </row>
    <row r="2978" spans="1:1" x14ac:dyDescent="0.25">
      <c r="A2978"/>
    </row>
    <row r="2979" spans="1:1" x14ac:dyDescent="0.25">
      <c r="A2979"/>
    </row>
    <row r="2980" spans="1:1" x14ac:dyDescent="0.25">
      <c r="A2980"/>
    </row>
    <row r="2981" spans="1:1" x14ac:dyDescent="0.25">
      <c r="A2981"/>
    </row>
    <row r="2982" spans="1:1" x14ac:dyDescent="0.25">
      <c r="A2982"/>
    </row>
    <row r="2983" spans="1:1" x14ac:dyDescent="0.25">
      <c r="A2983"/>
    </row>
    <row r="2984" spans="1:1" x14ac:dyDescent="0.25">
      <c r="A2984"/>
    </row>
    <row r="2985" spans="1:1" x14ac:dyDescent="0.25">
      <c r="A2985"/>
    </row>
    <row r="2986" spans="1:1" x14ac:dyDescent="0.25">
      <c r="A2986"/>
    </row>
    <row r="2987" spans="1:1" x14ac:dyDescent="0.25">
      <c r="A2987"/>
    </row>
    <row r="2988" spans="1:1" x14ac:dyDescent="0.25">
      <c r="A2988"/>
    </row>
    <row r="2989" spans="1:1" x14ac:dyDescent="0.25">
      <c r="A2989"/>
    </row>
    <row r="2990" spans="1:1" x14ac:dyDescent="0.25">
      <c r="A2990"/>
    </row>
    <row r="2991" spans="1:1" x14ac:dyDescent="0.25">
      <c r="A2991"/>
    </row>
    <row r="2992" spans="1:1" x14ac:dyDescent="0.25">
      <c r="A2992"/>
    </row>
    <row r="2993" spans="1:1" x14ac:dyDescent="0.25">
      <c r="A2993"/>
    </row>
    <row r="2994" spans="1:1" x14ac:dyDescent="0.25">
      <c r="A2994"/>
    </row>
    <row r="2995" spans="1:1" x14ac:dyDescent="0.25">
      <c r="A2995"/>
    </row>
    <row r="2996" spans="1:1" x14ac:dyDescent="0.25">
      <c r="A2996"/>
    </row>
    <row r="2997" spans="1:1" x14ac:dyDescent="0.25">
      <c r="A2997"/>
    </row>
    <row r="2998" spans="1:1" x14ac:dyDescent="0.25">
      <c r="A2998"/>
    </row>
    <row r="2999" spans="1:1" x14ac:dyDescent="0.25">
      <c r="A2999"/>
    </row>
    <row r="3000" spans="1:1" x14ac:dyDescent="0.25">
      <c r="A3000"/>
    </row>
    <row r="3001" spans="1:1" x14ac:dyDescent="0.25">
      <c r="A3001"/>
    </row>
    <row r="3002" spans="1:1" x14ac:dyDescent="0.25">
      <c r="A3002"/>
    </row>
    <row r="3003" spans="1:1" x14ac:dyDescent="0.25">
      <c r="A3003"/>
    </row>
    <row r="3004" spans="1:1" x14ac:dyDescent="0.25">
      <c r="A3004"/>
    </row>
    <row r="3005" spans="1:1" x14ac:dyDescent="0.25">
      <c r="A3005"/>
    </row>
    <row r="3006" spans="1:1" x14ac:dyDescent="0.25">
      <c r="A3006"/>
    </row>
    <row r="3007" spans="1:1" x14ac:dyDescent="0.25">
      <c r="A3007"/>
    </row>
    <row r="3008" spans="1:1" x14ac:dyDescent="0.25">
      <c r="A3008"/>
    </row>
    <row r="3009" spans="1:1" x14ac:dyDescent="0.25">
      <c r="A3009"/>
    </row>
    <row r="3010" spans="1:1" x14ac:dyDescent="0.25">
      <c r="A3010"/>
    </row>
    <row r="3011" spans="1:1" x14ac:dyDescent="0.25">
      <c r="A3011"/>
    </row>
    <row r="3012" spans="1:1" x14ac:dyDescent="0.25">
      <c r="A3012"/>
    </row>
    <row r="3013" spans="1:1" x14ac:dyDescent="0.25">
      <c r="A3013"/>
    </row>
    <row r="3014" spans="1:1" x14ac:dyDescent="0.25">
      <c r="A3014"/>
    </row>
    <row r="3015" spans="1:1" x14ac:dyDescent="0.25">
      <c r="A3015"/>
    </row>
    <row r="3016" spans="1:1" x14ac:dyDescent="0.25">
      <c r="A3016"/>
    </row>
    <row r="3017" spans="1:1" x14ac:dyDescent="0.25">
      <c r="A3017"/>
    </row>
    <row r="3018" spans="1:1" x14ac:dyDescent="0.25">
      <c r="A3018"/>
    </row>
    <row r="3019" spans="1:1" x14ac:dyDescent="0.25">
      <c r="A3019"/>
    </row>
    <row r="3020" spans="1:1" x14ac:dyDescent="0.25">
      <c r="A3020"/>
    </row>
    <row r="3021" spans="1:1" x14ac:dyDescent="0.25">
      <c r="A3021"/>
    </row>
    <row r="3022" spans="1:1" x14ac:dyDescent="0.25">
      <c r="A3022"/>
    </row>
    <row r="3023" spans="1:1" x14ac:dyDescent="0.25">
      <c r="A3023"/>
    </row>
    <row r="3024" spans="1:1" x14ac:dyDescent="0.25">
      <c r="A3024"/>
    </row>
    <row r="3025" spans="1:1" x14ac:dyDescent="0.25">
      <c r="A3025"/>
    </row>
    <row r="3026" spans="1:1" x14ac:dyDescent="0.25">
      <c r="A3026"/>
    </row>
    <row r="3027" spans="1:1" x14ac:dyDescent="0.25">
      <c r="A3027"/>
    </row>
    <row r="3028" spans="1:1" x14ac:dyDescent="0.25">
      <c r="A3028"/>
    </row>
    <row r="3029" spans="1:1" x14ac:dyDescent="0.25">
      <c r="A3029"/>
    </row>
    <row r="3030" spans="1:1" x14ac:dyDescent="0.25">
      <c r="A3030"/>
    </row>
    <row r="3031" spans="1:1" x14ac:dyDescent="0.25">
      <c r="A3031"/>
    </row>
    <row r="3032" spans="1:1" x14ac:dyDescent="0.25">
      <c r="A3032"/>
    </row>
    <row r="3033" spans="1:1" x14ac:dyDescent="0.25">
      <c r="A3033"/>
    </row>
    <row r="3034" spans="1:1" x14ac:dyDescent="0.25">
      <c r="A3034"/>
    </row>
    <row r="3035" spans="1:1" x14ac:dyDescent="0.25">
      <c r="A3035"/>
    </row>
    <row r="3036" spans="1:1" x14ac:dyDescent="0.25">
      <c r="A3036"/>
    </row>
    <row r="3037" spans="1:1" x14ac:dyDescent="0.25">
      <c r="A3037"/>
    </row>
    <row r="3038" spans="1:1" x14ac:dyDescent="0.25">
      <c r="A3038"/>
    </row>
    <row r="3039" spans="1:1" x14ac:dyDescent="0.25">
      <c r="A3039"/>
    </row>
    <row r="3040" spans="1:1" x14ac:dyDescent="0.25">
      <c r="A3040"/>
    </row>
    <row r="3041" spans="1:1" x14ac:dyDescent="0.25">
      <c r="A3041"/>
    </row>
    <row r="3042" spans="1:1" x14ac:dyDescent="0.25">
      <c r="A3042"/>
    </row>
    <row r="3043" spans="1:1" x14ac:dyDescent="0.25">
      <c r="A3043"/>
    </row>
    <row r="3044" spans="1:1" x14ac:dyDescent="0.25">
      <c r="A3044"/>
    </row>
    <row r="3045" spans="1:1" x14ac:dyDescent="0.25">
      <c r="A3045"/>
    </row>
    <row r="3046" spans="1:1" x14ac:dyDescent="0.25">
      <c r="A3046"/>
    </row>
    <row r="3047" spans="1:1" x14ac:dyDescent="0.25">
      <c r="A3047"/>
    </row>
    <row r="3048" spans="1:1" x14ac:dyDescent="0.25">
      <c r="A3048"/>
    </row>
    <row r="3049" spans="1:1" x14ac:dyDescent="0.25">
      <c r="A3049"/>
    </row>
    <row r="3050" spans="1:1" x14ac:dyDescent="0.25">
      <c r="A3050"/>
    </row>
    <row r="3051" spans="1:1" x14ac:dyDescent="0.25">
      <c r="A3051"/>
    </row>
    <row r="3052" spans="1:1" x14ac:dyDescent="0.25">
      <c r="A3052"/>
    </row>
    <row r="3053" spans="1:1" x14ac:dyDescent="0.25">
      <c r="A3053"/>
    </row>
    <row r="3054" spans="1:1" x14ac:dyDescent="0.25">
      <c r="A3054"/>
    </row>
    <row r="3055" spans="1:1" x14ac:dyDescent="0.25">
      <c r="A3055"/>
    </row>
    <row r="3056" spans="1:1" x14ac:dyDescent="0.25">
      <c r="A3056"/>
    </row>
    <row r="3057" spans="1:1" x14ac:dyDescent="0.25">
      <c r="A3057"/>
    </row>
    <row r="3058" spans="1:1" x14ac:dyDescent="0.25">
      <c r="A3058"/>
    </row>
    <row r="3059" spans="1:1" x14ac:dyDescent="0.25">
      <c r="A3059"/>
    </row>
    <row r="3060" spans="1:1" x14ac:dyDescent="0.25">
      <c r="A3060"/>
    </row>
    <row r="3061" spans="1:1" x14ac:dyDescent="0.25">
      <c r="A3061"/>
    </row>
    <row r="3062" spans="1:1" x14ac:dyDescent="0.25">
      <c r="A3062"/>
    </row>
    <row r="3063" spans="1:1" x14ac:dyDescent="0.25">
      <c r="A3063"/>
    </row>
    <row r="3064" spans="1:1" x14ac:dyDescent="0.25">
      <c r="A3064"/>
    </row>
    <row r="3065" spans="1:1" x14ac:dyDescent="0.25">
      <c r="A3065"/>
    </row>
    <row r="3066" spans="1:1" x14ac:dyDescent="0.25">
      <c r="A3066"/>
    </row>
    <row r="3067" spans="1:1" x14ac:dyDescent="0.25">
      <c r="A3067"/>
    </row>
    <row r="3068" spans="1:1" x14ac:dyDescent="0.25">
      <c r="A3068"/>
    </row>
    <row r="3069" spans="1:1" x14ac:dyDescent="0.25">
      <c r="A3069"/>
    </row>
    <row r="3070" spans="1:1" x14ac:dyDescent="0.25">
      <c r="A3070"/>
    </row>
    <row r="3071" spans="1:1" x14ac:dyDescent="0.25">
      <c r="A3071"/>
    </row>
    <row r="3072" spans="1:1" x14ac:dyDescent="0.25">
      <c r="A3072"/>
    </row>
    <row r="3073" spans="1:1" x14ac:dyDescent="0.25">
      <c r="A3073"/>
    </row>
    <row r="3074" spans="1:1" x14ac:dyDescent="0.25">
      <c r="A3074"/>
    </row>
    <row r="3075" spans="1:1" x14ac:dyDescent="0.25">
      <c r="A3075"/>
    </row>
    <row r="3076" spans="1:1" x14ac:dyDescent="0.25">
      <c r="A3076"/>
    </row>
    <row r="3077" spans="1:1" x14ac:dyDescent="0.25">
      <c r="A3077"/>
    </row>
    <row r="3078" spans="1:1" x14ac:dyDescent="0.25">
      <c r="A3078"/>
    </row>
    <row r="3079" spans="1:1" x14ac:dyDescent="0.25">
      <c r="A3079"/>
    </row>
    <row r="3080" spans="1:1" x14ac:dyDescent="0.25">
      <c r="A3080"/>
    </row>
    <row r="3081" spans="1:1" x14ac:dyDescent="0.25">
      <c r="A3081"/>
    </row>
    <row r="3082" spans="1:1" x14ac:dyDescent="0.25">
      <c r="A3082"/>
    </row>
    <row r="3083" spans="1:1" x14ac:dyDescent="0.25">
      <c r="A3083"/>
    </row>
    <row r="3084" spans="1:1" x14ac:dyDescent="0.25">
      <c r="A3084"/>
    </row>
    <row r="3085" spans="1:1" x14ac:dyDescent="0.25">
      <c r="A3085"/>
    </row>
    <row r="3086" spans="1:1" x14ac:dyDescent="0.25">
      <c r="A3086"/>
    </row>
    <row r="3087" spans="1:1" x14ac:dyDescent="0.25">
      <c r="A3087"/>
    </row>
    <row r="3088" spans="1:1" x14ac:dyDescent="0.25">
      <c r="A3088"/>
    </row>
    <row r="3089" spans="1:1" x14ac:dyDescent="0.25">
      <c r="A3089"/>
    </row>
    <row r="3090" spans="1:1" x14ac:dyDescent="0.25">
      <c r="A3090"/>
    </row>
    <row r="3091" spans="1:1" x14ac:dyDescent="0.25">
      <c r="A3091"/>
    </row>
    <row r="3092" spans="1:1" x14ac:dyDescent="0.25">
      <c r="A3092"/>
    </row>
    <row r="3093" spans="1:1" x14ac:dyDescent="0.25">
      <c r="A3093"/>
    </row>
    <row r="3094" spans="1:1" x14ac:dyDescent="0.25">
      <c r="A3094"/>
    </row>
    <row r="3095" spans="1:1" x14ac:dyDescent="0.25">
      <c r="A3095"/>
    </row>
    <row r="3096" spans="1:1" x14ac:dyDescent="0.25">
      <c r="A3096"/>
    </row>
    <row r="3097" spans="1:1" x14ac:dyDescent="0.25">
      <c r="A3097"/>
    </row>
    <row r="3098" spans="1:1" x14ac:dyDescent="0.25">
      <c r="A3098"/>
    </row>
    <row r="3099" spans="1:1" x14ac:dyDescent="0.25">
      <c r="A3099"/>
    </row>
    <row r="3100" spans="1:1" x14ac:dyDescent="0.25">
      <c r="A3100"/>
    </row>
    <row r="3101" spans="1:1" x14ac:dyDescent="0.25">
      <c r="A3101"/>
    </row>
    <row r="3102" spans="1:1" x14ac:dyDescent="0.25">
      <c r="A3102"/>
    </row>
    <row r="3103" spans="1:1" x14ac:dyDescent="0.25">
      <c r="A3103"/>
    </row>
    <row r="3104" spans="1:1" x14ac:dyDescent="0.25">
      <c r="A3104"/>
    </row>
    <row r="3105" spans="1:1" x14ac:dyDescent="0.25">
      <c r="A3105"/>
    </row>
    <row r="3106" spans="1:1" x14ac:dyDescent="0.25">
      <c r="A3106"/>
    </row>
    <row r="3107" spans="1:1" x14ac:dyDescent="0.25">
      <c r="A3107"/>
    </row>
    <row r="3108" spans="1:1" x14ac:dyDescent="0.25">
      <c r="A3108"/>
    </row>
    <row r="3109" spans="1:1" x14ac:dyDescent="0.25">
      <c r="A3109"/>
    </row>
    <row r="3110" spans="1:1" x14ac:dyDescent="0.25">
      <c r="A3110"/>
    </row>
    <row r="3111" spans="1:1" x14ac:dyDescent="0.25">
      <c r="A3111"/>
    </row>
    <row r="3112" spans="1:1" x14ac:dyDescent="0.25">
      <c r="A3112"/>
    </row>
    <row r="3113" spans="1:1" x14ac:dyDescent="0.25">
      <c r="A3113"/>
    </row>
    <row r="3114" spans="1:1" x14ac:dyDescent="0.25">
      <c r="A3114"/>
    </row>
    <row r="3115" spans="1:1" x14ac:dyDescent="0.25">
      <c r="A3115"/>
    </row>
    <row r="3116" spans="1:1" x14ac:dyDescent="0.25">
      <c r="A3116"/>
    </row>
    <row r="3117" spans="1:1" x14ac:dyDescent="0.25">
      <c r="A3117"/>
    </row>
    <row r="3118" spans="1:1" x14ac:dyDescent="0.25">
      <c r="A3118"/>
    </row>
    <row r="3119" spans="1:1" x14ac:dyDescent="0.25">
      <c r="A3119"/>
    </row>
    <row r="3120" spans="1:1" x14ac:dyDescent="0.25">
      <c r="A3120"/>
    </row>
    <row r="3121" spans="1:1" x14ac:dyDescent="0.25">
      <c r="A3121"/>
    </row>
    <row r="3122" spans="1:1" x14ac:dyDescent="0.25">
      <c r="A3122"/>
    </row>
    <row r="3123" spans="1:1" x14ac:dyDescent="0.25">
      <c r="A3123"/>
    </row>
    <row r="3124" spans="1:1" x14ac:dyDescent="0.25">
      <c r="A3124"/>
    </row>
    <row r="3125" spans="1:1" x14ac:dyDescent="0.25">
      <c r="A3125"/>
    </row>
    <row r="3126" spans="1:1" x14ac:dyDescent="0.25">
      <c r="A3126"/>
    </row>
    <row r="3127" spans="1:1" x14ac:dyDescent="0.25">
      <c r="A3127"/>
    </row>
    <row r="3128" spans="1:1" x14ac:dyDescent="0.25">
      <c r="A3128"/>
    </row>
    <row r="3129" spans="1:1" x14ac:dyDescent="0.25">
      <c r="A3129"/>
    </row>
    <row r="3130" spans="1:1" x14ac:dyDescent="0.25">
      <c r="A3130"/>
    </row>
    <row r="3131" spans="1:1" x14ac:dyDescent="0.25">
      <c r="A3131"/>
    </row>
    <row r="3132" spans="1:1" x14ac:dyDescent="0.25">
      <c r="A3132"/>
    </row>
    <row r="3133" spans="1:1" x14ac:dyDescent="0.25">
      <c r="A3133"/>
    </row>
    <row r="3134" spans="1:1" x14ac:dyDescent="0.25">
      <c r="A3134"/>
    </row>
    <row r="3135" spans="1:1" x14ac:dyDescent="0.25">
      <c r="A3135"/>
    </row>
    <row r="3136" spans="1:1" x14ac:dyDescent="0.25">
      <c r="A3136"/>
    </row>
    <row r="3137" spans="1:1" x14ac:dyDescent="0.25">
      <c r="A3137"/>
    </row>
    <row r="3138" spans="1:1" x14ac:dyDescent="0.25">
      <c r="A3138"/>
    </row>
    <row r="3139" spans="1:1" x14ac:dyDescent="0.25">
      <c r="A3139"/>
    </row>
    <row r="3140" spans="1:1" x14ac:dyDescent="0.25">
      <c r="A3140"/>
    </row>
    <row r="3141" spans="1:1" x14ac:dyDescent="0.25">
      <c r="A3141"/>
    </row>
    <row r="3142" spans="1:1" x14ac:dyDescent="0.25">
      <c r="A3142"/>
    </row>
    <row r="3143" spans="1:1" x14ac:dyDescent="0.25">
      <c r="A3143"/>
    </row>
    <row r="3144" spans="1:1" x14ac:dyDescent="0.25">
      <c r="A3144"/>
    </row>
    <row r="3145" spans="1:1" x14ac:dyDescent="0.25">
      <c r="A3145"/>
    </row>
    <row r="3146" spans="1:1" x14ac:dyDescent="0.25">
      <c r="A3146"/>
    </row>
    <row r="3147" spans="1:1" x14ac:dyDescent="0.25">
      <c r="A3147"/>
    </row>
    <row r="3148" spans="1:1" x14ac:dyDescent="0.25">
      <c r="A3148"/>
    </row>
    <row r="3149" spans="1:1" x14ac:dyDescent="0.25">
      <c r="A3149"/>
    </row>
    <row r="3150" spans="1:1" x14ac:dyDescent="0.25">
      <c r="A3150"/>
    </row>
    <row r="3151" spans="1:1" x14ac:dyDescent="0.25">
      <c r="A3151"/>
    </row>
    <row r="3152" spans="1:1" x14ac:dyDescent="0.25">
      <c r="A3152"/>
    </row>
    <row r="3153" spans="1:1" x14ac:dyDescent="0.25">
      <c r="A3153"/>
    </row>
    <row r="3154" spans="1:1" x14ac:dyDescent="0.25">
      <c r="A3154"/>
    </row>
    <row r="3155" spans="1:1" x14ac:dyDescent="0.25">
      <c r="A3155"/>
    </row>
    <row r="3156" spans="1:1" x14ac:dyDescent="0.25">
      <c r="A3156"/>
    </row>
    <row r="3157" spans="1:1" x14ac:dyDescent="0.25">
      <c r="A3157"/>
    </row>
    <row r="3158" spans="1:1" x14ac:dyDescent="0.25">
      <c r="A3158"/>
    </row>
    <row r="3159" spans="1:1" x14ac:dyDescent="0.25">
      <c r="A3159"/>
    </row>
    <row r="3160" spans="1:1" x14ac:dyDescent="0.25">
      <c r="A3160"/>
    </row>
    <row r="3161" spans="1:1" x14ac:dyDescent="0.25">
      <c r="A3161"/>
    </row>
    <row r="3162" spans="1:1" x14ac:dyDescent="0.25">
      <c r="A3162"/>
    </row>
    <row r="3163" spans="1:1" x14ac:dyDescent="0.25">
      <c r="A3163"/>
    </row>
    <row r="3164" spans="1:1" x14ac:dyDescent="0.25">
      <c r="A3164"/>
    </row>
    <row r="3165" spans="1:1" x14ac:dyDescent="0.25">
      <c r="A3165"/>
    </row>
    <row r="3166" spans="1:1" x14ac:dyDescent="0.25">
      <c r="A3166"/>
    </row>
    <row r="3167" spans="1:1" x14ac:dyDescent="0.25">
      <c r="A3167"/>
    </row>
    <row r="3168" spans="1:1" x14ac:dyDescent="0.25">
      <c r="A3168"/>
    </row>
    <row r="3169" spans="1:1" x14ac:dyDescent="0.25">
      <c r="A3169"/>
    </row>
    <row r="3170" spans="1:1" x14ac:dyDescent="0.25">
      <c r="A3170"/>
    </row>
    <row r="3171" spans="1:1" x14ac:dyDescent="0.25">
      <c r="A3171"/>
    </row>
    <row r="3172" spans="1:1" x14ac:dyDescent="0.25">
      <c r="A3172"/>
    </row>
    <row r="3173" spans="1:1" x14ac:dyDescent="0.25">
      <c r="A3173"/>
    </row>
    <row r="3174" spans="1:1" x14ac:dyDescent="0.25">
      <c r="A3174"/>
    </row>
    <row r="3175" spans="1:1" x14ac:dyDescent="0.25">
      <c r="A3175"/>
    </row>
    <row r="3176" spans="1:1" x14ac:dyDescent="0.25">
      <c r="A3176"/>
    </row>
    <row r="3177" spans="1:1" x14ac:dyDescent="0.25">
      <c r="A3177"/>
    </row>
    <row r="3178" spans="1:1" x14ac:dyDescent="0.25">
      <c r="A3178"/>
    </row>
    <row r="3179" spans="1:1" x14ac:dyDescent="0.25">
      <c r="A3179"/>
    </row>
    <row r="3180" spans="1:1" x14ac:dyDescent="0.25">
      <c r="A3180"/>
    </row>
    <row r="3181" spans="1:1" x14ac:dyDescent="0.25">
      <c r="A3181"/>
    </row>
    <row r="3182" spans="1:1" x14ac:dyDescent="0.25">
      <c r="A3182"/>
    </row>
    <row r="3183" spans="1:1" x14ac:dyDescent="0.25">
      <c r="A3183"/>
    </row>
    <row r="3184" spans="1:1" x14ac:dyDescent="0.25">
      <c r="A3184"/>
    </row>
    <row r="3185" spans="1:1" x14ac:dyDescent="0.25">
      <c r="A3185"/>
    </row>
    <row r="3186" spans="1:1" x14ac:dyDescent="0.25">
      <c r="A3186"/>
    </row>
    <row r="3187" spans="1:1" x14ac:dyDescent="0.25">
      <c r="A3187"/>
    </row>
    <row r="3188" spans="1:1" x14ac:dyDescent="0.25">
      <c r="A3188"/>
    </row>
    <row r="3189" spans="1:1" x14ac:dyDescent="0.25">
      <c r="A3189"/>
    </row>
    <row r="3190" spans="1:1" x14ac:dyDescent="0.25">
      <c r="A3190"/>
    </row>
    <row r="3191" spans="1:1" x14ac:dyDescent="0.25">
      <c r="A3191"/>
    </row>
    <row r="3192" spans="1:1" x14ac:dyDescent="0.25">
      <c r="A3192"/>
    </row>
    <row r="3193" spans="1:1" x14ac:dyDescent="0.25">
      <c r="A3193"/>
    </row>
    <row r="3194" spans="1:1" x14ac:dyDescent="0.25">
      <c r="A3194"/>
    </row>
    <row r="3195" spans="1:1" x14ac:dyDescent="0.25">
      <c r="A3195"/>
    </row>
    <row r="3196" spans="1:1" x14ac:dyDescent="0.25">
      <c r="A3196"/>
    </row>
    <row r="3197" spans="1:1" x14ac:dyDescent="0.25">
      <c r="A3197"/>
    </row>
    <row r="3198" spans="1:1" x14ac:dyDescent="0.25">
      <c r="A3198"/>
    </row>
    <row r="3199" spans="1:1" x14ac:dyDescent="0.25">
      <c r="A3199"/>
    </row>
    <row r="3200" spans="1:1" x14ac:dyDescent="0.25">
      <c r="A3200"/>
    </row>
    <row r="3201" spans="1:1" x14ac:dyDescent="0.25">
      <c r="A3201"/>
    </row>
    <row r="3202" spans="1:1" x14ac:dyDescent="0.25">
      <c r="A3202"/>
    </row>
    <row r="3203" spans="1:1" x14ac:dyDescent="0.25">
      <c r="A3203"/>
    </row>
    <row r="3204" spans="1:1" x14ac:dyDescent="0.25">
      <c r="A3204"/>
    </row>
    <row r="3205" spans="1:1" x14ac:dyDescent="0.25">
      <c r="A3205"/>
    </row>
    <row r="3206" spans="1:1" x14ac:dyDescent="0.25">
      <c r="A3206"/>
    </row>
    <row r="3207" spans="1:1" x14ac:dyDescent="0.25">
      <c r="A3207"/>
    </row>
    <row r="3208" spans="1:1" x14ac:dyDescent="0.25">
      <c r="A3208"/>
    </row>
    <row r="3209" spans="1:1" x14ac:dyDescent="0.25">
      <c r="A3209"/>
    </row>
    <row r="3210" spans="1:1" x14ac:dyDescent="0.25">
      <c r="A3210"/>
    </row>
    <row r="3211" spans="1:1" x14ac:dyDescent="0.25">
      <c r="A3211"/>
    </row>
    <row r="3212" spans="1:1" x14ac:dyDescent="0.25">
      <c r="A3212"/>
    </row>
    <row r="3213" spans="1:1" x14ac:dyDescent="0.25">
      <c r="A3213"/>
    </row>
    <row r="3214" spans="1:1" x14ac:dyDescent="0.25">
      <c r="A3214"/>
    </row>
    <row r="3215" spans="1:1" x14ac:dyDescent="0.25">
      <c r="A3215"/>
    </row>
    <row r="3216" spans="1:1" x14ac:dyDescent="0.25">
      <c r="A3216"/>
    </row>
    <row r="3217" spans="1:1" x14ac:dyDescent="0.25">
      <c r="A3217"/>
    </row>
    <row r="3218" spans="1:1" x14ac:dyDescent="0.25">
      <c r="A3218"/>
    </row>
    <row r="3219" spans="1:1" x14ac:dyDescent="0.25">
      <c r="A3219"/>
    </row>
    <row r="3220" spans="1:1" x14ac:dyDescent="0.25">
      <c r="A3220"/>
    </row>
    <row r="3221" spans="1:1" x14ac:dyDescent="0.25">
      <c r="A3221"/>
    </row>
    <row r="3222" spans="1:1" x14ac:dyDescent="0.25">
      <c r="A3222"/>
    </row>
    <row r="3223" spans="1:1" x14ac:dyDescent="0.25">
      <c r="A3223"/>
    </row>
    <row r="3224" spans="1:1" x14ac:dyDescent="0.25">
      <c r="A3224"/>
    </row>
    <row r="3225" spans="1:1" x14ac:dyDescent="0.25">
      <c r="A3225"/>
    </row>
    <row r="3226" spans="1:1" x14ac:dyDescent="0.25">
      <c r="A3226"/>
    </row>
    <row r="3227" spans="1:1" x14ac:dyDescent="0.25">
      <c r="A3227"/>
    </row>
    <row r="3228" spans="1:1" x14ac:dyDescent="0.25">
      <c r="A3228"/>
    </row>
    <row r="3229" spans="1:1" x14ac:dyDescent="0.25">
      <c r="A3229"/>
    </row>
    <row r="3230" spans="1:1" x14ac:dyDescent="0.25">
      <c r="A3230"/>
    </row>
    <row r="3231" spans="1:1" x14ac:dyDescent="0.25">
      <c r="A3231"/>
    </row>
    <row r="3232" spans="1:1" x14ac:dyDescent="0.25">
      <c r="A3232"/>
    </row>
    <row r="3233" spans="1:1" x14ac:dyDescent="0.25">
      <c r="A3233"/>
    </row>
    <row r="3234" spans="1:1" x14ac:dyDescent="0.25">
      <c r="A3234"/>
    </row>
    <row r="3235" spans="1:1" x14ac:dyDescent="0.25">
      <c r="A3235"/>
    </row>
    <row r="3236" spans="1:1" x14ac:dyDescent="0.25">
      <c r="A3236"/>
    </row>
    <row r="3237" spans="1:1" x14ac:dyDescent="0.25">
      <c r="A3237"/>
    </row>
    <row r="3238" spans="1:1" x14ac:dyDescent="0.25">
      <c r="A3238"/>
    </row>
    <row r="3239" spans="1:1" x14ac:dyDescent="0.25">
      <c r="A3239"/>
    </row>
    <row r="3240" spans="1:1" x14ac:dyDescent="0.25">
      <c r="A3240"/>
    </row>
    <row r="3241" spans="1:1" x14ac:dyDescent="0.25">
      <c r="A3241"/>
    </row>
    <row r="3242" spans="1:1" x14ac:dyDescent="0.25">
      <c r="A3242"/>
    </row>
    <row r="3243" spans="1:1" x14ac:dyDescent="0.25">
      <c r="A3243"/>
    </row>
    <row r="3244" spans="1:1" x14ac:dyDescent="0.25">
      <c r="A3244"/>
    </row>
    <row r="3245" spans="1:1" x14ac:dyDescent="0.25">
      <c r="A3245"/>
    </row>
    <row r="3246" spans="1:1" x14ac:dyDescent="0.25">
      <c r="A3246"/>
    </row>
    <row r="3247" spans="1:1" x14ac:dyDescent="0.25">
      <c r="A3247"/>
    </row>
    <row r="3248" spans="1:1" x14ac:dyDescent="0.25">
      <c r="A3248"/>
    </row>
    <row r="3249" spans="1:1" x14ac:dyDescent="0.25">
      <c r="A3249"/>
    </row>
    <row r="3250" spans="1:1" x14ac:dyDescent="0.25">
      <c r="A3250"/>
    </row>
    <row r="3251" spans="1:1" x14ac:dyDescent="0.25">
      <c r="A3251"/>
    </row>
    <row r="3252" spans="1:1" x14ac:dyDescent="0.25">
      <c r="A3252"/>
    </row>
    <row r="3253" spans="1:1" x14ac:dyDescent="0.25">
      <c r="A3253"/>
    </row>
    <row r="3254" spans="1:1" x14ac:dyDescent="0.25">
      <c r="A3254"/>
    </row>
    <row r="3255" spans="1:1" x14ac:dyDescent="0.25">
      <c r="A3255"/>
    </row>
    <row r="3256" spans="1:1" x14ac:dyDescent="0.25">
      <c r="A3256"/>
    </row>
    <row r="3257" spans="1:1" x14ac:dyDescent="0.25">
      <c r="A3257"/>
    </row>
    <row r="3258" spans="1:1" x14ac:dyDescent="0.25">
      <c r="A3258"/>
    </row>
    <row r="3259" spans="1:1" x14ac:dyDescent="0.25">
      <c r="A3259"/>
    </row>
    <row r="3260" spans="1:1" x14ac:dyDescent="0.25">
      <c r="A3260"/>
    </row>
    <row r="3261" spans="1:1" x14ac:dyDescent="0.25">
      <c r="A3261"/>
    </row>
    <row r="3262" spans="1:1" x14ac:dyDescent="0.25">
      <c r="A3262"/>
    </row>
    <row r="3263" spans="1:1" x14ac:dyDescent="0.25">
      <c r="A3263"/>
    </row>
    <row r="3264" spans="1:1" x14ac:dyDescent="0.25">
      <c r="A3264"/>
    </row>
    <row r="3265" spans="1:1" x14ac:dyDescent="0.25">
      <c r="A3265"/>
    </row>
    <row r="3266" spans="1:1" x14ac:dyDescent="0.25">
      <c r="A3266"/>
    </row>
    <row r="3267" spans="1:1" x14ac:dyDescent="0.25">
      <c r="A3267"/>
    </row>
    <row r="3268" spans="1:1" x14ac:dyDescent="0.25">
      <c r="A3268"/>
    </row>
    <row r="3269" spans="1:1" x14ac:dyDescent="0.25">
      <c r="A3269"/>
    </row>
    <row r="3270" spans="1:1" x14ac:dyDescent="0.25">
      <c r="A3270"/>
    </row>
    <row r="3271" spans="1:1" x14ac:dyDescent="0.25">
      <c r="A3271"/>
    </row>
    <row r="3272" spans="1:1" x14ac:dyDescent="0.25">
      <c r="A3272"/>
    </row>
    <row r="3273" spans="1:1" x14ac:dyDescent="0.25">
      <c r="A3273"/>
    </row>
    <row r="3274" spans="1:1" x14ac:dyDescent="0.25">
      <c r="A3274"/>
    </row>
    <row r="3275" spans="1:1" x14ac:dyDescent="0.25">
      <c r="A3275"/>
    </row>
    <row r="3276" spans="1:1" x14ac:dyDescent="0.25">
      <c r="A3276"/>
    </row>
    <row r="3277" spans="1:1" x14ac:dyDescent="0.25">
      <c r="A3277"/>
    </row>
    <row r="3278" spans="1:1" x14ac:dyDescent="0.25">
      <c r="A3278"/>
    </row>
    <row r="3279" spans="1:1" x14ac:dyDescent="0.25">
      <c r="A3279"/>
    </row>
    <row r="3280" spans="1:1" x14ac:dyDescent="0.25">
      <c r="A3280"/>
    </row>
    <row r="3281" spans="1:1" x14ac:dyDescent="0.25">
      <c r="A3281"/>
    </row>
    <row r="3282" spans="1:1" x14ac:dyDescent="0.25">
      <c r="A3282"/>
    </row>
    <row r="3283" spans="1:1" x14ac:dyDescent="0.25">
      <c r="A3283"/>
    </row>
    <row r="3284" spans="1:1" x14ac:dyDescent="0.25">
      <c r="A3284"/>
    </row>
    <row r="3285" spans="1:1" x14ac:dyDescent="0.25">
      <c r="A3285"/>
    </row>
    <row r="3286" spans="1:1" x14ac:dyDescent="0.25">
      <c r="A3286"/>
    </row>
    <row r="3287" spans="1:1" x14ac:dyDescent="0.25">
      <c r="A3287"/>
    </row>
    <row r="3288" spans="1:1" x14ac:dyDescent="0.25">
      <c r="A3288"/>
    </row>
    <row r="3289" spans="1:1" x14ac:dyDescent="0.25">
      <c r="A3289"/>
    </row>
    <row r="3290" spans="1:1" x14ac:dyDescent="0.25">
      <c r="A3290"/>
    </row>
    <row r="3291" spans="1:1" x14ac:dyDescent="0.25">
      <c r="A3291"/>
    </row>
    <row r="3292" spans="1:1" x14ac:dyDescent="0.25">
      <c r="A3292"/>
    </row>
    <row r="3293" spans="1:1" x14ac:dyDescent="0.25">
      <c r="A3293"/>
    </row>
    <row r="3294" spans="1:1" x14ac:dyDescent="0.25">
      <c r="A3294"/>
    </row>
    <row r="3295" spans="1:1" x14ac:dyDescent="0.25">
      <c r="A3295"/>
    </row>
    <row r="3296" spans="1:1" x14ac:dyDescent="0.25">
      <c r="A3296"/>
    </row>
    <row r="3297" spans="1:1" x14ac:dyDescent="0.25">
      <c r="A3297"/>
    </row>
    <row r="3298" spans="1:1" x14ac:dyDescent="0.25">
      <c r="A3298"/>
    </row>
    <row r="3299" spans="1:1" x14ac:dyDescent="0.25">
      <c r="A3299"/>
    </row>
    <row r="3300" spans="1:1" x14ac:dyDescent="0.25">
      <c r="A3300"/>
    </row>
    <row r="3301" spans="1:1" x14ac:dyDescent="0.25">
      <c r="A3301"/>
    </row>
    <row r="3302" spans="1:1" x14ac:dyDescent="0.25">
      <c r="A3302"/>
    </row>
    <row r="3303" spans="1:1" x14ac:dyDescent="0.25">
      <c r="A3303"/>
    </row>
    <row r="3304" spans="1:1" x14ac:dyDescent="0.25">
      <c r="A3304"/>
    </row>
    <row r="3305" spans="1:1" x14ac:dyDescent="0.25">
      <c r="A3305"/>
    </row>
    <row r="3306" spans="1:1" x14ac:dyDescent="0.25">
      <c r="A3306"/>
    </row>
    <row r="3307" spans="1:1" x14ac:dyDescent="0.25">
      <c r="A3307"/>
    </row>
    <row r="3308" spans="1:1" x14ac:dyDescent="0.25">
      <c r="A3308"/>
    </row>
    <row r="3309" spans="1:1" x14ac:dyDescent="0.25">
      <c r="A3309"/>
    </row>
    <row r="3310" spans="1:1" x14ac:dyDescent="0.25">
      <c r="A3310"/>
    </row>
    <row r="3311" spans="1:1" x14ac:dyDescent="0.25">
      <c r="A3311"/>
    </row>
    <row r="3312" spans="1:1" x14ac:dyDescent="0.25">
      <c r="A3312"/>
    </row>
    <row r="3313" spans="1:1" x14ac:dyDescent="0.25">
      <c r="A3313"/>
    </row>
    <row r="3314" spans="1:1" x14ac:dyDescent="0.25">
      <c r="A3314"/>
    </row>
    <row r="3315" spans="1:1" x14ac:dyDescent="0.25">
      <c r="A3315"/>
    </row>
    <row r="3316" spans="1:1" x14ac:dyDescent="0.25">
      <c r="A3316"/>
    </row>
    <row r="3317" spans="1:1" x14ac:dyDescent="0.25">
      <c r="A3317"/>
    </row>
    <row r="3318" spans="1:1" x14ac:dyDescent="0.25">
      <c r="A3318"/>
    </row>
    <row r="3319" spans="1:1" x14ac:dyDescent="0.25">
      <c r="A3319"/>
    </row>
    <row r="3320" spans="1:1" x14ac:dyDescent="0.25">
      <c r="A3320"/>
    </row>
    <row r="3321" spans="1:1" x14ac:dyDescent="0.25">
      <c r="A3321"/>
    </row>
    <row r="3322" spans="1:1" x14ac:dyDescent="0.25">
      <c r="A3322"/>
    </row>
    <row r="3323" spans="1:1" x14ac:dyDescent="0.25">
      <c r="A3323"/>
    </row>
    <row r="3324" spans="1:1" x14ac:dyDescent="0.25">
      <c r="A3324"/>
    </row>
    <row r="3325" spans="1:1" x14ac:dyDescent="0.25">
      <c r="A3325"/>
    </row>
    <row r="3326" spans="1:1" x14ac:dyDescent="0.25">
      <c r="A3326"/>
    </row>
    <row r="3327" spans="1:1" x14ac:dyDescent="0.25">
      <c r="A3327"/>
    </row>
    <row r="3328" spans="1:1" x14ac:dyDescent="0.25">
      <c r="A3328"/>
    </row>
    <row r="3329" spans="1:1" x14ac:dyDescent="0.25">
      <c r="A3329"/>
    </row>
    <row r="3330" spans="1:1" x14ac:dyDescent="0.25">
      <c r="A3330"/>
    </row>
    <row r="3331" spans="1:1" x14ac:dyDescent="0.25">
      <c r="A3331"/>
    </row>
    <row r="3332" spans="1:1" x14ac:dyDescent="0.25">
      <c r="A3332"/>
    </row>
    <row r="3333" spans="1:1" x14ac:dyDescent="0.25">
      <c r="A3333"/>
    </row>
    <row r="3334" spans="1:1" x14ac:dyDescent="0.25">
      <c r="A3334"/>
    </row>
    <row r="3335" spans="1:1" x14ac:dyDescent="0.25">
      <c r="A3335"/>
    </row>
    <row r="3336" spans="1:1" x14ac:dyDescent="0.25">
      <c r="A3336"/>
    </row>
    <row r="3337" spans="1:1" x14ac:dyDescent="0.25">
      <c r="A3337"/>
    </row>
    <row r="3338" spans="1:1" x14ac:dyDescent="0.25">
      <c r="A3338"/>
    </row>
    <row r="3339" spans="1:1" x14ac:dyDescent="0.25">
      <c r="A3339"/>
    </row>
    <row r="3340" spans="1:1" x14ac:dyDescent="0.25">
      <c r="A3340"/>
    </row>
    <row r="3341" spans="1:1" x14ac:dyDescent="0.25">
      <c r="A3341"/>
    </row>
    <row r="3342" spans="1:1" x14ac:dyDescent="0.25">
      <c r="A3342"/>
    </row>
    <row r="3343" spans="1:1" x14ac:dyDescent="0.25">
      <c r="A3343"/>
    </row>
    <row r="3344" spans="1:1" x14ac:dyDescent="0.25">
      <c r="A3344"/>
    </row>
    <row r="3345" spans="1:1" x14ac:dyDescent="0.25">
      <c r="A3345"/>
    </row>
    <row r="3346" spans="1:1" x14ac:dyDescent="0.25">
      <c r="A3346"/>
    </row>
    <row r="3347" spans="1:1" x14ac:dyDescent="0.25">
      <c r="A3347"/>
    </row>
    <row r="3348" spans="1:1" x14ac:dyDescent="0.25">
      <c r="A3348"/>
    </row>
    <row r="3349" spans="1:1" x14ac:dyDescent="0.25">
      <c r="A3349"/>
    </row>
    <row r="3350" spans="1:1" x14ac:dyDescent="0.25">
      <c r="A3350"/>
    </row>
    <row r="3351" spans="1:1" x14ac:dyDescent="0.25">
      <c r="A3351"/>
    </row>
    <row r="3352" spans="1:1" x14ac:dyDescent="0.25">
      <c r="A3352"/>
    </row>
    <row r="3353" spans="1:1" x14ac:dyDescent="0.25">
      <c r="A3353"/>
    </row>
    <row r="3354" spans="1:1" x14ac:dyDescent="0.25">
      <c r="A3354"/>
    </row>
    <row r="3355" spans="1:1" x14ac:dyDescent="0.25">
      <c r="A3355"/>
    </row>
    <row r="3356" spans="1:1" x14ac:dyDescent="0.25">
      <c r="A3356"/>
    </row>
    <row r="3357" spans="1:1" x14ac:dyDescent="0.25">
      <c r="A3357"/>
    </row>
    <row r="3358" spans="1:1" x14ac:dyDescent="0.25">
      <c r="A3358"/>
    </row>
    <row r="3359" spans="1:1" x14ac:dyDescent="0.25">
      <c r="A3359"/>
    </row>
    <row r="3360" spans="1:1" x14ac:dyDescent="0.25">
      <c r="A3360"/>
    </row>
    <row r="3361" spans="1:1" x14ac:dyDescent="0.25">
      <c r="A3361"/>
    </row>
    <row r="3362" spans="1:1" x14ac:dyDescent="0.25">
      <c r="A3362"/>
    </row>
    <row r="3363" spans="1:1" x14ac:dyDescent="0.25">
      <c r="A3363"/>
    </row>
    <row r="3364" spans="1:1" x14ac:dyDescent="0.25">
      <c r="A3364"/>
    </row>
    <row r="3365" spans="1:1" x14ac:dyDescent="0.25">
      <c r="A3365"/>
    </row>
    <row r="3366" spans="1:1" x14ac:dyDescent="0.25">
      <c r="A3366"/>
    </row>
    <row r="3367" spans="1:1" x14ac:dyDescent="0.25">
      <c r="A3367"/>
    </row>
    <row r="3368" spans="1:1" x14ac:dyDescent="0.25">
      <c r="A3368"/>
    </row>
    <row r="3369" spans="1:1" x14ac:dyDescent="0.25">
      <c r="A3369"/>
    </row>
    <row r="3370" spans="1:1" x14ac:dyDescent="0.25">
      <c r="A3370"/>
    </row>
    <row r="3371" spans="1:1" x14ac:dyDescent="0.25">
      <c r="A3371"/>
    </row>
    <row r="3372" spans="1:1" x14ac:dyDescent="0.25">
      <c r="A3372"/>
    </row>
    <row r="3373" spans="1:1" x14ac:dyDescent="0.25">
      <c r="A3373"/>
    </row>
    <row r="3374" spans="1:1" x14ac:dyDescent="0.25">
      <c r="A3374"/>
    </row>
    <row r="3375" spans="1:1" x14ac:dyDescent="0.25">
      <c r="A3375"/>
    </row>
    <row r="3376" spans="1:1" x14ac:dyDescent="0.25">
      <c r="A3376"/>
    </row>
    <row r="3377" spans="1:1" x14ac:dyDescent="0.25">
      <c r="A3377"/>
    </row>
    <row r="3378" spans="1:1" x14ac:dyDescent="0.25">
      <c r="A3378"/>
    </row>
    <row r="3379" spans="1:1" x14ac:dyDescent="0.25">
      <c r="A3379"/>
    </row>
    <row r="3380" spans="1:1" x14ac:dyDescent="0.25">
      <c r="A3380"/>
    </row>
    <row r="3381" spans="1:1" x14ac:dyDescent="0.25">
      <c r="A3381"/>
    </row>
    <row r="3382" spans="1:1" x14ac:dyDescent="0.25">
      <c r="A3382"/>
    </row>
    <row r="3383" spans="1:1" x14ac:dyDescent="0.25">
      <c r="A3383"/>
    </row>
    <row r="3384" spans="1:1" x14ac:dyDescent="0.25">
      <c r="A3384"/>
    </row>
    <row r="3385" spans="1:1" x14ac:dyDescent="0.25">
      <c r="A3385"/>
    </row>
    <row r="3386" spans="1:1" x14ac:dyDescent="0.25">
      <c r="A3386"/>
    </row>
    <row r="3387" spans="1:1" x14ac:dyDescent="0.25">
      <c r="A3387"/>
    </row>
    <row r="3388" spans="1:1" x14ac:dyDescent="0.25">
      <c r="A3388"/>
    </row>
    <row r="3389" spans="1:1" x14ac:dyDescent="0.25">
      <c r="A3389"/>
    </row>
    <row r="3390" spans="1:1" x14ac:dyDescent="0.25">
      <c r="A3390"/>
    </row>
    <row r="3391" spans="1:1" x14ac:dyDescent="0.25">
      <c r="A3391"/>
    </row>
    <row r="3392" spans="1:1" x14ac:dyDescent="0.25">
      <c r="A3392"/>
    </row>
    <row r="3393" spans="1:1" x14ac:dyDescent="0.25">
      <c r="A3393"/>
    </row>
    <row r="3394" spans="1:1" x14ac:dyDescent="0.25">
      <c r="A3394"/>
    </row>
    <row r="3395" spans="1:1" x14ac:dyDescent="0.25">
      <c r="A3395"/>
    </row>
    <row r="3396" spans="1:1" x14ac:dyDescent="0.25">
      <c r="A3396"/>
    </row>
    <row r="3397" spans="1:1" x14ac:dyDescent="0.25">
      <c r="A3397"/>
    </row>
    <row r="3398" spans="1:1" x14ac:dyDescent="0.25">
      <c r="A3398"/>
    </row>
    <row r="3399" spans="1:1" x14ac:dyDescent="0.25">
      <c r="A3399"/>
    </row>
    <row r="3400" spans="1:1" x14ac:dyDescent="0.25">
      <c r="A3400"/>
    </row>
    <row r="3401" spans="1:1" x14ac:dyDescent="0.25">
      <c r="A3401"/>
    </row>
    <row r="3402" spans="1:1" x14ac:dyDescent="0.25">
      <c r="A3402"/>
    </row>
    <row r="3403" spans="1:1" x14ac:dyDescent="0.25">
      <c r="A3403"/>
    </row>
    <row r="3404" spans="1:1" x14ac:dyDescent="0.25">
      <c r="A3404"/>
    </row>
    <row r="3405" spans="1:1" x14ac:dyDescent="0.25">
      <c r="A3405"/>
    </row>
    <row r="3406" spans="1:1" x14ac:dyDescent="0.25">
      <c r="A3406"/>
    </row>
    <row r="3407" spans="1:1" x14ac:dyDescent="0.25">
      <c r="A3407"/>
    </row>
    <row r="3408" spans="1:1" x14ac:dyDescent="0.25">
      <c r="A3408"/>
    </row>
    <row r="3409" spans="1:1" x14ac:dyDescent="0.25">
      <c r="A3409"/>
    </row>
    <row r="3410" spans="1:1" x14ac:dyDescent="0.25">
      <c r="A3410"/>
    </row>
    <row r="3411" spans="1:1" x14ac:dyDescent="0.25">
      <c r="A3411"/>
    </row>
    <row r="3412" spans="1:1" x14ac:dyDescent="0.25">
      <c r="A3412"/>
    </row>
    <row r="3413" spans="1:1" x14ac:dyDescent="0.25">
      <c r="A3413"/>
    </row>
    <row r="3414" spans="1:1" x14ac:dyDescent="0.25">
      <c r="A3414"/>
    </row>
    <row r="3415" spans="1:1" x14ac:dyDescent="0.25">
      <c r="A3415"/>
    </row>
    <row r="3416" spans="1:1" x14ac:dyDescent="0.25">
      <c r="A3416"/>
    </row>
    <row r="3417" spans="1:1" x14ac:dyDescent="0.25">
      <c r="A3417"/>
    </row>
    <row r="3418" spans="1:1" x14ac:dyDescent="0.25">
      <c r="A3418"/>
    </row>
    <row r="3419" spans="1:1" x14ac:dyDescent="0.25">
      <c r="A3419"/>
    </row>
    <row r="3420" spans="1:1" x14ac:dyDescent="0.25">
      <c r="A3420"/>
    </row>
    <row r="3421" spans="1:1" x14ac:dyDescent="0.25">
      <c r="A3421"/>
    </row>
    <row r="3422" spans="1:1" x14ac:dyDescent="0.25">
      <c r="A3422"/>
    </row>
    <row r="3423" spans="1:1" x14ac:dyDescent="0.25">
      <c r="A3423"/>
    </row>
    <row r="3424" spans="1:1" x14ac:dyDescent="0.25">
      <c r="A3424"/>
    </row>
    <row r="3425" spans="1:1" x14ac:dyDescent="0.25">
      <c r="A3425"/>
    </row>
    <row r="3426" spans="1:1" x14ac:dyDescent="0.25">
      <c r="A3426"/>
    </row>
    <row r="3427" spans="1:1" x14ac:dyDescent="0.25">
      <c r="A3427"/>
    </row>
    <row r="3428" spans="1:1" x14ac:dyDescent="0.25">
      <c r="A3428"/>
    </row>
    <row r="3429" spans="1:1" x14ac:dyDescent="0.25">
      <c r="A3429"/>
    </row>
    <row r="3430" spans="1:1" x14ac:dyDescent="0.25">
      <c r="A3430"/>
    </row>
    <row r="3431" spans="1:1" x14ac:dyDescent="0.25">
      <c r="A3431"/>
    </row>
    <row r="3432" spans="1:1" x14ac:dyDescent="0.25">
      <c r="A3432"/>
    </row>
    <row r="3433" spans="1:1" x14ac:dyDescent="0.25">
      <c r="A3433"/>
    </row>
    <row r="3434" spans="1:1" x14ac:dyDescent="0.25">
      <c r="A3434"/>
    </row>
    <row r="3435" spans="1:1" x14ac:dyDescent="0.25">
      <c r="A3435"/>
    </row>
    <row r="3436" spans="1:1" x14ac:dyDescent="0.25">
      <c r="A3436"/>
    </row>
    <row r="3437" spans="1:1" x14ac:dyDescent="0.25">
      <c r="A3437"/>
    </row>
    <row r="3438" spans="1:1" x14ac:dyDescent="0.25">
      <c r="A3438"/>
    </row>
    <row r="3439" spans="1:1" x14ac:dyDescent="0.25">
      <c r="A3439"/>
    </row>
    <row r="3440" spans="1:1" x14ac:dyDescent="0.25">
      <c r="A3440"/>
    </row>
    <row r="3441" spans="1:1" x14ac:dyDescent="0.25">
      <c r="A3441"/>
    </row>
    <row r="3442" spans="1:1" x14ac:dyDescent="0.25">
      <c r="A3442"/>
    </row>
    <row r="3443" spans="1:1" x14ac:dyDescent="0.25">
      <c r="A3443"/>
    </row>
    <row r="3444" spans="1:1" x14ac:dyDescent="0.25">
      <c r="A3444"/>
    </row>
    <row r="3445" spans="1:1" x14ac:dyDescent="0.25">
      <c r="A3445"/>
    </row>
    <row r="3446" spans="1:1" x14ac:dyDescent="0.25">
      <c r="A3446"/>
    </row>
    <row r="3447" spans="1:1" x14ac:dyDescent="0.25">
      <c r="A3447"/>
    </row>
    <row r="3448" spans="1:1" x14ac:dyDescent="0.25">
      <c r="A3448"/>
    </row>
    <row r="3449" spans="1:1" x14ac:dyDescent="0.25">
      <c r="A3449"/>
    </row>
    <row r="3450" spans="1:1" x14ac:dyDescent="0.25">
      <c r="A3450"/>
    </row>
    <row r="3451" spans="1:1" x14ac:dyDescent="0.25">
      <c r="A3451"/>
    </row>
    <row r="3452" spans="1:1" x14ac:dyDescent="0.25">
      <c r="A3452"/>
    </row>
    <row r="3453" spans="1:1" x14ac:dyDescent="0.25">
      <c r="A3453"/>
    </row>
    <row r="3454" spans="1:1" x14ac:dyDescent="0.25">
      <c r="A3454"/>
    </row>
    <row r="3455" spans="1:1" x14ac:dyDescent="0.25">
      <c r="A3455"/>
    </row>
    <row r="3456" spans="1:1" x14ac:dyDescent="0.25">
      <c r="A3456"/>
    </row>
    <row r="3457" spans="1:1" x14ac:dyDescent="0.25">
      <c r="A3457"/>
    </row>
    <row r="3458" spans="1:1" x14ac:dyDescent="0.25">
      <c r="A3458"/>
    </row>
    <row r="3459" spans="1:1" x14ac:dyDescent="0.25">
      <c r="A3459"/>
    </row>
    <row r="3460" spans="1:1" x14ac:dyDescent="0.25">
      <c r="A3460"/>
    </row>
    <row r="3461" spans="1:1" x14ac:dyDescent="0.25">
      <c r="A3461"/>
    </row>
    <row r="3462" spans="1:1" x14ac:dyDescent="0.25">
      <c r="A3462"/>
    </row>
    <row r="3463" spans="1:1" x14ac:dyDescent="0.25">
      <c r="A3463"/>
    </row>
    <row r="3464" spans="1:1" x14ac:dyDescent="0.25">
      <c r="A3464"/>
    </row>
    <row r="3465" spans="1:1" x14ac:dyDescent="0.25">
      <c r="A3465"/>
    </row>
    <row r="3466" spans="1:1" x14ac:dyDescent="0.25">
      <c r="A3466"/>
    </row>
    <row r="3467" spans="1:1" x14ac:dyDescent="0.25">
      <c r="A3467"/>
    </row>
    <row r="3468" spans="1:1" x14ac:dyDescent="0.25">
      <c r="A3468"/>
    </row>
    <row r="3469" spans="1:1" x14ac:dyDescent="0.25">
      <c r="A3469"/>
    </row>
    <row r="3470" spans="1:1" x14ac:dyDescent="0.25">
      <c r="A3470"/>
    </row>
    <row r="3471" spans="1:1" x14ac:dyDescent="0.25">
      <c r="A3471"/>
    </row>
    <row r="3472" spans="1:1" x14ac:dyDescent="0.25">
      <c r="A3472"/>
    </row>
    <row r="3473" spans="1:1" x14ac:dyDescent="0.25">
      <c r="A3473"/>
    </row>
    <row r="3474" spans="1:1" x14ac:dyDescent="0.25">
      <c r="A3474"/>
    </row>
    <row r="3475" spans="1:1" x14ac:dyDescent="0.25">
      <c r="A3475"/>
    </row>
    <row r="3476" spans="1:1" x14ac:dyDescent="0.25">
      <c r="A3476"/>
    </row>
    <row r="3477" spans="1:1" x14ac:dyDescent="0.25">
      <c r="A3477"/>
    </row>
    <row r="3478" spans="1:1" x14ac:dyDescent="0.25">
      <c r="A3478"/>
    </row>
    <row r="3479" spans="1:1" x14ac:dyDescent="0.25">
      <c r="A3479"/>
    </row>
    <row r="3480" spans="1:1" x14ac:dyDescent="0.25">
      <c r="A3480"/>
    </row>
    <row r="3481" spans="1:1" x14ac:dyDescent="0.25">
      <c r="A3481"/>
    </row>
    <row r="3482" spans="1:1" x14ac:dyDescent="0.25">
      <c r="A3482"/>
    </row>
    <row r="3483" spans="1:1" x14ac:dyDescent="0.25">
      <c r="A3483"/>
    </row>
    <row r="3484" spans="1:1" x14ac:dyDescent="0.25">
      <c r="A3484"/>
    </row>
    <row r="3485" spans="1:1" x14ac:dyDescent="0.25">
      <c r="A3485"/>
    </row>
    <row r="3486" spans="1:1" x14ac:dyDescent="0.25">
      <c r="A3486"/>
    </row>
    <row r="3487" spans="1:1" x14ac:dyDescent="0.25">
      <c r="A3487"/>
    </row>
    <row r="3488" spans="1:1" x14ac:dyDescent="0.25">
      <c r="A3488"/>
    </row>
    <row r="3489" spans="1:1" x14ac:dyDescent="0.25">
      <c r="A3489"/>
    </row>
    <row r="3490" spans="1:1" x14ac:dyDescent="0.25">
      <c r="A3490"/>
    </row>
    <row r="3491" spans="1:1" x14ac:dyDescent="0.25">
      <c r="A3491"/>
    </row>
    <row r="3492" spans="1:1" x14ac:dyDescent="0.25">
      <c r="A3492"/>
    </row>
    <row r="3493" spans="1:1" x14ac:dyDescent="0.25">
      <c r="A3493"/>
    </row>
    <row r="3494" spans="1:1" x14ac:dyDescent="0.25">
      <c r="A3494"/>
    </row>
    <row r="3495" spans="1:1" x14ac:dyDescent="0.25">
      <c r="A3495"/>
    </row>
    <row r="3496" spans="1:1" x14ac:dyDescent="0.25">
      <c r="A3496"/>
    </row>
    <row r="3497" spans="1:1" x14ac:dyDescent="0.25">
      <c r="A3497"/>
    </row>
    <row r="3498" spans="1:1" x14ac:dyDescent="0.25">
      <c r="A3498"/>
    </row>
    <row r="3499" spans="1:1" x14ac:dyDescent="0.25">
      <c r="A3499"/>
    </row>
    <row r="3500" spans="1:1" x14ac:dyDescent="0.25">
      <c r="A3500"/>
    </row>
    <row r="3501" spans="1:1" x14ac:dyDescent="0.25">
      <c r="A3501"/>
    </row>
    <row r="3502" spans="1:1" x14ac:dyDescent="0.25">
      <c r="A3502"/>
    </row>
    <row r="3503" spans="1:1" x14ac:dyDescent="0.25">
      <c r="A3503"/>
    </row>
    <row r="3504" spans="1:1" x14ac:dyDescent="0.25">
      <c r="A3504"/>
    </row>
    <row r="3505" spans="1:1" x14ac:dyDescent="0.25">
      <c r="A3505"/>
    </row>
    <row r="3506" spans="1:1" x14ac:dyDescent="0.25">
      <c r="A3506"/>
    </row>
    <row r="3507" spans="1:1" x14ac:dyDescent="0.25">
      <c r="A3507"/>
    </row>
    <row r="3508" spans="1:1" x14ac:dyDescent="0.25">
      <c r="A3508"/>
    </row>
    <row r="3509" spans="1:1" x14ac:dyDescent="0.25">
      <c r="A3509"/>
    </row>
    <row r="3510" spans="1:1" x14ac:dyDescent="0.25">
      <c r="A3510"/>
    </row>
    <row r="3511" spans="1:1" x14ac:dyDescent="0.25">
      <c r="A3511"/>
    </row>
    <row r="3512" spans="1:1" x14ac:dyDescent="0.25">
      <c r="A3512"/>
    </row>
    <row r="3513" spans="1:1" x14ac:dyDescent="0.25">
      <c r="A3513"/>
    </row>
    <row r="3514" spans="1:1" x14ac:dyDescent="0.25">
      <c r="A3514"/>
    </row>
    <row r="3515" spans="1:1" x14ac:dyDescent="0.25">
      <c r="A3515"/>
    </row>
    <row r="3516" spans="1:1" x14ac:dyDescent="0.25">
      <c r="A3516"/>
    </row>
    <row r="3517" spans="1:1" x14ac:dyDescent="0.25">
      <c r="A3517"/>
    </row>
    <row r="3518" spans="1:1" x14ac:dyDescent="0.25">
      <c r="A3518"/>
    </row>
    <row r="3519" spans="1:1" x14ac:dyDescent="0.25">
      <c r="A3519"/>
    </row>
    <row r="3520" spans="1:1" x14ac:dyDescent="0.25">
      <c r="A3520"/>
    </row>
    <row r="3521" spans="1:1" x14ac:dyDescent="0.25">
      <c r="A3521"/>
    </row>
    <row r="3522" spans="1:1" x14ac:dyDescent="0.25">
      <c r="A3522"/>
    </row>
    <row r="3523" spans="1:1" x14ac:dyDescent="0.25">
      <c r="A3523"/>
    </row>
    <row r="3524" spans="1:1" x14ac:dyDescent="0.25">
      <c r="A3524"/>
    </row>
    <row r="3525" spans="1:1" x14ac:dyDescent="0.25">
      <c r="A3525"/>
    </row>
    <row r="3526" spans="1:1" x14ac:dyDescent="0.25">
      <c r="A3526"/>
    </row>
    <row r="3527" spans="1:1" x14ac:dyDescent="0.25">
      <c r="A3527"/>
    </row>
    <row r="3528" spans="1:1" x14ac:dyDescent="0.25">
      <c r="A3528"/>
    </row>
    <row r="3529" spans="1:1" x14ac:dyDescent="0.25">
      <c r="A3529"/>
    </row>
    <row r="3530" spans="1:1" x14ac:dyDescent="0.25">
      <c r="A3530"/>
    </row>
    <row r="3531" spans="1:1" x14ac:dyDescent="0.25">
      <c r="A3531"/>
    </row>
    <row r="3532" spans="1:1" x14ac:dyDescent="0.25">
      <c r="A3532"/>
    </row>
    <row r="3533" spans="1:1" x14ac:dyDescent="0.25">
      <c r="A3533"/>
    </row>
    <row r="3534" spans="1:1" x14ac:dyDescent="0.25">
      <c r="A3534"/>
    </row>
    <row r="3535" spans="1:1" x14ac:dyDescent="0.25">
      <c r="A3535"/>
    </row>
    <row r="3536" spans="1:1" x14ac:dyDescent="0.25">
      <c r="A3536"/>
    </row>
    <row r="3537" spans="1:1" x14ac:dyDescent="0.25">
      <c r="A3537"/>
    </row>
    <row r="3538" spans="1:1" x14ac:dyDescent="0.25">
      <c r="A3538"/>
    </row>
    <row r="3539" spans="1:1" x14ac:dyDescent="0.25">
      <c r="A3539"/>
    </row>
    <row r="3540" spans="1:1" x14ac:dyDescent="0.25">
      <c r="A3540"/>
    </row>
    <row r="3541" spans="1:1" x14ac:dyDescent="0.25">
      <c r="A3541"/>
    </row>
    <row r="3542" spans="1:1" x14ac:dyDescent="0.25">
      <c r="A3542"/>
    </row>
    <row r="3543" spans="1:1" x14ac:dyDescent="0.25">
      <c r="A3543"/>
    </row>
    <row r="3544" spans="1:1" x14ac:dyDescent="0.25">
      <c r="A3544"/>
    </row>
    <row r="3545" spans="1:1" x14ac:dyDescent="0.25">
      <c r="A3545"/>
    </row>
    <row r="3546" spans="1:1" x14ac:dyDescent="0.25">
      <c r="A3546"/>
    </row>
    <row r="3547" spans="1:1" x14ac:dyDescent="0.25">
      <c r="A3547"/>
    </row>
    <row r="3548" spans="1:1" x14ac:dyDescent="0.25">
      <c r="A3548"/>
    </row>
    <row r="3549" spans="1:1" x14ac:dyDescent="0.25">
      <c r="A3549"/>
    </row>
    <row r="3550" spans="1:1" x14ac:dyDescent="0.25">
      <c r="A3550"/>
    </row>
    <row r="3551" spans="1:1" x14ac:dyDescent="0.25">
      <c r="A3551"/>
    </row>
    <row r="3552" spans="1:1" x14ac:dyDescent="0.25">
      <c r="A3552"/>
    </row>
    <row r="3553" spans="1:1" x14ac:dyDescent="0.25">
      <c r="A3553"/>
    </row>
    <row r="3554" spans="1:1" x14ac:dyDescent="0.25">
      <c r="A3554"/>
    </row>
    <row r="3555" spans="1:1" x14ac:dyDescent="0.25">
      <c r="A3555"/>
    </row>
    <row r="3556" spans="1:1" x14ac:dyDescent="0.25">
      <c r="A3556"/>
    </row>
    <row r="3557" spans="1:1" x14ac:dyDescent="0.25">
      <c r="A3557"/>
    </row>
    <row r="3558" spans="1:1" x14ac:dyDescent="0.25">
      <c r="A3558"/>
    </row>
    <row r="3559" spans="1:1" x14ac:dyDescent="0.25">
      <c r="A3559"/>
    </row>
    <row r="3560" spans="1:1" x14ac:dyDescent="0.25">
      <c r="A3560"/>
    </row>
    <row r="3561" spans="1:1" x14ac:dyDescent="0.25">
      <c r="A3561"/>
    </row>
    <row r="3562" spans="1:1" x14ac:dyDescent="0.25">
      <c r="A3562"/>
    </row>
    <row r="3563" spans="1:1" x14ac:dyDescent="0.25">
      <c r="A3563"/>
    </row>
    <row r="3564" spans="1:1" x14ac:dyDescent="0.25">
      <c r="A3564"/>
    </row>
    <row r="3565" spans="1:1" x14ac:dyDescent="0.25">
      <c r="A3565"/>
    </row>
    <row r="3566" spans="1:1" x14ac:dyDescent="0.25">
      <c r="A3566"/>
    </row>
    <row r="3567" spans="1:1" x14ac:dyDescent="0.25">
      <c r="A3567"/>
    </row>
    <row r="3568" spans="1:1" x14ac:dyDescent="0.25">
      <c r="A3568"/>
    </row>
    <row r="3569" spans="1:1" x14ac:dyDescent="0.25">
      <c r="A3569"/>
    </row>
    <row r="3570" spans="1:1" x14ac:dyDescent="0.25">
      <c r="A3570"/>
    </row>
    <row r="3571" spans="1:1" x14ac:dyDescent="0.25">
      <c r="A3571"/>
    </row>
    <row r="3572" spans="1:1" x14ac:dyDescent="0.25">
      <c r="A3572"/>
    </row>
    <row r="3573" spans="1:1" x14ac:dyDescent="0.25">
      <c r="A3573"/>
    </row>
    <row r="3574" spans="1:1" x14ac:dyDescent="0.25">
      <c r="A3574"/>
    </row>
    <row r="3575" spans="1:1" x14ac:dyDescent="0.25">
      <c r="A3575"/>
    </row>
    <row r="3576" spans="1:1" x14ac:dyDescent="0.25">
      <c r="A3576"/>
    </row>
    <row r="3577" spans="1:1" x14ac:dyDescent="0.25">
      <c r="A3577"/>
    </row>
    <row r="3578" spans="1:1" x14ac:dyDescent="0.25">
      <c r="A3578"/>
    </row>
    <row r="3579" spans="1:1" x14ac:dyDescent="0.25">
      <c r="A3579"/>
    </row>
    <row r="3580" spans="1:1" x14ac:dyDescent="0.25">
      <c r="A3580"/>
    </row>
    <row r="3581" spans="1:1" x14ac:dyDescent="0.25">
      <c r="A3581"/>
    </row>
    <row r="3582" spans="1:1" x14ac:dyDescent="0.25">
      <c r="A3582"/>
    </row>
    <row r="3583" spans="1:1" x14ac:dyDescent="0.25">
      <c r="A3583"/>
    </row>
    <row r="3584" spans="1:1" x14ac:dyDescent="0.25">
      <c r="A3584"/>
    </row>
    <row r="3585" spans="1:1" x14ac:dyDescent="0.25">
      <c r="A3585"/>
    </row>
    <row r="3586" spans="1:1" x14ac:dyDescent="0.25">
      <c r="A3586"/>
    </row>
    <row r="3587" spans="1:1" x14ac:dyDescent="0.25">
      <c r="A3587"/>
    </row>
    <row r="3588" spans="1:1" x14ac:dyDescent="0.25">
      <c r="A3588"/>
    </row>
    <row r="3589" spans="1:1" x14ac:dyDescent="0.25">
      <c r="A3589"/>
    </row>
    <row r="3590" spans="1:1" x14ac:dyDescent="0.25">
      <c r="A3590"/>
    </row>
    <row r="3591" spans="1:1" x14ac:dyDescent="0.25">
      <c r="A3591"/>
    </row>
    <row r="3592" spans="1:1" x14ac:dyDescent="0.25">
      <c r="A3592"/>
    </row>
    <row r="3593" spans="1:1" x14ac:dyDescent="0.25">
      <c r="A3593"/>
    </row>
    <row r="3594" spans="1:1" x14ac:dyDescent="0.25">
      <c r="A3594"/>
    </row>
    <row r="3595" spans="1:1" x14ac:dyDescent="0.25">
      <c r="A3595"/>
    </row>
    <row r="3596" spans="1:1" x14ac:dyDescent="0.25">
      <c r="A3596"/>
    </row>
    <row r="3597" spans="1:1" x14ac:dyDescent="0.25">
      <c r="A3597"/>
    </row>
    <row r="3598" spans="1:1" x14ac:dyDescent="0.25">
      <c r="A3598"/>
    </row>
    <row r="3599" spans="1:1" x14ac:dyDescent="0.25">
      <c r="A3599"/>
    </row>
    <row r="3600" spans="1:1" x14ac:dyDescent="0.25">
      <c r="A3600"/>
    </row>
    <row r="3601" spans="1:1" x14ac:dyDescent="0.25">
      <c r="A3601"/>
    </row>
    <row r="3602" spans="1:1" x14ac:dyDescent="0.25">
      <c r="A3602"/>
    </row>
    <row r="3603" spans="1:1" x14ac:dyDescent="0.25">
      <c r="A3603"/>
    </row>
    <row r="3604" spans="1:1" x14ac:dyDescent="0.25">
      <c r="A3604"/>
    </row>
    <row r="3605" spans="1:1" x14ac:dyDescent="0.25">
      <c r="A3605"/>
    </row>
    <row r="3606" spans="1:1" x14ac:dyDescent="0.25">
      <c r="A3606"/>
    </row>
    <row r="3607" spans="1:1" x14ac:dyDescent="0.25">
      <c r="A3607"/>
    </row>
    <row r="3608" spans="1:1" x14ac:dyDescent="0.25">
      <c r="A3608"/>
    </row>
    <row r="3609" spans="1:1" x14ac:dyDescent="0.25">
      <c r="A3609"/>
    </row>
    <row r="3610" spans="1:1" x14ac:dyDescent="0.25">
      <c r="A3610"/>
    </row>
    <row r="3611" spans="1:1" x14ac:dyDescent="0.25">
      <c r="A3611"/>
    </row>
    <row r="3612" spans="1:1" x14ac:dyDescent="0.25">
      <c r="A3612"/>
    </row>
    <row r="3613" spans="1:1" x14ac:dyDescent="0.25">
      <c r="A3613"/>
    </row>
    <row r="3614" spans="1:1" x14ac:dyDescent="0.25">
      <c r="A3614"/>
    </row>
    <row r="3615" spans="1:1" x14ac:dyDescent="0.25">
      <c r="A3615"/>
    </row>
    <row r="3616" spans="1:1" x14ac:dyDescent="0.25">
      <c r="A3616"/>
    </row>
    <row r="3617" spans="1:1" x14ac:dyDescent="0.25">
      <c r="A3617"/>
    </row>
    <row r="3618" spans="1:1" x14ac:dyDescent="0.25">
      <c r="A3618"/>
    </row>
    <row r="3619" spans="1:1" x14ac:dyDescent="0.25">
      <c r="A3619"/>
    </row>
    <row r="3620" spans="1:1" x14ac:dyDescent="0.25">
      <c r="A3620"/>
    </row>
    <row r="3621" spans="1:1" x14ac:dyDescent="0.25">
      <c r="A3621"/>
    </row>
    <row r="3622" spans="1:1" x14ac:dyDescent="0.25">
      <c r="A3622"/>
    </row>
    <row r="3623" spans="1:1" x14ac:dyDescent="0.25">
      <c r="A3623"/>
    </row>
    <row r="3624" spans="1:1" x14ac:dyDescent="0.25">
      <c r="A3624"/>
    </row>
    <row r="3625" spans="1:1" x14ac:dyDescent="0.25">
      <c r="A3625"/>
    </row>
    <row r="3626" spans="1:1" x14ac:dyDescent="0.25">
      <c r="A3626"/>
    </row>
    <row r="3627" spans="1:1" x14ac:dyDescent="0.25">
      <c r="A3627"/>
    </row>
    <row r="3628" spans="1:1" x14ac:dyDescent="0.25">
      <c r="A3628"/>
    </row>
    <row r="3629" spans="1:1" x14ac:dyDescent="0.25">
      <c r="A3629"/>
    </row>
    <row r="3630" spans="1:1" x14ac:dyDescent="0.25">
      <c r="A3630"/>
    </row>
    <row r="3631" spans="1:1" x14ac:dyDescent="0.25">
      <c r="A3631"/>
    </row>
    <row r="3632" spans="1:1" x14ac:dyDescent="0.25">
      <c r="A3632"/>
    </row>
    <row r="3633" spans="1:1" x14ac:dyDescent="0.25">
      <c r="A3633"/>
    </row>
    <row r="3634" spans="1:1" x14ac:dyDescent="0.25">
      <c r="A3634"/>
    </row>
    <row r="3635" spans="1:1" x14ac:dyDescent="0.25">
      <c r="A3635"/>
    </row>
    <row r="3636" spans="1:1" x14ac:dyDescent="0.25">
      <c r="A3636"/>
    </row>
    <row r="3637" spans="1:1" x14ac:dyDescent="0.25">
      <c r="A3637"/>
    </row>
    <row r="3638" spans="1:1" x14ac:dyDescent="0.25">
      <c r="A3638"/>
    </row>
    <row r="3639" spans="1:1" x14ac:dyDescent="0.25">
      <c r="A3639"/>
    </row>
    <row r="3640" spans="1:1" x14ac:dyDescent="0.25">
      <c r="A3640"/>
    </row>
    <row r="3641" spans="1:1" x14ac:dyDescent="0.25">
      <c r="A3641"/>
    </row>
    <row r="3642" spans="1:1" x14ac:dyDescent="0.25">
      <c r="A3642"/>
    </row>
    <row r="3643" spans="1:1" x14ac:dyDescent="0.25">
      <c r="A3643"/>
    </row>
    <row r="3644" spans="1:1" x14ac:dyDescent="0.25">
      <c r="A3644"/>
    </row>
    <row r="3645" spans="1:1" x14ac:dyDescent="0.25">
      <c r="A3645"/>
    </row>
    <row r="3646" spans="1:1" x14ac:dyDescent="0.25">
      <c r="A3646"/>
    </row>
    <row r="3647" spans="1:1" x14ac:dyDescent="0.25">
      <c r="A3647"/>
    </row>
    <row r="3648" spans="1:1" x14ac:dyDescent="0.25">
      <c r="A3648"/>
    </row>
    <row r="3649" spans="1:1" x14ac:dyDescent="0.25">
      <c r="A3649"/>
    </row>
    <row r="3650" spans="1:1" x14ac:dyDescent="0.25">
      <c r="A3650"/>
    </row>
    <row r="3651" spans="1:1" x14ac:dyDescent="0.25">
      <c r="A3651"/>
    </row>
    <row r="3652" spans="1:1" x14ac:dyDescent="0.25">
      <c r="A3652"/>
    </row>
    <row r="3653" spans="1:1" x14ac:dyDescent="0.25">
      <c r="A3653"/>
    </row>
    <row r="3654" spans="1:1" x14ac:dyDescent="0.25">
      <c r="A3654"/>
    </row>
    <row r="3655" spans="1:1" x14ac:dyDescent="0.25">
      <c r="A3655"/>
    </row>
    <row r="3656" spans="1:1" x14ac:dyDescent="0.25">
      <c r="A3656"/>
    </row>
    <row r="3657" spans="1:1" x14ac:dyDescent="0.25">
      <c r="A3657"/>
    </row>
    <row r="3658" spans="1:1" x14ac:dyDescent="0.25">
      <c r="A3658"/>
    </row>
    <row r="3659" spans="1:1" x14ac:dyDescent="0.25">
      <c r="A3659"/>
    </row>
    <row r="3660" spans="1:1" x14ac:dyDescent="0.25">
      <c r="A3660"/>
    </row>
    <row r="3661" spans="1:1" x14ac:dyDescent="0.25">
      <c r="A3661"/>
    </row>
    <row r="3662" spans="1:1" x14ac:dyDescent="0.25">
      <c r="A3662"/>
    </row>
    <row r="3663" spans="1:1" x14ac:dyDescent="0.25">
      <c r="A3663"/>
    </row>
    <row r="3664" spans="1:1" x14ac:dyDescent="0.25">
      <c r="A3664"/>
    </row>
    <row r="3665" spans="1:1" x14ac:dyDescent="0.25">
      <c r="A3665"/>
    </row>
    <row r="3666" spans="1:1" x14ac:dyDescent="0.25">
      <c r="A3666"/>
    </row>
    <row r="3667" spans="1:1" x14ac:dyDescent="0.25">
      <c r="A3667"/>
    </row>
    <row r="3668" spans="1:1" x14ac:dyDescent="0.25">
      <c r="A3668"/>
    </row>
    <row r="3669" spans="1:1" x14ac:dyDescent="0.25">
      <c r="A3669"/>
    </row>
    <row r="3670" spans="1:1" x14ac:dyDescent="0.25">
      <c r="A3670"/>
    </row>
    <row r="3671" spans="1:1" x14ac:dyDescent="0.25">
      <c r="A3671"/>
    </row>
    <row r="3672" spans="1:1" x14ac:dyDescent="0.25">
      <c r="A3672"/>
    </row>
    <row r="3673" spans="1:1" x14ac:dyDescent="0.25">
      <c r="A3673"/>
    </row>
    <row r="3674" spans="1:1" x14ac:dyDescent="0.25">
      <c r="A3674"/>
    </row>
    <row r="3675" spans="1:1" x14ac:dyDescent="0.25">
      <c r="A3675"/>
    </row>
    <row r="3676" spans="1:1" x14ac:dyDescent="0.25">
      <c r="A3676"/>
    </row>
    <row r="3677" spans="1:1" x14ac:dyDescent="0.25">
      <c r="A3677"/>
    </row>
    <row r="3678" spans="1:1" x14ac:dyDescent="0.25">
      <c r="A3678"/>
    </row>
    <row r="3679" spans="1:1" x14ac:dyDescent="0.25">
      <c r="A3679"/>
    </row>
    <row r="3680" spans="1:1" x14ac:dyDescent="0.25">
      <c r="A3680"/>
    </row>
    <row r="3681" spans="1:1" x14ac:dyDescent="0.25">
      <c r="A3681"/>
    </row>
    <row r="3682" spans="1:1" x14ac:dyDescent="0.25">
      <c r="A3682"/>
    </row>
    <row r="3683" spans="1:1" x14ac:dyDescent="0.25">
      <c r="A3683"/>
    </row>
    <row r="3684" spans="1:1" x14ac:dyDescent="0.25">
      <c r="A3684"/>
    </row>
    <row r="3685" spans="1:1" x14ac:dyDescent="0.25">
      <c r="A3685"/>
    </row>
    <row r="3686" spans="1:1" x14ac:dyDescent="0.25">
      <c r="A3686"/>
    </row>
    <row r="3687" spans="1:1" x14ac:dyDescent="0.25">
      <c r="A3687"/>
    </row>
    <row r="3688" spans="1:1" x14ac:dyDescent="0.25">
      <c r="A3688"/>
    </row>
    <row r="3689" spans="1:1" x14ac:dyDescent="0.25">
      <c r="A3689"/>
    </row>
    <row r="3690" spans="1:1" x14ac:dyDescent="0.25">
      <c r="A3690"/>
    </row>
    <row r="3691" spans="1:1" x14ac:dyDescent="0.25">
      <c r="A3691"/>
    </row>
    <row r="3692" spans="1:1" x14ac:dyDescent="0.25">
      <c r="A3692"/>
    </row>
    <row r="3693" spans="1:1" x14ac:dyDescent="0.25">
      <c r="A3693"/>
    </row>
    <row r="3694" spans="1:1" x14ac:dyDescent="0.25">
      <c r="A3694"/>
    </row>
    <row r="3695" spans="1:1" x14ac:dyDescent="0.25">
      <c r="A3695"/>
    </row>
    <row r="3696" spans="1:1" x14ac:dyDescent="0.25">
      <c r="A3696"/>
    </row>
    <row r="3697" spans="1:1" x14ac:dyDescent="0.25">
      <c r="A3697"/>
    </row>
    <row r="3698" spans="1:1" x14ac:dyDescent="0.25">
      <c r="A3698"/>
    </row>
    <row r="3699" spans="1:1" x14ac:dyDescent="0.25">
      <c r="A3699"/>
    </row>
    <row r="3700" spans="1:1" x14ac:dyDescent="0.25">
      <c r="A3700"/>
    </row>
    <row r="3701" spans="1:1" x14ac:dyDescent="0.25">
      <c r="A3701"/>
    </row>
    <row r="3702" spans="1:1" x14ac:dyDescent="0.25">
      <c r="A3702"/>
    </row>
    <row r="3703" spans="1:1" x14ac:dyDescent="0.25">
      <c r="A3703"/>
    </row>
    <row r="3704" spans="1:1" x14ac:dyDescent="0.25">
      <c r="A3704"/>
    </row>
    <row r="3705" spans="1:1" x14ac:dyDescent="0.25">
      <c r="A3705"/>
    </row>
    <row r="3706" spans="1:1" x14ac:dyDescent="0.25">
      <c r="A3706"/>
    </row>
    <row r="3707" spans="1:1" x14ac:dyDescent="0.25">
      <c r="A3707"/>
    </row>
    <row r="3708" spans="1:1" x14ac:dyDescent="0.25">
      <c r="A3708"/>
    </row>
    <row r="3709" spans="1:1" x14ac:dyDescent="0.25">
      <c r="A3709"/>
    </row>
    <row r="3710" spans="1:1" x14ac:dyDescent="0.25">
      <c r="A3710"/>
    </row>
    <row r="3711" spans="1:1" x14ac:dyDescent="0.25">
      <c r="A3711"/>
    </row>
    <row r="3712" spans="1:1" x14ac:dyDescent="0.25">
      <c r="A3712"/>
    </row>
    <row r="3713" spans="1:1" x14ac:dyDescent="0.25">
      <c r="A3713"/>
    </row>
    <row r="3714" spans="1:1" x14ac:dyDescent="0.25">
      <c r="A3714"/>
    </row>
    <row r="3715" spans="1:1" x14ac:dyDescent="0.25">
      <c r="A3715"/>
    </row>
    <row r="3716" spans="1:1" x14ac:dyDescent="0.25">
      <c r="A3716"/>
    </row>
    <row r="3717" spans="1:1" x14ac:dyDescent="0.25">
      <c r="A3717"/>
    </row>
    <row r="3718" spans="1:1" x14ac:dyDescent="0.25">
      <c r="A3718"/>
    </row>
    <row r="3719" spans="1:1" x14ac:dyDescent="0.25">
      <c r="A3719"/>
    </row>
    <row r="3720" spans="1:1" x14ac:dyDescent="0.25">
      <c r="A3720"/>
    </row>
    <row r="3721" spans="1:1" x14ac:dyDescent="0.25">
      <c r="A3721"/>
    </row>
    <row r="3722" spans="1:1" x14ac:dyDescent="0.25">
      <c r="A3722"/>
    </row>
    <row r="3723" spans="1:1" x14ac:dyDescent="0.25">
      <c r="A3723"/>
    </row>
    <row r="3724" spans="1:1" x14ac:dyDescent="0.25">
      <c r="A3724"/>
    </row>
    <row r="3725" spans="1:1" x14ac:dyDescent="0.25">
      <c r="A3725"/>
    </row>
    <row r="3726" spans="1:1" x14ac:dyDescent="0.25">
      <c r="A3726"/>
    </row>
    <row r="3727" spans="1:1" x14ac:dyDescent="0.25">
      <c r="A3727"/>
    </row>
    <row r="3728" spans="1:1" x14ac:dyDescent="0.25">
      <c r="A3728"/>
    </row>
    <row r="3729" spans="1:1" x14ac:dyDescent="0.25">
      <c r="A3729"/>
    </row>
    <row r="3730" spans="1:1" x14ac:dyDescent="0.25">
      <c r="A3730"/>
    </row>
    <row r="3731" spans="1:1" x14ac:dyDescent="0.25">
      <c r="A3731"/>
    </row>
    <row r="3732" spans="1:1" x14ac:dyDescent="0.25">
      <c r="A3732"/>
    </row>
    <row r="3733" spans="1:1" x14ac:dyDescent="0.25">
      <c r="A3733"/>
    </row>
    <row r="3734" spans="1:1" x14ac:dyDescent="0.25">
      <c r="A3734"/>
    </row>
    <row r="3735" spans="1:1" x14ac:dyDescent="0.25">
      <c r="A3735"/>
    </row>
    <row r="3736" spans="1:1" x14ac:dyDescent="0.25">
      <c r="A3736"/>
    </row>
    <row r="3737" spans="1:1" x14ac:dyDescent="0.25">
      <c r="A3737"/>
    </row>
    <row r="3738" spans="1:1" x14ac:dyDescent="0.25">
      <c r="A3738"/>
    </row>
    <row r="3739" spans="1:1" x14ac:dyDescent="0.25">
      <c r="A3739"/>
    </row>
    <row r="3740" spans="1:1" x14ac:dyDescent="0.25">
      <c r="A3740"/>
    </row>
    <row r="3741" spans="1:1" x14ac:dyDescent="0.25">
      <c r="A3741"/>
    </row>
    <row r="3742" spans="1:1" x14ac:dyDescent="0.25">
      <c r="A3742"/>
    </row>
    <row r="3743" spans="1:1" x14ac:dyDescent="0.25">
      <c r="A3743"/>
    </row>
    <row r="3744" spans="1:1" x14ac:dyDescent="0.25">
      <c r="A3744"/>
    </row>
    <row r="3745" spans="1:1" x14ac:dyDescent="0.25">
      <c r="A3745"/>
    </row>
    <row r="3746" spans="1:1" x14ac:dyDescent="0.25">
      <c r="A3746"/>
    </row>
    <row r="3747" spans="1:1" x14ac:dyDescent="0.25">
      <c r="A3747"/>
    </row>
    <row r="3748" spans="1:1" x14ac:dyDescent="0.25">
      <c r="A3748"/>
    </row>
    <row r="3749" spans="1:1" x14ac:dyDescent="0.25">
      <c r="A3749"/>
    </row>
    <row r="3750" spans="1:1" x14ac:dyDescent="0.25">
      <c r="A3750"/>
    </row>
    <row r="3751" spans="1:1" x14ac:dyDescent="0.25">
      <c r="A3751"/>
    </row>
    <row r="3752" spans="1:1" x14ac:dyDescent="0.25">
      <c r="A3752"/>
    </row>
    <row r="3753" spans="1:1" x14ac:dyDescent="0.25">
      <c r="A3753"/>
    </row>
    <row r="3754" spans="1:1" x14ac:dyDescent="0.25">
      <c r="A3754"/>
    </row>
    <row r="3755" spans="1:1" x14ac:dyDescent="0.25">
      <c r="A3755"/>
    </row>
    <row r="3756" spans="1:1" x14ac:dyDescent="0.25">
      <c r="A3756"/>
    </row>
    <row r="3757" spans="1:1" x14ac:dyDescent="0.25">
      <c r="A3757"/>
    </row>
    <row r="3758" spans="1:1" x14ac:dyDescent="0.25">
      <c r="A3758"/>
    </row>
    <row r="3759" spans="1:1" x14ac:dyDescent="0.25">
      <c r="A3759"/>
    </row>
    <row r="3760" spans="1:1" x14ac:dyDescent="0.25">
      <c r="A3760"/>
    </row>
    <row r="3761" spans="1:1" x14ac:dyDescent="0.25">
      <c r="A3761"/>
    </row>
    <row r="3762" spans="1:1" x14ac:dyDescent="0.25">
      <c r="A3762"/>
    </row>
    <row r="3763" spans="1:1" x14ac:dyDescent="0.25">
      <c r="A3763"/>
    </row>
    <row r="3764" spans="1:1" x14ac:dyDescent="0.25">
      <c r="A3764"/>
    </row>
    <row r="3765" spans="1:1" x14ac:dyDescent="0.25">
      <c r="A3765"/>
    </row>
    <row r="3766" spans="1:1" x14ac:dyDescent="0.25">
      <c r="A3766"/>
    </row>
    <row r="3767" spans="1:1" x14ac:dyDescent="0.25">
      <c r="A3767"/>
    </row>
    <row r="3768" spans="1:1" x14ac:dyDescent="0.25">
      <c r="A3768"/>
    </row>
    <row r="3769" spans="1:1" x14ac:dyDescent="0.25">
      <c r="A3769"/>
    </row>
    <row r="3770" spans="1:1" x14ac:dyDescent="0.25">
      <c r="A3770"/>
    </row>
    <row r="3771" spans="1:1" x14ac:dyDescent="0.25">
      <c r="A3771"/>
    </row>
    <row r="3772" spans="1:1" x14ac:dyDescent="0.25">
      <c r="A3772"/>
    </row>
    <row r="3773" spans="1:1" x14ac:dyDescent="0.25">
      <c r="A3773"/>
    </row>
    <row r="3774" spans="1:1" x14ac:dyDescent="0.25">
      <c r="A3774"/>
    </row>
    <row r="3775" spans="1:1" x14ac:dyDescent="0.25">
      <c r="A3775"/>
    </row>
    <row r="3776" spans="1:1" x14ac:dyDescent="0.25">
      <c r="A3776"/>
    </row>
    <row r="3777" spans="1:1" x14ac:dyDescent="0.25">
      <c r="A3777"/>
    </row>
    <row r="3778" spans="1:1" x14ac:dyDescent="0.25">
      <c r="A3778"/>
    </row>
    <row r="3779" spans="1:1" x14ac:dyDescent="0.25">
      <c r="A3779"/>
    </row>
    <row r="3780" spans="1:1" x14ac:dyDescent="0.25">
      <c r="A3780"/>
    </row>
    <row r="3781" spans="1:1" x14ac:dyDescent="0.25">
      <c r="A3781"/>
    </row>
    <row r="3782" spans="1:1" x14ac:dyDescent="0.25">
      <c r="A3782"/>
    </row>
    <row r="3783" spans="1:1" x14ac:dyDescent="0.25">
      <c r="A3783"/>
    </row>
    <row r="3784" spans="1:1" x14ac:dyDescent="0.25">
      <c r="A3784"/>
    </row>
    <row r="3785" spans="1:1" x14ac:dyDescent="0.25">
      <c r="A3785"/>
    </row>
    <row r="3786" spans="1:1" x14ac:dyDescent="0.25">
      <c r="A3786"/>
    </row>
    <row r="3787" spans="1:1" x14ac:dyDescent="0.25">
      <c r="A3787"/>
    </row>
    <row r="3788" spans="1:1" x14ac:dyDescent="0.25">
      <c r="A3788"/>
    </row>
    <row r="3789" spans="1:1" x14ac:dyDescent="0.25">
      <c r="A3789"/>
    </row>
    <row r="3790" spans="1:1" x14ac:dyDescent="0.25">
      <c r="A3790"/>
    </row>
    <row r="3791" spans="1:1" x14ac:dyDescent="0.25">
      <c r="A3791"/>
    </row>
    <row r="3792" spans="1:1" x14ac:dyDescent="0.25">
      <c r="A3792"/>
    </row>
    <row r="3793" spans="1:1" x14ac:dyDescent="0.25">
      <c r="A3793"/>
    </row>
    <row r="3794" spans="1:1" x14ac:dyDescent="0.25">
      <c r="A3794"/>
    </row>
    <row r="3795" spans="1:1" x14ac:dyDescent="0.25">
      <c r="A3795"/>
    </row>
    <row r="3796" spans="1:1" x14ac:dyDescent="0.25">
      <c r="A3796"/>
    </row>
    <row r="3797" spans="1:1" x14ac:dyDescent="0.25">
      <c r="A3797"/>
    </row>
    <row r="3798" spans="1:1" x14ac:dyDescent="0.25">
      <c r="A3798"/>
    </row>
    <row r="3799" spans="1:1" x14ac:dyDescent="0.25">
      <c r="A3799"/>
    </row>
    <row r="3800" spans="1:1" x14ac:dyDescent="0.25">
      <c r="A3800"/>
    </row>
    <row r="3801" spans="1:1" x14ac:dyDescent="0.25">
      <c r="A3801"/>
    </row>
    <row r="3802" spans="1:1" x14ac:dyDescent="0.25">
      <c r="A3802"/>
    </row>
    <row r="3803" spans="1:1" x14ac:dyDescent="0.25">
      <c r="A3803"/>
    </row>
    <row r="3804" spans="1:1" x14ac:dyDescent="0.25">
      <c r="A3804"/>
    </row>
    <row r="3805" spans="1:1" x14ac:dyDescent="0.25">
      <c r="A3805"/>
    </row>
    <row r="3806" spans="1:1" x14ac:dyDescent="0.25">
      <c r="A3806"/>
    </row>
    <row r="3807" spans="1:1" x14ac:dyDescent="0.25">
      <c r="A3807"/>
    </row>
    <row r="3808" spans="1:1" x14ac:dyDescent="0.25">
      <c r="A3808"/>
    </row>
    <row r="3809" spans="1:1" x14ac:dyDescent="0.25">
      <c r="A3809"/>
    </row>
    <row r="3810" spans="1:1" x14ac:dyDescent="0.25">
      <c r="A3810"/>
    </row>
    <row r="3811" spans="1:1" x14ac:dyDescent="0.25">
      <c r="A3811"/>
    </row>
    <row r="3812" spans="1:1" x14ac:dyDescent="0.25">
      <c r="A3812"/>
    </row>
    <row r="3813" spans="1:1" x14ac:dyDescent="0.25">
      <c r="A3813"/>
    </row>
    <row r="3814" spans="1:1" x14ac:dyDescent="0.25">
      <c r="A3814"/>
    </row>
    <row r="3815" spans="1:1" x14ac:dyDescent="0.25">
      <c r="A3815"/>
    </row>
    <row r="3816" spans="1:1" x14ac:dyDescent="0.25">
      <c r="A3816"/>
    </row>
    <row r="3817" spans="1:1" x14ac:dyDescent="0.25">
      <c r="A3817"/>
    </row>
    <row r="3818" spans="1:1" x14ac:dyDescent="0.25">
      <c r="A3818"/>
    </row>
    <row r="3819" spans="1:1" x14ac:dyDescent="0.25">
      <c r="A3819"/>
    </row>
    <row r="3820" spans="1:1" x14ac:dyDescent="0.25">
      <c r="A3820"/>
    </row>
    <row r="3821" spans="1:1" x14ac:dyDescent="0.25">
      <c r="A3821"/>
    </row>
    <row r="3822" spans="1:1" x14ac:dyDescent="0.25">
      <c r="A3822"/>
    </row>
    <row r="3823" spans="1:1" x14ac:dyDescent="0.25">
      <c r="A3823"/>
    </row>
    <row r="3824" spans="1:1" x14ac:dyDescent="0.25">
      <c r="A3824"/>
    </row>
    <row r="3825" spans="1:1" x14ac:dyDescent="0.25">
      <c r="A3825"/>
    </row>
    <row r="3826" spans="1:1" x14ac:dyDescent="0.25">
      <c r="A3826"/>
    </row>
    <row r="3827" spans="1:1" x14ac:dyDescent="0.25">
      <c r="A3827"/>
    </row>
    <row r="3828" spans="1:1" x14ac:dyDescent="0.25">
      <c r="A3828"/>
    </row>
    <row r="3829" spans="1:1" x14ac:dyDescent="0.25">
      <c r="A3829"/>
    </row>
    <row r="3830" spans="1:1" x14ac:dyDescent="0.25">
      <c r="A3830"/>
    </row>
    <row r="3831" spans="1:1" x14ac:dyDescent="0.25">
      <c r="A3831"/>
    </row>
    <row r="3832" spans="1:1" x14ac:dyDescent="0.25">
      <c r="A3832"/>
    </row>
    <row r="3833" spans="1:1" x14ac:dyDescent="0.25">
      <c r="A3833"/>
    </row>
    <row r="3834" spans="1:1" x14ac:dyDescent="0.25">
      <c r="A3834"/>
    </row>
    <row r="3835" spans="1:1" x14ac:dyDescent="0.25">
      <c r="A3835"/>
    </row>
    <row r="3836" spans="1:1" x14ac:dyDescent="0.25">
      <c r="A3836"/>
    </row>
    <row r="3837" spans="1:1" x14ac:dyDescent="0.25">
      <c r="A3837"/>
    </row>
    <row r="3838" spans="1:1" x14ac:dyDescent="0.25">
      <c r="A3838"/>
    </row>
    <row r="3839" spans="1:1" x14ac:dyDescent="0.25">
      <c r="A3839"/>
    </row>
    <row r="3840" spans="1:1" x14ac:dyDescent="0.25">
      <c r="A3840"/>
    </row>
    <row r="3841" spans="1:1" x14ac:dyDescent="0.25">
      <c r="A3841"/>
    </row>
    <row r="3842" spans="1:1" x14ac:dyDescent="0.25">
      <c r="A3842"/>
    </row>
    <row r="3843" spans="1:1" x14ac:dyDescent="0.25">
      <c r="A3843"/>
    </row>
    <row r="3844" spans="1:1" x14ac:dyDescent="0.25">
      <c r="A3844"/>
    </row>
    <row r="3845" spans="1:1" x14ac:dyDescent="0.25">
      <c r="A3845"/>
    </row>
    <row r="3846" spans="1:1" x14ac:dyDescent="0.25">
      <c r="A3846"/>
    </row>
    <row r="3847" spans="1:1" x14ac:dyDescent="0.25">
      <c r="A3847"/>
    </row>
    <row r="3848" spans="1:1" x14ac:dyDescent="0.25">
      <c r="A3848"/>
    </row>
    <row r="3849" spans="1:1" x14ac:dyDescent="0.25">
      <c r="A3849"/>
    </row>
    <row r="3850" spans="1:1" x14ac:dyDescent="0.25">
      <c r="A3850"/>
    </row>
    <row r="3851" spans="1:1" x14ac:dyDescent="0.25">
      <c r="A3851"/>
    </row>
    <row r="3852" spans="1:1" x14ac:dyDescent="0.25">
      <c r="A3852"/>
    </row>
    <row r="3853" spans="1:1" x14ac:dyDescent="0.25">
      <c r="A3853"/>
    </row>
    <row r="3854" spans="1:1" x14ac:dyDescent="0.25">
      <c r="A3854"/>
    </row>
    <row r="3855" spans="1:1" x14ac:dyDescent="0.25">
      <c r="A3855"/>
    </row>
    <row r="3856" spans="1:1" x14ac:dyDescent="0.25">
      <c r="A3856"/>
    </row>
    <row r="3857" spans="1:1" x14ac:dyDescent="0.25">
      <c r="A3857"/>
    </row>
    <row r="3858" spans="1:1" x14ac:dyDescent="0.25">
      <c r="A3858"/>
    </row>
    <row r="3859" spans="1:1" x14ac:dyDescent="0.25">
      <c r="A3859"/>
    </row>
    <row r="3860" spans="1:1" x14ac:dyDescent="0.25">
      <c r="A3860"/>
    </row>
    <row r="3861" spans="1:1" x14ac:dyDescent="0.25">
      <c r="A3861"/>
    </row>
    <row r="3862" spans="1:1" x14ac:dyDescent="0.25">
      <c r="A3862"/>
    </row>
    <row r="3863" spans="1:1" x14ac:dyDescent="0.25">
      <c r="A3863"/>
    </row>
    <row r="3864" spans="1:1" x14ac:dyDescent="0.25">
      <c r="A3864"/>
    </row>
    <row r="3865" spans="1:1" x14ac:dyDescent="0.25">
      <c r="A3865"/>
    </row>
    <row r="3866" spans="1:1" x14ac:dyDescent="0.25">
      <c r="A3866"/>
    </row>
    <row r="3867" spans="1:1" x14ac:dyDescent="0.25">
      <c r="A3867"/>
    </row>
    <row r="3868" spans="1:1" x14ac:dyDescent="0.25">
      <c r="A3868"/>
    </row>
    <row r="3869" spans="1:1" x14ac:dyDescent="0.25">
      <c r="A3869"/>
    </row>
    <row r="3870" spans="1:1" x14ac:dyDescent="0.25">
      <c r="A3870"/>
    </row>
    <row r="3871" spans="1:1" x14ac:dyDescent="0.25">
      <c r="A3871"/>
    </row>
    <row r="3872" spans="1:1" x14ac:dyDescent="0.25">
      <c r="A3872"/>
    </row>
    <row r="3873" spans="1:1" x14ac:dyDescent="0.25">
      <c r="A3873"/>
    </row>
    <row r="3874" spans="1:1" x14ac:dyDescent="0.25">
      <c r="A3874"/>
    </row>
    <row r="3875" spans="1:1" x14ac:dyDescent="0.25">
      <c r="A3875"/>
    </row>
    <row r="3876" spans="1:1" x14ac:dyDescent="0.25">
      <c r="A3876"/>
    </row>
    <row r="3877" spans="1:1" x14ac:dyDescent="0.25">
      <c r="A3877"/>
    </row>
    <row r="3878" spans="1:1" x14ac:dyDescent="0.25">
      <c r="A3878"/>
    </row>
    <row r="3879" spans="1:1" x14ac:dyDescent="0.25">
      <c r="A3879"/>
    </row>
    <row r="3880" spans="1:1" x14ac:dyDescent="0.25">
      <c r="A3880"/>
    </row>
    <row r="3881" spans="1:1" x14ac:dyDescent="0.25">
      <c r="A3881"/>
    </row>
    <row r="3882" spans="1:1" x14ac:dyDescent="0.25">
      <c r="A3882"/>
    </row>
    <row r="3883" spans="1:1" x14ac:dyDescent="0.25">
      <c r="A3883"/>
    </row>
    <row r="3884" spans="1:1" x14ac:dyDescent="0.25">
      <c r="A3884"/>
    </row>
    <row r="3885" spans="1:1" x14ac:dyDescent="0.25">
      <c r="A3885"/>
    </row>
    <row r="3886" spans="1:1" x14ac:dyDescent="0.25">
      <c r="A3886"/>
    </row>
    <row r="3887" spans="1:1" x14ac:dyDescent="0.25">
      <c r="A3887"/>
    </row>
    <row r="3888" spans="1:1" x14ac:dyDescent="0.25">
      <c r="A3888"/>
    </row>
    <row r="3889" spans="1:1" x14ac:dyDescent="0.25">
      <c r="A3889"/>
    </row>
    <row r="3890" spans="1:1" x14ac:dyDescent="0.25">
      <c r="A3890"/>
    </row>
    <row r="3891" spans="1:1" x14ac:dyDescent="0.25">
      <c r="A3891"/>
    </row>
    <row r="3892" spans="1:1" x14ac:dyDescent="0.25">
      <c r="A3892"/>
    </row>
    <row r="3893" spans="1:1" x14ac:dyDescent="0.25">
      <c r="A3893"/>
    </row>
    <row r="3894" spans="1:1" x14ac:dyDescent="0.25">
      <c r="A3894"/>
    </row>
    <row r="3895" spans="1:1" x14ac:dyDescent="0.25">
      <c r="A3895"/>
    </row>
    <row r="3896" spans="1:1" x14ac:dyDescent="0.25">
      <c r="A3896"/>
    </row>
    <row r="3897" spans="1:1" x14ac:dyDescent="0.25">
      <c r="A3897"/>
    </row>
    <row r="3898" spans="1:1" x14ac:dyDescent="0.25">
      <c r="A3898"/>
    </row>
    <row r="3899" spans="1:1" x14ac:dyDescent="0.25">
      <c r="A3899"/>
    </row>
    <row r="3900" spans="1:1" x14ac:dyDescent="0.25">
      <c r="A3900"/>
    </row>
    <row r="3901" spans="1:1" x14ac:dyDescent="0.25">
      <c r="A3901"/>
    </row>
    <row r="3902" spans="1:1" x14ac:dyDescent="0.25">
      <c r="A3902"/>
    </row>
    <row r="3903" spans="1:1" x14ac:dyDescent="0.25">
      <c r="A3903"/>
    </row>
    <row r="3904" spans="1:1" x14ac:dyDescent="0.25">
      <c r="A3904"/>
    </row>
    <row r="3905" spans="1:1" x14ac:dyDescent="0.25">
      <c r="A3905"/>
    </row>
    <row r="3906" spans="1:1" x14ac:dyDescent="0.25">
      <c r="A3906"/>
    </row>
    <row r="3907" spans="1:1" x14ac:dyDescent="0.25">
      <c r="A3907"/>
    </row>
    <row r="3908" spans="1:1" x14ac:dyDescent="0.25">
      <c r="A3908"/>
    </row>
    <row r="3909" spans="1:1" x14ac:dyDescent="0.25">
      <c r="A3909"/>
    </row>
    <row r="3910" spans="1:1" x14ac:dyDescent="0.25">
      <c r="A3910"/>
    </row>
    <row r="3911" spans="1:1" x14ac:dyDescent="0.25">
      <c r="A3911"/>
    </row>
    <row r="3912" spans="1:1" x14ac:dyDescent="0.25">
      <c r="A3912"/>
    </row>
    <row r="3913" spans="1:1" x14ac:dyDescent="0.25">
      <c r="A3913"/>
    </row>
    <row r="3914" spans="1:1" x14ac:dyDescent="0.25">
      <c r="A3914"/>
    </row>
    <row r="3915" spans="1:1" x14ac:dyDescent="0.25">
      <c r="A3915"/>
    </row>
    <row r="3916" spans="1:1" x14ac:dyDescent="0.25">
      <c r="A3916"/>
    </row>
    <row r="3917" spans="1:1" x14ac:dyDescent="0.25">
      <c r="A3917"/>
    </row>
    <row r="3918" spans="1:1" x14ac:dyDescent="0.25">
      <c r="A3918"/>
    </row>
    <row r="3919" spans="1:1" x14ac:dyDescent="0.25">
      <c r="A3919"/>
    </row>
    <row r="3920" spans="1:1" x14ac:dyDescent="0.25">
      <c r="A3920"/>
    </row>
    <row r="3921" spans="1:1" x14ac:dyDescent="0.25">
      <c r="A3921"/>
    </row>
    <row r="3922" spans="1:1" x14ac:dyDescent="0.25">
      <c r="A3922"/>
    </row>
    <row r="3923" spans="1:1" x14ac:dyDescent="0.25">
      <c r="A3923"/>
    </row>
    <row r="3924" spans="1:1" x14ac:dyDescent="0.25">
      <c r="A3924"/>
    </row>
    <row r="3925" spans="1:1" x14ac:dyDescent="0.25">
      <c r="A3925"/>
    </row>
    <row r="3926" spans="1:1" x14ac:dyDescent="0.25">
      <c r="A3926"/>
    </row>
    <row r="3927" spans="1:1" x14ac:dyDescent="0.25">
      <c r="A3927"/>
    </row>
    <row r="3928" spans="1:1" x14ac:dyDescent="0.25">
      <c r="A3928"/>
    </row>
    <row r="3929" spans="1:1" x14ac:dyDescent="0.25">
      <c r="A3929"/>
    </row>
    <row r="3930" spans="1:1" x14ac:dyDescent="0.25">
      <c r="A3930"/>
    </row>
    <row r="3931" spans="1:1" x14ac:dyDescent="0.25">
      <c r="A3931"/>
    </row>
    <row r="3932" spans="1:1" x14ac:dyDescent="0.25">
      <c r="A3932"/>
    </row>
    <row r="3933" spans="1:1" x14ac:dyDescent="0.25">
      <c r="A3933"/>
    </row>
    <row r="3934" spans="1:1" x14ac:dyDescent="0.25">
      <c r="A3934"/>
    </row>
    <row r="3935" spans="1:1" x14ac:dyDescent="0.25">
      <c r="A3935"/>
    </row>
    <row r="3936" spans="1:1" x14ac:dyDescent="0.25">
      <c r="A3936"/>
    </row>
    <row r="3937" spans="1:1" x14ac:dyDescent="0.25">
      <c r="A3937"/>
    </row>
    <row r="3938" spans="1:1" x14ac:dyDescent="0.25">
      <c r="A3938"/>
    </row>
    <row r="3939" spans="1:1" x14ac:dyDescent="0.25">
      <c r="A3939"/>
    </row>
    <row r="3940" spans="1:1" x14ac:dyDescent="0.25">
      <c r="A3940"/>
    </row>
    <row r="3941" spans="1:1" x14ac:dyDescent="0.25">
      <c r="A3941"/>
    </row>
    <row r="3942" spans="1:1" x14ac:dyDescent="0.25">
      <c r="A3942"/>
    </row>
    <row r="3943" spans="1:1" x14ac:dyDescent="0.25">
      <c r="A3943"/>
    </row>
    <row r="3944" spans="1:1" x14ac:dyDescent="0.25">
      <c r="A3944"/>
    </row>
    <row r="3945" spans="1:1" x14ac:dyDescent="0.25">
      <c r="A3945"/>
    </row>
    <row r="3946" spans="1:1" x14ac:dyDescent="0.25">
      <c r="A3946"/>
    </row>
    <row r="3947" spans="1:1" x14ac:dyDescent="0.25">
      <c r="A3947"/>
    </row>
    <row r="3948" spans="1:1" x14ac:dyDescent="0.25">
      <c r="A3948"/>
    </row>
    <row r="3949" spans="1:1" x14ac:dyDescent="0.25">
      <c r="A3949"/>
    </row>
    <row r="3950" spans="1:1" x14ac:dyDescent="0.25">
      <c r="A3950"/>
    </row>
    <row r="3951" spans="1:1" x14ac:dyDescent="0.25">
      <c r="A3951"/>
    </row>
    <row r="3952" spans="1:1" x14ac:dyDescent="0.25">
      <c r="A3952"/>
    </row>
    <row r="3953" spans="1:1" x14ac:dyDescent="0.25">
      <c r="A3953"/>
    </row>
    <row r="3954" spans="1:1" x14ac:dyDescent="0.25">
      <c r="A3954"/>
    </row>
    <row r="3955" spans="1:1" x14ac:dyDescent="0.25">
      <c r="A3955"/>
    </row>
    <row r="3956" spans="1:1" x14ac:dyDescent="0.25">
      <c r="A3956"/>
    </row>
    <row r="3957" spans="1:1" x14ac:dyDescent="0.25">
      <c r="A3957"/>
    </row>
    <row r="3958" spans="1:1" x14ac:dyDescent="0.25">
      <c r="A3958"/>
    </row>
    <row r="3959" spans="1:1" x14ac:dyDescent="0.25">
      <c r="A3959"/>
    </row>
    <row r="3960" spans="1:1" x14ac:dyDescent="0.25">
      <c r="A3960"/>
    </row>
    <row r="3961" spans="1:1" x14ac:dyDescent="0.25">
      <c r="A3961"/>
    </row>
    <row r="3962" spans="1:1" x14ac:dyDescent="0.25">
      <c r="A3962"/>
    </row>
    <row r="3963" spans="1:1" x14ac:dyDescent="0.25">
      <c r="A3963"/>
    </row>
    <row r="3964" spans="1:1" x14ac:dyDescent="0.25">
      <c r="A3964"/>
    </row>
    <row r="3965" spans="1:1" x14ac:dyDescent="0.25">
      <c r="A3965"/>
    </row>
    <row r="3966" spans="1:1" x14ac:dyDescent="0.25">
      <c r="A3966"/>
    </row>
    <row r="3967" spans="1:1" x14ac:dyDescent="0.25">
      <c r="A3967"/>
    </row>
    <row r="3968" spans="1:1" x14ac:dyDescent="0.25">
      <c r="A3968"/>
    </row>
    <row r="3969" spans="1:1" x14ac:dyDescent="0.25">
      <c r="A3969"/>
    </row>
    <row r="3970" spans="1:1" x14ac:dyDescent="0.25">
      <c r="A3970"/>
    </row>
    <row r="3971" spans="1:1" x14ac:dyDescent="0.25">
      <c r="A3971"/>
    </row>
    <row r="3972" spans="1:1" x14ac:dyDescent="0.25">
      <c r="A3972"/>
    </row>
    <row r="3973" spans="1:1" x14ac:dyDescent="0.25">
      <c r="A3973"/>
    </row>
    <row r="3974" spans="1:1" x14ac:dyDescent="0.25">
      <c r="A3974"/>
    </row>
    <row r="3975" spans="1:1" x14ac:dyDescent="0.25">
      <c r="A3975"/>
    </row>
    <row r="3976" spans="1:1" x14ac:dyDescent="0.25">
      <c r="A3976"/>
    </row>
    <row r="3977" spans="1:1" x14ac:dyDescent="0.25">
      <c r="A3977"/>
    </row>
    <row r="3978" spans="1:1" x14ac:dyDescent="0.25">
      <c r="A3978"/>
    </row>
    <row r="3979" spans="1:1" x14ac:dyDescent="0.25">
      <c r="A3979"/>
    </row>
    <row r="3980" spans="1:1" x14ac:dyDescent="0.25">
      <c r="A3980"/>
    </row>
    <row r="3981" spans="1:1" x14ac:dyDescent="0.25">
      <c r="A3981"/>
    </row>
    <row r="3982" spans="1:1" x14ac:dyDescent="0.25">
      <c r="A3982"/>
    </row>
    <row r="3983" spans="1:1" x14ac:dyDescent="0.25">
      <c r="A3983"/>
    </row>
    <row r="3984" spans="1:1" x14ac:dyDescent="0.25">
      <c r="A3984"/>
    </row>
    <row r="3985" spans="1:1" x14ac:dyDescent="0.25">
      <c r="A3985"/>
    </row>
    <row r="3986" spans="1:1" x14ac:dyDescent="0.25">
      <c r="A3986"/>
    </row>
    <row r="3987" spans="1:1" x14ac:dyDescent="0.25">
      <c r="A3987"/>
    </row>
    <row r="3988" spans="1:1" x14ac:dyDescent="0.25">
      <c r="A3988"/>
    </row>
    <row r="3989" spans="1:1" x14ac:dyDescent="0.25">
      <c r="A3989"/>
    </row>
    <row r="3990" spans="1:1" x14ac:dyDescent="0.25">
      <c r="A3990"/>
    </row>
    <row r="3991" spans="1:1" x14ac:dyDescent="0.25">
      <c r="A3991"/>
    </row>
    <row r="3992" spans="1:1" x14ac:dyDescent="0.25">
      <c r="A3992"/>
    </row>
    <row r="3993" spans="1:1" x14ac:dyDescent="0.25">
      <c r="A3993"/>
    </row>
    <row r="3994" spans="1:1" x14ac:dyDescent="0.25">
      <c r="A3994"/>
    </row>
    <row r="3995" spans="1:1" x14ac:dyDescent="0.25">
      <c r="A3995"/>
    </row>
    <row r="3996" spans="1:1" x14ac:dyDescent="0.25">
      <c r="A3996"/>
    </row>
    <row r="3997" spans="1:1" x14ac:dyDescent="0.25">
      <c r="A3997"/>
    </row>
    <row r="3998" spans="1:1" x14ac:dyDescent="0.25">
      <c r="A3998"/>
    </row>
    <row r="3999" spans="1:1" x14ac:dyDescent="0.25">
      <c r="A3999"/>
    </row>
    <row r="4000" spans="1:1" x14ac:dyDescent="0.25">
      <c r="A4000"/>
    </row>
    <row r="4001" spans="1:1" x14ac:dyDescent="0.25">
      <c r="A4001"/>
    </row>
    <row r="4002" spans="1:1" x14ac:dyDescent="0.25">
      <c r="A4002"/>
    </row>
    <row r="4003" spans="1:1" x14ac:dyDescent="0.25">
      <c r="A4003"/>
    </row>
    <row r="4004" spans="1:1" x14ac:dyDescent="0.25">
      <c r="A4004"/>
    </row>
    <row r="4005" spans="1:1" x14ac:dyDescent="0.25">
      <c r="A4005"/>
    </row>
    <row r="4006" spans="1:1" x14ac:dyDescent="0.25">
      <c r="A4006"/>
    </row>
    <row r="4007" spans="1:1" x14ac:dyDescent="0.25">
      <c r="A4007"/>
    </row>
    <row r="4008" spans="1:1" x14ac:dyDescent="0.25">
      <c r="A4008"/>
    </row>
    <row r="4009" spans="1:1" x14ac:dyDescent="0.25">
      <c r="A4009"/>
    </row>
    <row r="4010" spans="1:1" x14ac:dyDescent="0.25">
      <c r="A4010"/>
    </row>
    <row r="4011" spans="1:1" x14ac:dyDescent="0.25">
      <c r="A4011"/>
    </row>
    <row r="4012" spans="1:1" x14ac:dyDescent="0.25">
      <c r="A4012"/>
    </row>
    <row r="4013" spans="1:1" x14ac:dyDescent="0.25">
      <c r="A4013"/>
    </row>
    <row r="4014" spans="1:1" x14ac:dyDescent="0.25">
      <c r="A4014"/>
    </row>
    <row r="4015" spans="1:1" x14ac:dyDescent="0.25">
      <c r="A4015"/>
    </row>
    <row r="4016" spans="1:1" x14ac:dyDescent="0.25">
      <c r="A4016"/>
    </row>
    <row r="4017" spans="1:1" x14ac:dyDescent="0.25">
      <c r="A4017"/>
    </row>
    <row r="4018" spans="1:1" x14ac:dyDescent="0.25">
      <c r="A4018"/>
    </row>
    <row r="4019" spans="1:1" x14ac:dyDescent="0.25">
      <c r="A4019"/>
    </row>
    <row r="4020" spans="1:1" x14ac:dyDescent="0.25">
      <c r="A4020"/>
    </row>
    <row r="4021" spans="1:1" x14ac:dyDescent="0.25">
      <c r="A4021"/>
    </row>
    <row r="4022" spans="1:1" x14ac:dyDescent="0.25">
      <c r="A4022"/>
    </row>
    <row r="4023" spans="1:1" x14ac:dyDescent="0.25">
      <c r="A4023"/>
    </row>
    <row r="4024" spans="1:1" x14ac:dyDescent="0.25">
      <c r="A4024"/>
    </row>
    <row r="4025" spans="1:1" x14ac:dyDescent="0.25">
      <c r="A4025"/>
    </row>
    <row r="4026" spans="1:1" x14ac:dyDescent="0.25">
      <c r="A4026"/>
    </row>
    <row r="4027" spans="1:1" x14ac:dyDescent="0.25">
      <c r="A4027"/>
    </row>
    <row r="4028" spans="1:1" x14ac:dyDescent="0.25">
      <c r="A4028"/>
    </row>
    <row r="4029" spans="1:1" x14ac:dyDescent="0.25">
      <c r="A4029"/>
    </row>
    <row r="4030" spans="1:1" x14ac:dyDescent="0.25">
      <c r="A4030"/>
    </row>
    <row r="4031" spans="1:1" x14ac:dyDescent="0.25">
      <c r="A4031"/>
    </row>
    <row r="4032" spans="1:1" x14ac:dyDescent="0.25">
      <c r="A4032"/>
    </row>
    <row r="4033" spans="1:1" x14ac:dyDescent="0.25">
      <c r="A4033"/>
    </row>
    <row r="4034" spans="1:1" x14ac:dyDescent="0.25">
      <c r="A4034"/>
    </row>
    <row r="4035" spans="1:1" x14ac:dyDescent="0.25">
      <c r="A4035"/>
    </row>
    <row r="4036" spans="1:1" x14ac:dyDescent="0.25">
      <c r="A4036"/>
    </row>
    <row r="4037" spans="1:1" x14ac:dyDescent="0.25">
      <c r="A4037"/>
    </row>
    <row r="4038" spans="1:1" x14ac:dyDescent="0.25">
      <c r="A4038"/>
    </row>
    <row r="4039" spans="1:1" x14ac:dyDescent="0.25">
      <c r="A4039"/>
    </row>
    <row r="4040" spans="1:1" x14ac:dyDescent="0.25">
      <c r="A4040"/>
    </row>
    <row r="4041" spans="1:1" x14ac:dyDescent="0.25">
      <c r="A4041"/>
    </row>
    <row r="4042" spans="1:1" x14ac:dyDescent="0.25">
      <c r="A4042"/>
    </row>
    <row r="4043" spans="1:1" x14ac:dyDescent="0.25">
      <c r="A4043"/>
    </row>
    <row r="4044" spans="1:1" x14ac:dyDescent="0.25">
      <c r="A4044"/>
    </row>
    <row r="4045" spans="1:1" x14ac:dyDescent="0.25">
      <c r="A4045"/>
    </row>
    <row r="4046" spans="1:1" x14ac:dyDescent="0.25">
      <c r="A4046"/>
    </row>
    <row r="4047" spans="1:1" x14ac:dyDescent="0.25">
      <c r="A4047"/>
    </row>
    <row r="4048" spans="1:1" x14ac:dyDescent="0.25">
      <c r="A4048"/>
    </row>
    <row r="4049" spans="1:1" x14ac:dyDescent="0.25">
      <c r="A4049"/>
    </row>
    <row r="4050" spans="1:1" x14ac:dyDescent="0.25">
      <c r="A4050"/>
    </row>
    <row r="4051" spans="1:1" x14ac:dyDescent="0.25">
      <c r="A4051"/>
    </row>
    <row r="4052" spans="1:1" x14ac:dyDescent="0.25">
      <c r="A4052"/>
    </row>
    <row r="4053" spans="1:1" x14ac:dyDescent="0.25">
      <c r="A4053"/>
    </row>
    <row r="4054" spans="1:1" x14ac:dyDescent="0.25">
      <c r="A4054"/>
    </row>
    <row r="4055" spans="1:1" x14ac:dyDescent="0.25">
      <c r="A4055"/>
    </row>
    <row r="4056" spans="1:1" x14ac:dyDescent="0.25">
      <c r="A4056"/>
    </row>
    <row r="4057" spans="1:1" x14ac:dyDescent="0.25">
      <c r="A4057"/>
    </row>
    <row r="4058" spans="1:1" x14ac:dyDescent="0.25">
      <c r="A4058"/>
    </row>
    <row r="4059" spans="1:1" x14ac:dyDescent="0.25">
      <c r="A4059"/>
    </row>
    <row r="4060" spans="1:1" x14ac:dyDescent="0.25">
      <c r="A4060"/>
    </row>
    <row r="4061" spans="1:1" x14ac:dyDescent="0.25">
      <c r="A4061"/>
    </row>
    <row r="4062" spans="1:1" x14ac:dyDescent="0.25">
      <c r="A4062"/>
    </row>
    <row r="4063" spans="1:1" x14ac:dyDescent="0.25">
      <c r="A4063"/>
    </row>
    <row r="4064" spans="1:1" x14ac:dyDescent="0.25">
      <c r="A4064"/>
    </row>
    <row r="4065" spans="1:1" x14ac:dyDescent="0.25">
      <c r="A4065"/>
    </row>
    <row r="4066" spans="1:1" x14ac:dyDescent="0.25">
      <c r="A4066"/>
    </row>
    <row r="4067" spans="1:1" x14ac:dyDescent="0.25">
      <c r="A4067"/>
    </row>
    <row r="4068" spans="1:1" x14ac:dyDescent="0.25">
      <c r="A4068"/>
    </row>
    <row r="4069" spans="1:1" x14ac:dyDescent="0.25">
      <c r="A4069"/>
    </row>
    <row r="4070" spans="1:1" x14ac:dyDescent="0.25">
      <c r="A4070"/>
    </row>
    <row r="4071" spans="1:1" x14ac:dyDescent="0.25">
      <c r="A4071"/>
    </row>
    <row r="4072" spans="1:1" x14ac:dyDescent="0.25">
      <c r="A4072"/>
    </row>
    <row r="4073" spans="1:1" x14ac:dyDescent="0.25">
      <c r="A4073"/>
    </row>
    <row r="4074" spans="1:1" x14ac:dyDescent="0.25">
      <c r="A4074"/>
    </row>
    <row r="4075" spans="1:1" x14ac:dyDescent="0.25">
      <c r="A4075"/>
    </row>
    <row r="4076" spans="1:1" x14ac:dyDescent="0.25">
      <c r="A4076"/>
    </row>
    <row r="4077" spans="1:1" x14ac:dyDescent="0.25">
      <c r="A4077"/>
    </row>
    <row r="4078" spans="1:1" x14ac:dyDescent="0.25">
      <c r="A4078"/>
    </row>
    <row r="4079" spans="1:1" x14ac:dyDescent="0.25">
      <c r="A4079"/>
    </row>
    <row r="4080" spans="1:1" x14ac:dyDescent="0.25">
      <c r="A4080"/>
    </row>
    <row r="4081" spans="1:1" x14ac:dyDescent="0.25">
      <c r="A4081"/>
    </row>
    <row r="4082" spans="1:1" x14ac:dyDescent="0.25">
      <c r="A4082"/>
    </row>
    <row r="4083" spans="1:1" x14ac:dyDescent="0.25">
      <c r="A4083"/>
    </row>
    <row r="4084" spans="1:1" x14ac:dyDescent="0.25">
      <c r="A4084"/>
    </row>
    <row r="4085" spans="1:1" x14ac:dyDescent="0.25">
      <c r="A4085"/>
    </row>
    <row r="4086" spans="1:1" x14ac:dyDescent="0.25">
      <c r="A4086"/>
    </row>
    <row r="4087" spans="1:1" x14ac:dyDescent="0.25">
      <c r="A4087"/>
    </row>
    <row r="4088" spans="1:1" x14ac:dyDescent="0.25">
      <c r="A4088"/>
    </row>
    <row r="4089" spans="1:1" x14ac:dyDescent="0.25">
      <c r="A4089"/>
    </row>
    <row r="4090" spans="1:1" x14ac:dyDescent="0.25">
      <c r="A4090"/>
    </row>
    <row r="4091" spans="1:1" x14ac:dyDescent="0.25">
      <c r="A4091"/>
    </row>
    <row r="4092" spans="1:1" x14ac:dyDescent="0.25">
      <c r="A4092"/>
    </row>
    <row r="4093" spans="1:1" x14ac:dyDescent="0.25">
      <c r="A4093"/>
    </row>
    <row r="4094" spans="1:1" x14ac:dyDescent="0.25">
      <c r="A4094"/>
    </row>
    <row r="4095" spans="1:1" x14ac:dyDescent="0.25">
      <c r="A4095"/>
    </row>
    <row r="4096" spans="1:1" x14ac:dyDescent="0.25">
      <c r="A4096"/>
    </row>
    <row r="4097" spans="1:1" x14ac:dyDescent="0.25">
      <c r="A4097"/>
    </row>
    <row r="4098" spans="1:1" x14ac:dyDescent="0.25">
      <c r="A4098"/>
    </row>
    <row r="4099" spans="1:1" x14ac:dyDescent="0.25">
      <c r="A4099"/>
    </row>
    <row r="4100" spans="1:1" x14ac:dyDescent="0.25">
      <c r="A4100"/>
    </row>
    <row r="4101" spans="1:1" x14ac:dyDescent="0.25">
      <c r="A4101"/>
    </row>
    <row r="4102" spans="1:1" x14ac:dyDescent="0.25">
      <c r="A4102"/>
    </row>
    <row r="4103" spans="1:1" x14ac:dyDescent="0.25">
      <c r="A4103"/>
    </row>
    <row r="4104" spans="1:1" x14ac:dyDescent="0.25">
      <c r="A4104"/>
    </row>
    <row r="4105" spans="1:1" x14ac:dyDescent="0.25">
      <c r="A4105"/>
    </row>
    <row r="4106" spans="1:1" x14ac:dyDescent="0.25">
      <c r="A4106"/>
    </row>
    <row r="4107" spans="1:1" x14ac:dyDescent="0.25">
      <c r="A4107"/>
    </row>
    <row r="4108" spans="1:1" x14ac:dyDescent="0.25">
      <c r="A4108"/>
    </row>
    <row r="4109" spans="1:1" x14ac:dyDescent="0.25">
      <c r="A4109"/>
    </row>
    <row r="4110" spans="1:1" x14ac:dyDescent="0.25">
      <c r="A4110"/>
    </row>
    <row r="4111" spans="1:1" x14ac:dyDescent="0.25">
      <c r="A4111"/>
    </row>
    <row r="4112" spans="1:1" x14ac:dyDescent="0.25">
      <c r="A4112"/>
    </row>
    <row r="4113" spans="1:1" x14ac:dyDescent="0.25">
      <c r="A4113"/>
    </row>
    <row r="4114" spans="1:1" x14ac:dyDescent="0.25">
      <c r="A4114"/>
    </row>
    <row r="4115" spans="1:1" x14ac:dyDescent="0.25">
      <c r="A4115"/>
    </row>
    <row r="4116" spans="1:1" x14ac:dyDescent="0.25">
      <c r="A4116"/>
    </row>
    <row r="4117" spans="1:1" x14ac:dyDescent="0.25">
      <c r="A4117"/>
    </row>
    <row r="4118" spans="1:1" x14ac:dyDescent="0.25">
      <c r="A4118"/>
    </row>
    <row r="4119" spans="1:1" x14ac:dyDescent="0.25">
      <c r="A4119"/>
    </row>
    <row r="4120" spans="1:1" x14ac:dyDescent="0.25">
      <c r="A4120"/>
    </row>
    <row r="4121" spans="1:1" x14ac:dyDescent="0.25">
      <c r="A4121"/>
    </row>
    <row r="4122" spans="1:1" x14ac:dyDescent="0.25">
      <c r="A4122"/>
    </row>
    <row r="4123" spans="1:1" x14ac:dyDescent="0.25">
      <c r="A4123"/>
    </row>
    <row r="4124" spans="1:1" x14ac:dyDescent="0.25">
      <c r="A4124"/>
    </row>
    <row r="4125" spans="1:1" x14ac:dyDescent="0.25">
      <c r="A4125"/>
    </row>
    <row r="4126" spans="1:1" x14ac:dyDescent="0.25">
      <c r="A4126"/>
    </row>
    <row r="4127" spans="1:1" x14ac:dyDescent="0.25">
      <c r="A4127"/>
    </row>
    <row r="4128" spans="1:1" x14ac:dyDescent="0.25">
      <c r="A4128"/>
    </row>
    <row r="4129" spans="1:1" x14ac:dyDescent="0.25">
      <c r="A4129"/>
    </row>
    <row r="4130" spans="1:1" x14ac:dyDescent="0.25">
      <c r="A4130"/>
    </row>
    <row r="4131" spans="1:1" x14ac:dyDescent="0.25">
      <c r="A4131"/>
    </row>
    <row r="4132" spans="1:1" x14ac:dyDescent="0.25">
      <c r="A4132"/>
    </row>
    <row r="4133" spans="1:1" x14ac:dyDescent="0.25">
      <c r="A4133"/>
    </row>
    <row r="4134" spans="1:1" x14ac:dyDescent="0.25">
      <c r="A4134"/>
    </row>
    <row r="4135" spans="1:1" x14ac:dyDescent="0.25">
      <c r="A4135"/>
    </row>
    <row r="4136" spans="1:1" x14ac:dyDescent="0.25">
      <c r="A4136"/>
    </row>
    <row r="4137" spans="1:1" x14ac:dyDescent="0.25">
      <c r="A4137"/>
    </row>
    <row r="4138" spans="1:1" x14ac:dyDescent="0.25">
      <c r="A4138"/>
    </row>
    <row r="4139" spans="1:1" x14ac:dyDescent="0.25">
      <c r="A4139"/>
    </row>
    <row r="4140" spans="1:1" x14ac:dyDescent="0.25">
      <c r="A4140"/>
    </row>
    <row r="4141" spans="1:1" x14ac:dyDescent="0.25">
      <c r="A4141"/>
    </row>
    <row r="4142" spans="1:1" x14ac:dyDescent="0.25">
      <c r="A4142"/>
    </row>
    <row r="4143" spans="1:1" x14ac:dyDescent="0.25">
      <c r="A4143"/>
    </row>
    <row r="4144" spans="1:1" x14ac:dyDescent="0.25">
      <c r="A4144"/>
    </row>
    <row r="4145" spans="1:1" x14ac:dyDescent="0.25">
      <c r="A4145"/>
    </row>
    <row r="4146" spans="1:1" x14ac:dyDescent="0.25">
      <c r="A4146"/>
    </row>
    <row r="4147" spans="1:1" x14ac:dyDescent="0.25">
      <c r="A4147"/>
    </row>
    <row r="4148" spans="1:1" x14ac:dyDescent="0.25">
      <c r="A4148"/>
    </row>
    <row r="4149" spans="1:1" x14ac:dyDescent="0.25">
      <c r="A4149"/>
    </row>
    <row r="4150" spans="1:1" x14ac:dyDescent="0.25">
      <c r="A4150"/>
    </row>
    <row r="4151" spans="1:1" x14ac:dyDescent="0.25">
      <c r="A4151"/>
    </row>
    <row r="4152" spans="1:1" x14ac:dyDescent="0.25">
      <c r="A4152"/>
    </row>
    <row r="4153" spans="1:1" x14ac:dyDescent="0.25">
      <c r="A4153"/>
    </row>
    <row r="4154" spans="1:1" x14ac:dyDescent="0.25">
      <c r="A4154"/>
    </row>
    <row r="4155" spans="1:1" x14ac:dyDescent="0.25">
      <c r="A4155"/>
    </row>
    <row r="4156" spans="1:1" x14ac:dyDescent="0.25">
      <c r="A4156"/>
    </row>
    <row r="4157" spans="1:1" x14ac:dyDescent="0.25">
      <c r="A4157"/>
    </row>
    <row r="4158" spans="1:1" x14ac:dyDescent="0.25">
      <c r="A4158"/>
    </row>
    <row r="4159" spans="1:1" x14ac:dyDescent="0.25">
      <c r="A4159"/>
    </row>
    <row r="4160" spans="1:1" x14ac:dyDescent="0.25">
      <c r="A4160"/>
    </row>
    <row r="4161" spans="1:1" x14ac:dyDescent="0.25">
      <c r="A4161"/>
    </row>
    <row r="4162" spans="1:1" x14ac:dyDescent="0.25">
      <c r="A4162"/>
    </row>
    <row r="4163" spans="1:1" x14ac:dyDescent="0.25">
      <c r="A4163"/>
    </row>
    <row r="4164" spans="1:1" x14ac:dyDescent="0.25">
      <c r="A4164"/>
    </row>
    <row r="4165" spans="1:1" x14ac:dyDescent="0.25">
      <c r="A4165"/>
    </row>
    <row r="4166" spans="1:1" x14ac:dyDescent="0.25">
      <c r="A4166"/>
    </row>
    <row r="4167" spans="1:1" x14ac:dyDescent="0.25">
      <c r="A4167"/>
    </row>
    <row r="4168" spans="1:1" x14ac:dyDescent="0.25">
      <c r="A4168"/>
    </row>
    <row r="4169" spans="1:1" x14ac:dyDescent="0.25">
      <c r="A4169"/>
    </row>
    <row r="4170" spans="1:1" x14ac:dyDescent="0.25">
      <c r="A4170"/>
    </row>
    <row r="4171" spans="1:1" x14ac:dyDescent="0.25">
      <c r="A4171"/>
    </row>
    <row r="4172" spans="1:1" x14ac:dyDescent="0.25">
      <c r="A4172"/>
    </row>
    <row r="4173" spans="1:1" x14ac:dyDescent="0.25">
      <c r="A4173"/>
    </row>
    <row r="4174" spans="1:1" x14ac:dyDescent="0.25">
      <c r="A4174"/>
    </row>
    <row r="4175" spans="1:1" x14ac:dyDescent="0.25">
      <c r="A4175"/>
    </row>
    <row r="4176" spans="1:1" x14ac:dyDescent="0.25">
      <c r="A4176"/>
    </row>
    <row r="4177" spans="1:1" x14ac:dyDescent="0.25">
      <c r="A4177"/>
    </row>
    <row r="4178" spans="1:1" x14ac:dyDescent="0.25">
      <c r="A4178"/>
    </row>
    <row r="4179" spans="1:1" x14ac:dyDescent="0.25">
      <c r="A4179"/>
    </row>
    <row r="4180" spans="1:1" x14ac:dyDescent="0.25">
      <c r="A4180"/>
    </row>
    <row r="4181" spans="1:1" x14ac:dyDescent="0.25">
      <c r="A4181"/>
    </row>
    <row r="4182" spans="1:1" x14ac:dyDescent="0.25">
      <c r="A4182"/>
    </row>
    <row r="4183" spans="1:1" x14ac:dyDescent="0.25">
      <c r="A4183"/>
    </row>
    <row r="4184" spans="1:1" x14ac:dyDescent="0.25">
      <c r="A4184"/>
    </row>
    <row r="4185" spans="1:1" x14ac:dyDescent="0.25">
      <c r="A4185"/>
    </row>
    <row r="4186" spans="1:1" x14ac:dyDescent="0.25">
      <c r="A4186"/>
    </row>
    <row r="4187" spans="1:1" x14ac:dyDescent="0.25">
      <c r="A4187"/>
    </row>
    <row r="4188" spans="1:1" x14ac:dyDescent="0.25">
      <c r="A4188"/>
    </row>
    <row r="4189" spans="1:1" x14ac:dyDescent="0.25">
      <c r="A4189"/>
    </row>
    <row r="4190" spans="1:1" x14ac:dyDescent="0.25">
      <c r="A4190"/>
    </row>
    <row r="4191" spans="1:1" x14ac:dyDescent="0.25">
      <c r="A4191"/>
    </row>
    <row r="4192" spans="1:1" x14ac:dyDescent="0.25">
      <c r="A4192"/>
    </row>
    <row r="4193" spans="1:1" x14ac:dyDescent="0.25">
      <c r="A4193"/>
    </row>
    <row r="4194" spans="1:1" x14ac:dyDescent="0.25">
      <c r="A4194"/>
    </row>
    <row r="4195" spans="1:1" x14ac:dyDescent="0.25">
      <c r="A4195"/>
    </row>
    <row r="4196" spans="1:1" x14ac:dyDescent="0.25">
      <c r="A4196"/>
    </row>
    <row r="4197" spans="1:1" x14ac:dyDescent="0.25">
      <c r="A4197"/>
    </row>
    <row r="4198" spans="1:1" x14ac:dyDescent="0.25">
      <c r="A4198"/>
    </row>
    <row r="4199" spans="1:1" x14ac:dyDescent="0.25">
      <c r="A4199"/>
    </row>
    <row r="4200" spans="1:1" x14ac:dyDescent="0.25">
      <c r="A4200"/>
    </row>
    <row r="4201" spans="1:1" x14ac:dyDescent="0.25">
      <c r="A4201"/>
    </row>
    <row r="4202" spans="1:1" x14ac:dyDescent="0.25">
      <c r="A4202"/>
    </row>
    <row r="4203" spans="1:1" x14ac:dyDescent="0.25">
      <c r="A4203"/>
    </row>
    <row r="4204" spans="1:1" x14ac:dyDescent="0.25">
      <c r="A4204"/>
    </row>
    <row r="4205" spans="1:1" x14ac:dyDescent="0.25">
      <c r="A4205"/>
    </row>
    <row r="4206" spans="1:1" x14ac:dyDescent="0.25">
      <c r="A4206"/>
    </row>
    <row r="4207" spans="1:1" x14ac:dyDescent="0.25">
      <c r="A4207"/>
    </row>
    <row r="4208" spans="1:1" x14ac:dyDescent="0.25">
      <c r="A4208"/>
    </row>
    <row r="4209" spans="1:1" x14ac:dyDescent="0.25">
      <c r="A4209"/>
    </row>
    <row r="4210" spans="1:1" x14ac:dyDescent="0.25">
      <c r="A4210"/>
    </row>
    <row r="4211" spans="1:1" x14ac:dyDescent="0.25">
      <c r="A4211"/>
    </row>
    <row r="4212" spans="1:1" x14ac:dyDescent="0.25">
      <c r="A4212"/>
    </row>
    <row r="4213" spans="1:1" x14ac:dyDescent="0.25">
      <c r="A4213"/>
    </row>
    <row r="4214" spans="1:1" x14ac:dyDescent="0.25">
      <c r="A4214"/>
    </row>
    <row r="4215" spans="1:1" x14ac:dyDescent="0.25">
      <c r="A4215"/>
    </row>
    <row r="4216" spans="1:1" x14ac:dyDescent="0.25">
      <c r="A4216"/>
    </row>
    <row r="4217" spans="1:1" x14ac:dyDescent="0.25">
      <c r="A4217"/>
    </row>
    <row r="4218" spans="1:1" x14ac:dyDescent="0.25">
      <c r="A4218"/>
    </row>
    <row r="4219" spans="1:1" x14ac:dyDescent="0.25">
      <c r="A4219"/>
    </row>
    <row r="4220" spans="1:1" x14ac:dyDescent="0.25">
      <c r="A4220"/>
    </row>
    <row r="4221" spans="1:1" x14ac:dyDescent="0.25">
      <c r="A4221"/>
    </row>
    <row r="4222" spans="1:1" x14ac:dyDescent="0.25">
      <c r="A4222"/>
    </row>
    <row r="4223" spans="1:1" x14ac:dyDescent="0.25">
      <c r="A4223"/>
    </row>
    <row r="4224" spans="1:1" x14ac:dyDescent="0.25">
      <c r="A4224"/>
    </row>
    <row r="4225" spans="1:1" x14ac:dyDescent="0.25">
      <c r="A4225"/>
    </row>
    <row r="4226" spans="1:1" x14ac:dyDescent="0.25">
      <c r="A4226"/>
    </row>
    <row r="4227" spans="1:1" x14ac:dyDescent="0.25">
      <c r="A4227"/>
    </row>
    <row r="4228" spans="1:1" x14ac:dyDescent="0.25">
      <c r="A4228"/>
    </row>
    <row r="4229" spans="1:1" x14ac:dyDescent="0.25">
      <c r="A4229"/>
    </row>
    <row r="4230" spans="1:1" x14ac:dyDescent="0.25">
      <c r="A4230"/>
    </row>
    <row r="4231" spans="1:1" x14ac:dyDescent="0.25">
      <c r="A4231"/>
    </row>
    <row r="4232" spans="1:1" x14ac:dyDescent="0.25">
      <c r="A4232"/>
    </row>
    <row r="4233" spans="1:1" x14ac:dyDescent="0.25">
      <c r="A4233"/>
    </row>
    <row r="4234" spans="1:1" x14ac:dyDescent="0.25">
      <c r="A4234"/>
    </row>
    <row r="4235" spans="1:1" x14ac:dyDescent="0.25">
      <c r="A4235"/>
    </row>
    <row r="4236" spans="1:1" x14ac:dyDescent="0.25">
      <c r="A4236"/>
    </row>
    <row r="4237" spans="1:1" x14ac:dyDescent="0.25">
      <c r="A4237"/>
    </row>
    <row r="4238" spans="1:1" x14ac:dyDescent="0.25">
      <c r="A4238"/>
    </row>
    <row r="4239" spans="1:1" x14ac:dyDescent="0.25">
      <c r="A4239"/>
    </row>
    <row r="4240" spans="1:1" x14ac:dyDescent="0.25">
      <c r="A4240"/>
    </row>
    <row r="4241" spans="1:1" x14ac:dyDescent="0.25">
      <c r="A4241"/>
    </row>
    <row r="4242" spans="1:1" x14ac:dyDescent="0.25">
      <c r="A4242"/>
    </row>
    <row r="4243" spans="1:1" x14ac:dyDescent="0.25">
      <c r="A4243"/>
    </row>
    <row r="4244" spans="1:1" x14ac:dyDescent="0.25">
      <c r="A4244"/>
    </row>
    <row r="4245" spans="1:1" x14ac:dyDescent="0.25">
      <c r="A4245"/>
    </row>
    <row r="4246" spans="1:1" x14ac:dyDescent="0.25">
      <c r="A4246"/>
    </row>
    <row r="4247" spans="1:1" x14ac:dyDescent="0.25">
      <c r="A4247"/>
    </row>
    <row r="4248" spans="1:1" x14ac:dyDescent="0.25">
      <c r="A4248"/>
    </row>
    <row r="4249" spans="1:1" x14ac:dyDescent="0.25">
      <c r="A4249"/>
    </row>
    <row r="4250" spans="1:1" x14ac:dyDescent="0.25">
      <c r="A4250"/>
    </row>
    <row r="4251" spans="1:1" x14ac:dyDescent="0.25">
      <c r="A4251"/>
    </row>
    <row r="4252" spans="1:1" x14ac:dyDescent="0.25">
      <c r="A4252"/>
    </row>
    <row r="4253" spans="1:1" x14ac:dyDescent="0.25">
      <c r="A4253"/>
    </row>
    <row r="4254" spans="1:1" x14ac:dyDescent="0.25">
      <c r="A4254"/>
    </row>
    <row r="4255" spans="1:1" x14ac:dyDescent="0.25">
      <c r="A4255"/>
    </row>
    <row r="4256" spans="1:1" x14ac:dyDescent="0.25">
      <c r="A4256"/>
    </row>
    <row r="4257" spans="1:1" x14ac:dyDescent="0.25">
      <c r="A4257"/>
    </row>
    <row r="4258" spans="1:1" x14ac:dyDescent="0.25">
      <c r="A4258"/>
    </row>
    <row r="4259" spans="1:1" x14ac:dyDescent="0.25">
      <c r="A4259"/>
    </row>
    <row r="4260" spans="1:1" x14ac:dyDescent="0.25">
      <c r="A4260"/>
    </row>
    <row r="4261" spans="1:1" x14ac:dyDescent="0.25">
      <c r="A4261"/>
    </row>
    <row r="4262" spans="1:1" x14ac:dyDescent="0.25">
      <c r="A4262"/>
    </row>
    <row r="4263" spans="1:1" x14ac:dyDescent="0.25">
      <c r="A4263"/>
    </row>
    <row r="4264" spans="1:1" x14ac:dyDescent="0.25">
      <c r="A4264"/>
    </row>
    <row r="4265" spans="1:1" x14ac:dyDescent="0.25">
      <c r="A4265"/>
    </row>
    <row r="4266" spans="1:1" x14ac:dyDescent="0.25">
      <c r="A4266"/>
    </row>
    <row r="4267" spans="1:1" x14ac:dyDescent="0.25">
      <c r="A4267"/>
    </row>
    <row r="4268" spans="1:1" x14ac:dyDescent="0.25">
      <c r="A4268"/>
    </row>
    <row r="4269" spans="1:1" x14ac:dyDescent="0.25">
      <c r="A4269"/>
    </row>
    <row r="4270" spans="1:1" x14ac:dyDescent="0.25">
      <c r="A4270"/>
    </row>
    <row r="4271" spans="1:1" x14ac:dyDescent="0.25">
      <c r="A4271"/>
    </row>
    <row r="4272" spans="1:1" x14ac:dyDescent="0.25">
      <c r="A4272"/>
    </row>
    <row r="4273" spans="1:1" x14ac:dyDescent="0.25">
      <c r="A4273"/>
    </row>
    <row r="4274" spans="1:1" x14ac:dyDescent="0.25">
      <c r="A4274"/>
    </row>
    <row r="4275" spans="1:1" x14ac:dyDescent="0.25">
      <c r="A4275"/>
    </row>
    <row r="4276" spans="1:1" x14ac:dyDescent="0.25">
      <c r="A4276"/>
    </row>
    <row r="4277" spans="1:1" x14ac:dyDescent="0.25">
      <c r="A4277"/>
    </row>
    <row r="4278" spans="1:1" x14ac:dyDescent="0.25">
      <c r="A4278"/>
    </row>
    <row r="4279" spans="1:1" x14ac:dyDescent="0.25">
      <c r="A4279"/>
    </row>
    <row r="4280" spans="1:1" x14ac:dyDescent="0.25">
      <c r="A4280"/>
    </row>
    <row r="4281" spans="1:1" x14ac:dyDescent="0.25">
      <c r="A4281"/>
    </row>
    <row r="4282" spans="1:1" x14ac:dyDescent="0.25">
      <c r="A4282"/>
    </row>
    <row r="4283" spans="1:1" x14ac:dyDescent="0.25">
      <c r="A4283"/>
    </row>
    <row r="4284" spans="1:1" x14ac:dyDescent="0.25">
      <c r="A4284"/>
    </row>
    <row r="4285" spans="1:1" x14ac:dyDescent="0.25">
      <c r="A4285"/>
    </row>
    <row r="4286" spans="1:1" x14ac:dyDescent="0.25">
      <c r="A4286"/>
    </row>
    <row r="4287" spans="1:1" x14ac:dyDescent="0.25">
      <c r="A4287"/>
    </row>
    <row r="4288" spans="1:1" x14ac:dyDescent="0.25">
      <c r="A4288"/>
    </row>
    <row r="4289" spans="1:1" x14ac:dyDescent="0.25">
      <c r="A4289"/>
    </row>
    <row r="4290" spans="1:1" x14ac:dyDescent="0.25">
      <c r="A4290"/>
    </row>
    <row r="4291" spans="1:1" x14ac:dyDescent="0.25">
      <c r="A4291"/>
    </row>
    <row r="4292" spans="1:1" x14ac:dyDescent="0.25">
      <c r="A4292"/>
    </row>
    <row r="4293" spans="1:1" x14ac:dyDescent="0.25">
      <c r="A4293"/>
    </row>
    <row r="4294" spans="1:1" x14ac:dyDescent="0.25">
      <c r="A4294"/>
    </row>
    <row r="4295" spans="1:1" x14ac:dyDescent="0.25">
      <c r="A4295"/>
    </row>
    <row r="4296" spans="1:1" x14ac:dyDescent="0.25">
      <c r="A4296"/>
    </row>
    <row r="4297" spans="1:1" x14ac:dyDescent="0.25">
      <c r="A4297"/>
    </row>
    <row r="4298" spans="1:1" x14ac:dyDescent="0.25">
      <c r="A4298"/>
    </row>
    <row r="4299" spans="1:1" x14ac:dyDescent="0.25">
      <c r="A4299"/>
    </row>
    <row r="4300" spans="1:1" x14ac:dyDescent="0.25">
      <c r="A4300"/>
    </row>
    <row r="4301" spans="1:1" x14ac:dyDescent="0.25">
      <c r="A4301"/>
    </row>
    <row r="4302" spans="1:1" x14ac:dyDescent="0.25">
      <c r="A4302"/>
    </row>
    <row r="4303" spans="1:1" x14ac:dyDescent="0.25">
      <c r="A4303"/>
    </row>
    <row r="4304" spans="1:1" x14ac:dyDescent="0.25">
      <c r="A4304"/>
    </row>
    <row r="4305" spans="1:1" x14ac:dyDescent="0.25">
      <c r="A4305"/>
    </row>
    <row r="4306" spans="1:1" x14ac:dyDescent="0.25">
      <c r="A4306"/>
    </row>
    <row r="4307" spans="1:1" x14ac:dyDescent="0.25">
      <c r="A4307"/>
    </row>
    <row r="4308" spans="1:1" x14ac:dyDescent="0.25">
      <c r="A4308"/>
    </row>
    <row r="4309" spans="1:1" x14ac:dyDescent="0.25">
      <c r="A4309"/>
    </row>
    <row r="4310" spans="1:1" x14ac:dyDescent="0.25">
      <c r="A4310"/>
    </row>
    <row r="4311" spans="1:1" x14ac:dyDescent="0.25">
      <c r="A4311"/>
    </row>
    <row r="4312" spans="1:1" x14ac:dyDescent="0.25">
      <c r="A4312"/>
    </row>
    <row r="4313" spans="1:1" x14ac:dyDescent="0.25">
      <c r="A4313"/>
    </row>
    <row r="4314" spans="1:1" x14ac:dyDescent="0.25">
      <c r="A4314"/>
    </row>
    <row r="4315" spans="1:1" x14ac:dyDescent="0.25">
      <c r="A4315"/>
    </row>
    <row r="4316" spans="1:1" x14ac:dyDescent="0.25">
      <c r="A4316"/>
    </row>
    <row r="4317" spans="1:1" x14ac:dyDescent="0.25">
      <c r="A4317"/>
    </row>
    <row r="4318" spans="1:1" x14ac:dyDescent="0.25">
      <c r="A4318"/>
    </row>
    <row r="4319" spans="1:1" x14ac:dyDescent="0.25">
      <c r="A4319"/>
    </row>
    <row r="4320" spans="1:1" x14ac:dyDescent="0.25">
      <c r="A4320"/>
    </row>
    <row r="4321" spans="1:1" x14ac:dyDescent="0.25">
      <c r="A4321"/>
    </row>
    <row r="4322" spans="1:1" x14ac:dyDescent="0.25">
      <c r="A4322"/>
    </row>
    <row r="4323" spans="1:1" x14ac:dyDescent="0.25">
      <c r="A4323"/>
    </row>
    <row r="4324" spans="1:1" x14ac:dyDescent="0.25">
      <c r="A4324"/>
    </row>
    <row r="4325" spans="1:1" x14ac:dyDescent="0.25">
      <c r="A4325"/>
    </row>
    <row r="4326" spans="1:1" x14ac:dyDescent="0.25">
      <c r="A4326"/>
    </row>
    <row r="4327" spans="1:1" x14ac:dyDescent="0.25">
      <c r="A4327"/>
    </row>
    <row r="4328" spans="1:1" x14ac:dyDescent="0.25">
      <c r="A4328"/>
    </row>
    <row r="4329" spans="1:1" x14ac:dyDescent="0.25">
      <c r="A4329"/>
    </row>
    <row r="4330" spans="1:1" x14ac:dyDescent="0.25">
      <c r="A4330"/>
    </row>
    <row r="4331" spans="1:1" x14ac:dyDescent="0.25">
      <c r="A4331"/>
    </row>
    <row r="4332" spans="1:1" x14ac:dyDescent="0.25">
      <c r="A4332"/>
    </row>
    <row r="4333" spans="1:1" x14ac:dyDescent="0.25">
      <c r="A4333"/>
    </row>
    <row r="4334" spans="1:1" x14ac:dyDescent="0.25">
      <c r="A4334"/>
    </row>
    <row r="4335" spans="1:1" x14ac:dyDescent="0.25">
      <c r="A4335"/>
    </row>
    <row r="4336" spans="1:1" x14ac:dyDescent="0.25">
      <c r="A4336"/>
    </row>
    <row r="4337" spans="1:1" x14ac:dyDescent="0.25">
      <c r="A4337"/>
    </row>
    <row r="4338" spans="1:1" x14ac:dyDescent="0.25">
      <c r="A4338"/>
    </row>
    <row r="4339" spans="1:1" x14ac:dyDescent="0.25">
      <c r="A4339"/>
    </row>
    <row r="4340" spans="1:1" x14ac:dyDescent="0.25">
      <c r="A4340"/>
    </row>
    <row r="4341" spans="1:1" x14ac:dyDescent="0.25">
      <c r="A4341"/>
    </row>
    <row r="4342" spans="1:1" x14ac:dyDescent="0.25">
      <c r="A4342"/>
    </row>
    <row r="4343" spans="1:1" x14ac:dyDescent="0.25">
      <c r="A4343"/>
    </row>
    <row r="4344" spans="1:1" x14ac:dyDescent="0.25">
      <c r="A4344"/>
    </row>
    <row r="4345" spans="1:1" x14ac:dyDescent="0.25">
      <c r="A4345"/>
    </row>
    <row r="4346" spans="1:1" x14ac:dyDescent="0.25">
      <c r="A4346"/>
    </row>
    <row r="4347" spans="1:1" x14ac:dyDescent="0.25">
      <c r="A4347"/>
    </row>
    <row r="4348" spans="1:1" x14ac:dyDescent="0.25">
      <c r="A4348"/>
    </row>
    <row r="4349" spans="1:1" x14ac:dyDescent="0.25">
      <c r="A4349"/>
    </row>
    <row r="4350" spans="1:1" x14ac:dyDescent="0.25">
      <c r="A4350"/>
    </row>
    <row r="4351" spans="1:1" x14ac:dyDescent="0.25">
      <c r="A4351"/>
    </row>
    <row r="4352" spans="1:1" x14ac:dyDescent="0.25">
      <c r="A4352"/>
    </row>
    <row r="4353" spans="1:1" x14ac:dyDescent="0.25">
      <c r="A4353"/>
    </row>
    <row r="4354" spans="1:1" x14ac:dyDescent="0.25">
      <c r="A4354"/>
    </row>
    <row r="4355" spans="1:1" x14ac:dyDescent="0.25">
      <c r="A4355"/>
    </row>
    <row r="4356" spans="1:1" x14ac:dyDescent="0.25">
      <c r="A4356"/>
    </row>
    <row r="4357" spans="1:1" x14ac:dyDescent="0.25">
      <c r="A4357"/>
    </row>
    <row r="4358" spans="1:1" x14ac:dyDescent="0.25">
      <c r="A4358"/>
    </row>
    <row r="4359" spans="1:1" x14ac:dyDescent="0.25">
      <c r="A4359"/>
    </row>
    <row r="4360" spans="1:1" x14ac:dyDescent="0.25">
      <c r="A4360"/>
    </row>
    <row r="4361" spans="1:1" x14ac:dyDescent="0.25">
      <c r="A4361"/>
    </row>
    <row r="4362" spans="1:1" x14ac:dyDescent="0.25">
      <c r="A4362"/>
    </row>
    <row r="4363" spans="1:1" x14ac:dyDescent="0.25">
      <c r="A4363"/>
    </row>
    <row r="4364" spans="1:1" x14ac:dyDescent="0.25">
      <c r="A4364"/>
    </row>
    <row r="4365" spans="1:1" x14ac:dyDescent="0.25">
      <c r="A4365"/>
    </row>
    <row r="4366" spans="1:1" x14ac:dyDescent="0.25">
      <c r="A4366"/>
    </row>
    <row r="4367" spans="1:1" x14ac:dyDescent="0.25">
      <c r="A4367"/>
    </row>
    <row r="4368" spans="1:1" x14ac:dyDescent="0.25">
      <c r="A4368"/>
    </row>
    <row r="4369" spans="1:1" x14ac:dyDescent="0.25">
      <c r="A4369"/>
    </row>
    <row r="4370" spans="1:1" x14ac:dyDescent="0.25">
      <c r="A4370"/>
    </row>
    <row r="4371" spans="1:1" x14ac:dyDescent="0.25">
      <c r="A4371"/>
    </row>
    <row r="4372" spans="1:1" x14ac:dyDescent="0.25">
      <c r="A4372"/>
    </row>
    <row r="4373" spans="1:1" x14ac:dyDescent="0.25">
      <c r="A4373"/>
    </row>
    <row r="4374" spans="1:1" x14ac:dyDescent="0.25">
      <c r="A4374"/>
    </row>
    <row r="4375" spans="1:1" x14ac:dyDescent="0.25">
      <c r="A4375"/>
    </row>
    <row r="4376" spans="1:1" x14ac:dyDescent="0.25">
      <c r="A4376"/>
    </row>
    <row r="4377" spans="1:1" x14ac:dyDescent="0.25">
      <c r="A4377"/>
    </row>
    <row r="4378" spans="1:1" x14ac:dyDescent="0.25">
      <c r="A4378"/>
    </row>
    <row r="4379" spans="1:1" x14ac:dyDescent="0.25">
      <c r="A4379"/>
    </row>
    <row r="4380" spans="1:1" x14ac:dyDescent="0.25">
      <c r="A4380"/>
    </row>
    <row r="4381" spans="1:1" x14ac:dyDescent="0.25">
      <c r="A4381"/>
    </row>
    <row r="4382" spans="1:1" x14ac:dyDescent="0.25">
      <c r="A4382"/>
    </row>
    <row r="4383" spans="1:1" x14ac:dyDescent="0.25">
      <c r="A4383"/>
    </row>
    <row r="4384" spans="1:1" x14ac:dyDescent="0.25">
      <c r="A4384"/>
    </row>
    <row r="4385" spans="1:1" x14ac:dyDescent="0.25">
      <c r="A4385"/>
    </row>
    <row r="4386" spans="1:1" x14ac:dyDescent="0.25">
      <c r="A4386"/>
    </row>
    <row r="4387" spans="1:1" x14ac:dyDescent="0.25">
      <c r="A4387"/>
    </row>
    <row r="4388" spans="1:1" x14ac:dyDescent="0.25">
      <c r="A4388"/>
    </row>
    <row r="4389" spans="1:1" x14ac:dyDescent="0.25">
      <c r="A4389"/>
    </row>
    <row r="4390" spans="1:1" x14ac:dyDescent="0.25">
      <c r="A4390"/>
    </row>
    <row r="4391" spans="1:1" x14ac:dyDescent="0.25">
      <c r="A4391"/>
    </row>
    <row r="4392" spans="1:1" x14ac:dyDescent="0.25">
      <c r="A4392"/>
    </row>
    <row r="4393" spans="1:1" x14ac:dyDescent="0.25">
      <c r="A4393"/>
    </row>
    <row r="4394" spans="1:1" x14ac:dyDescent="0.25">
      <c r="A4394"/>
    </row>
    <row r="4395" spans="1:1" x14ac:dyDescent="0.25">
      <c r="A4395"/>
    </row>
    <row r="4396" spans="1:1" x14ac:dyDescent="0.25">
      <c r="A4396"/>
    </row>
    <row r="4397" spans="1:1" x14ac:dyDescent="0.25">
      <c r="A4397"/>
    </row>
    <row r="4398" spans="1:1" x14ac:dyDescent="0.25">
      <c r="A4398"/>
    </row>
    <row r="4399" spans="1:1" x14ac:dyDescent="0.25">
      <c r="A4399"/>
    </row>
    <row r="4400" spans="1:1" x14ac:dyDescent="0.25">
      <c r="A4400"/>
    </row>
    <row r="4401" spans="1:1" x14ac:dyDescent="0.25">
      <c r="A4401"/>
    </row>
    <row r="4402" spans="1:1" x14ac:dyDescent="0.25">
      <c r="A4402"/>
    </row>
    <row r="4403" spans="1:1" x14ac:dyDescent="0.25">
      <c r="A4403"/>
    </row>
    <row r="4404" spans="1:1" x14ac:dyDescent="0.25">
      <c r="A4404"/>
    </row>
    <row r="4405" spans="1:1" x14ac:dyDescent="0.25">
      <c r="A4405"/>
    </row>
    <row r="4406" spans="1:1" x14ac:dyDescent="0.25">
      <c r="A4406"/>
    </row>
    <row r="4407" spans="1:1" x14ac:dyDescent="0.25">
      <c r="A4407"/>
    </row>
    <row r="4408" spans="1:1" x14ac:dyDescent="0.25">
      <c r="A4408"/>
    </row>
    <row r="4409" spans="1:1" x14ac:dyDescent="0.25">
      <c r="A4409"/>
    </row>
    <row r="4410" spans="1:1" x14ac:dyDescent="0.25">
      <c r="A4410"/>
    </row>
    <row r="4411" spans="1:1" x14ac:dyDescent="0.25">
      <c r="A4411"/>
    </row>
    <row r="4412" spans="1:1" x14ac:dyDescent="0.25">
      <c r="A4412"/>
    </row>
    <row r="4413" spans="1:1" x14ac:dyDescent="0.25">
      <c r="A4413"/>
    </row>
    <row r="4414" spans="1:1" x14ac:dyDescent="0.25">
      <c r="A4414"/>
    </row>
    <row r="4415" spans="1:1" x14ac:dyDescent="0.25">
      <c r="A4415"/>
    </row>
    <row r="4416" spans="1:1" x14ac:dyDescent="0.25">
      <c r="A4416"/>
    </row>
    <row r="4417" spans="1:1" x14ac:dyDescent="0.25">
      <c r="A4417"/>
    </row>
    <row r="4418" spans="1:1" x14ac:dyDescent="0.25">
      <c r="A4418"/>
    </row>
    <row r="4419" spans="1:1" x14ac:dyDescent="0.25">
      <c r="A4419"/>
    </row>
    <row r="4420" spans="1:1" x14ac:dyDescent="0.25">
      <c r="A4420"/>
    </row>
    <row r="4421" spans="1:1" x14ac:dyDescent="0.25">
      <c r="A4421"/>
    </row>
    <row r="4422" spans="1:1" x14ac:dyDescent="0.25">
      <c r="A4422"/>
    </row>
    <row r="4423" spans="1:1" x14ac:dyDescent="0.25">
      <c r="A4423"/>
    </row>
    <row r="4424" spans="1:1" x14ac:dyDescent="0.25">
      <c r="A4424"/>
    </row>
    <row r="4425" spans="1:1" x14ac:dyDescent="0.25">
      <c r="A4425"/>
    </row>
    <row r="4426" spans="1:1" x14ac:dyDescent="0.25">
      <c r="A4426"/>
    </row>
    <row r="4427" spans="1:1" x14ac:dyDescent="0.25">
      <c r="A4427"/>
    </row>
    <row r="4428" spans="1:1" x14ac:dyDescent="0.25">
      <c r="A4428"/>
    </row>
    <row r="4429" spans="1:1" x14ac:dyDescent="0.25">
      <c r="A4429"/>
    </row>
    <row r="4430" spans="1:1" x14ac:dyDescent="0.25">
      <c r="A4430"/>
    </row>
    <row r="4431" spans="1:1" x14ac:dyDescent="0.25">
      <c r="A4431"/>
    </row>
    <row r="4432" spans="1:1" x14ac:dyDescent="0.25">
      <c r="A4432"/>
    </row>
    <row r="4433" spans="1:1" x14ac:dyDescent="0.25">
      <c r="A4433"/>
    </row>
    <row r="4434" spans="1:1" x14ac:dyDescent="0.25">
      <c r="A4434"/>
    </row>
    <row r="4435" spans="1:1" x14ac:dyDescent="0.25">
      <c r="A4435"/>
    </row>
    <row r="4436" spans="1:1" x14ac:dyDescent="0.25">
      <c r="A4436"/>
    </row>
    <row r="4437" spans="1:1" x14ac:dyDescent="0.25">
      <c r="A4437"/>
    </row>
    <row r="4438" spans="1:1" x14ac:dyDescent="0.25">
      <c r="A4438"/>
    </row>
    <row r="4439" spans="1:1" x14ac:dyDescent="0.25">
      <c r="A4439"/>
    </row>
    <row r="4440" spans="1:1" x14ac:dyDescent="0.25">
      <c r="A4440"/>
    </row>
    <row r="4441" spans="1:1" x14ac:dyDescent="0.25">
      <c r="A4441"/>
    </row>
    <row r="4442" spans="1:1" x14ac:dyDescent="0.25">
      <c r="A4442"/>
    </row>
    <row r="4443" spans="1:1" x14ac:dyDescent="0.25">
      <c r="A4443"/>
    </row>
    <row r="4444" spans="1:1" x14ac:dyDescent="0.25">
      <c r="A4444"/>
    </row>
    <row r="4445" spans="1:1" x14ac:dyDescent="0.25">
      <c r="A4445"/>
    </row>
    <row r="4446" spans="1:1" x14ac:dyDescent="0.25">
      <c r="A4446"/>
    </row>
    <row r="4447" spans="1:1" x14ac:dyDescent="0.25">
      <c r="A4447"/>
    </row>
    <row r="4448" spans="1:1" x14ac:dyDescent="0.25">
      <c r="A4448"/>
    </row>
    <row r="4449" spans="1:1" x14ac:dyDescent="0.25">
      <c r="A4449"/>
    </row>
    <row r="4450" spans="1:1" x14ac:dyDescent="0.25">
      <c r="A4450"/>
    </row>
    <row r="4451" spans="1:1" x14ac:dyDescent="0.25">
      <c r="A4451"/>
    </row>
    <row r="4452" spans="1:1" x14ac:dyDescent="0.25">
      <c r="A4452"/>
    </row>
    <row r="4453" spans="1:1" x14ac:dyDescent="0.25">
      <c r="A4453"/>
    </row>
    <row r="4454" spans="1:1" x14ac:dyDescent="0.25">
      <c r="A4454"/>
    </row>
    <row r="4455" spans="1:1" x14ac:dyDescent="0.25">
      <c r="A4455"/>
    </row>
    <row r="4456" spans="1:1" x14ac:dyDescent="0.25">
      <c r="A4456"/>
    </row>
    <row r="4457" spans="1:1" x14ac:dyDescent="0.25">
      <c r="A4457"/>
    </row>
    <row r="4458" spans="1:1" x14ac:dyDescent="0.25">
      <c r="A4458"/>
    </row>
    <row r="4459" spans="1:1" x14ac:dyDescent="0.25">
      <c r="A4459"/>
    </row>
    <row r="4460" spans="1:1" x14ac:dyDescent="0.25">
      <c r="A4460"/>
    </row>
    <row r="4461" spans="1:1" x14ac:dyDescent="0.25">
      <c r="A4461"/>
    </row>
    <row r="4462" spans="1:1" x14ac:dyDescent="0.25">
      <c r="A4462"/>
    </row>
    <row r="4463" spans="1:1" x14ac:dyDescent="0.25">
      <c r="A4463"/>
    </row>
    <row r="4464" spans="1:1" x14ac:dyDescent="0.25">
      <c r="A4464"/>
    </row>
    <row r="4465" spans="1:1" x14ac:dyDescent="0.25">
      <c r="A4465"/>
    </row>
    <row r="4466" spans="1:1" x14ac:dyDescent="0.25">
      <c r="A4466"/>
    </row>
    <row r="4467" spans="1:1" x14ac:dyDescent="0.25">
      <c r="A4467"/>
    </row>
    <row r="4468" spans="1:1" x14ac:dyDescent="0.25">
      <c r="A4468"/>
    </row>
    <row r="4469" spans="1:1" x14ac:dyDescent="0.25">
      <c r="A4469"/>
    </row>
    <row r="4470" spans="1:1" x14ac:dyDescent="0.25">
      <c r="A4470"/>
    </row>
    <row r="4471" spans="1:1" x14ac:dyDescent="0.25">
      <c r="A4471"/>
    </row>
    <row r="4472" spans="1:1" x14ac:dyDescent="0.25">
      <c r="A4472"/>
    </row>
    <row r="4473" spans="1:1" x14ac:dyDescent="0.25">
      <c r="A4473"/>
    </row>
    <row r="4474" spans="1:1" x14ac:dyDescent="0.25">
      <c r="A4474"/>
    </row>
    <row r="4475" spans="1:1" x14ac:dyDescent="0.25">
      <c r="A4475"/>
    </row>
    <row r="4476" spans="1:1" x14ac:dyDescent="0.25">
      <c r="A4476"/>
    </row>
    <row r="4477" spans="1:1" x14ac:dyDescent="0.25">
      <c r="A4477"/>
    </row>
    <row r="4478" spans="1:1" x14ac:dyDescent="0.25">
      <c r="A4478"/>
    </row>
    <row r="4479" spans="1:1" x14ac:dyDescent="0.25">
      <c r="A4479"/>
    </row>
    <row r="4480" spans="1:1" x14ac:dyDescent="0.25">
      <c r="A4480"/>
    </row>
    <row r="4481" spans="1:1" x14ac:dyDescent="0.25">
      <c r="A4481"/>
    </row>
    <row r="4482" spans="1:1" x14ac:dyDescent="0.25">
      <c r="A4482"/>
    </row>
    <row r="4483" spans="1:1" x14ac:dyDescent="0.25">
      <c r="A4483"/>
    </row>
    <row r="4484" spans="1:1" x14ac:dyDescent="0.25">
      <c r="A4484"/>
    </row>
    <row r="4485" spans="1:1" x14ac:dyDescent="0.25">
      <c r="A4485"/>
    </row>
    <row r="4486" spans="1:1" x14ac:dyDescent="0.25">
      <c r="A4486"/>
    </row>
    <row r="4487" spans="1:1" x14ac:dyDescent="0.25">
      <c r="A4487"/>
    </row>
    <row r="4488" spans="1:1" x14ac:dyDescent="0.25">
      <c r="A4488"/>
    </row>
    <row r="4489" spans="1:1" x14ac:dyDescent="0.25">
      <c r="A4489"/>
    </row>
    <row r="4490" spans="1:1" x14ac:dyDescent="0.25">
      <c r="A4490"/>
    </row>
    <row r="4491" spans="1:1" x14ac:dyDescent="0.25">
      <c r="A4491"/>
    </row>
    <row r="4492" spans="1:1" x14ac:dyDescent="0.25">
      <c r="A4492"/>
    </row>
    <row r="4493" spans="1:1" x14ac:dyDescent="0.25">
      <c r="A4493"/>
    </row>
    <row r="4494" spans="1:1" x14ac:dyDescent="0.25">
      <c r="A4494"/>
    </row>
    <row r="4495" spans="1:1" x14ac:dyDescent="0.25">
      <c r="A4495"/>
    </row>
    <row r="4496" spans="1:1" x14ac:dyDescent="0.25">
      <c r="A4496"/>
    </row>
    <row r="4497" spans="1:1" x14ac:dyDescent="0.25">
      <c r="A4497"/>
    </row>
    <row r="4498" spans="1:1" x14ac:dyDescent="0.25">
      <c r="A4498"/>
    </row>
    <row r="4499" spans="1:1" x14ac:dyDescent="0.25">
      <c r="A4499"/>
    </row>
    <row r="4500" spans="1:1" x14ac:dyDescent="0.25">
      <c r="A4500"/>
    </row>
    <row r="4501" spans="1:1" x14ac:dyDescent="0.25">
      <c r="A4501"/>
    </row>
    <row r="4502" spans="1:1" x14ac:dyDescent="0.25">
      <c r="A4502"/>
    </row>
    <row r="4503" spans="1:1" x14ac:dyDescent="0.25">
      <c r="A4503"/>
    </row>
    <row r="4504" spans="1:1" x14ac:dyDescent="0.25">
      <c r="A4504"/>
    </row>
    <row r="4505" spans="1:1" x14ac:dyDescent="0.25">
      <c r="A4505"/>
    </row>
    <row r="4506" spans="1:1" x14ac:dyDescent="0.25">
      <c r="A4506"/>
    </row>
    <row r="4507" spans="1:1" x14ac:dyDescent="0.25">
      <c r="A4507"/>
    </row>
    <row r="4508" spans="1:1" x14ac:dyDescent="0.25">
      <c r="A4508"/>
    </row>
    <row r="4509" spans="1:1" x14ac:dyDescent="0.25">
      <c r="A4509"/>
    </row>
    <row r="4510" spans="1:1" x14ac:dyDescent="0.25">
      <c r="A4510"/>
    </row>
    <row r="4511" spans="1:1" x14ac:dyDescent="0.25">
      <c r="A4511"/>
    </row>
    <row r="4512" spans="1:1" x14ac:dyDescent="0.25">
      <c r="A4512"/>
    </row>
    <row r="4513" spans="1:1" x14ac:dyDescent="0.25">
      <c r="A4513"/>
    </row>
    <row r="4514" spans="1:1" x14ac:dyDescent="0.25">
      <c r="A4514"/>
    </row>
    <row r="4515" spans="1:1" x14ac:dyDescent="0.25">
      <c r="A4515"/>
    </row>
    <row r="4516" spans="1:1" x14ac:dyDescent="0.25">
      <c r="A4516"/>
    </row>
    <row r="4517" spans="1:1" x14ac:dyDescent="0.25">
      <c r="A4517"/>
    </row>
    <row r="4518" spans="1:1" x14ac:dyDescent="0.25">
      <c r="A4518"/>
    </row>
    <row r="4519" spans="1:1" x14ac:dyDescent="0.25">
      <c r="A4519"/>
    </row>
    <row r="4520" spans="1:1" x14ac:dyDescent="0.25">
      <c r="A4520"/>
    </row>
    <row r="4521" spans="1:1" x14ac:dyDescent="0.25">
      <c r="A4521"/>
    </row>
    <row r="4522" spans="1:1" x14ac:dyDescent="0.25">
      <c r="A4522"/>
    </row>
    <row r="4523" spans="1:1" x14ac:dyDescent="0.25">
      <c r="A4523"/>
    </row>
    <row r="4524" spans="1:1" x14ac:dyDescent="0.25">
      <c r="A4524"/>
    </row>
    <row r="4525" spans="1:1" x14ac:dyDescent="0.25">
      <c r="A4525"/>
    </row>
    <row r="4526" spans="1:1" x14ac:dyDescent="0.25">
      <c r="A4526"/>
    </row>
    <row r="4527" spans="1:1" x14ac:dyDescent="0.25">
      <c r="A4527"/>
    </row>
    <row r="4528" spans="1:1" x14ac:dyDescent="0.25">
      <c r="A4528"/>
    </row>
    <row r="4529" spans="1:1" x14ac:dyDescent="0.25">
      <c r="A4529"/>
    </row>
    <row r="4530" spans="1:1" x14ac:dyDescent="0.25">
      <c r="A4530"/>
    </row>
    <row r="4531" spans="1:1" x14ac:dyDescent="0.25">
      <c r="A4531"/>
    </row>
    <row r="4532" spans="1:1" x14ac:dyDescent="0.25">
      <c r="A4532"/>
    </row>
    <row r="4533" spans="1:1" x14ac:dyDescent="0.25">
      <c r="A4533"/>
    </row>
    <row r="4534" spans="1:1" x14ac:dyDescent="0.25">
      <c r="A4534"/>
    </row>
    <row r="4535" spans="1:1" x14ac:dyDescent="0.25">
      <c r="A4535"/>
    </row>
    <row r="4536" spans="1:1" x14ac:dyDescent="0.25">
      <c r="A4536"/>
    </row>
    <row r="4537" spans="1:1" x14ac:dyDescent="0.25">
      <c r="A4537"/>
    </row>
    <row r="4538" spans="1:1" x14ac:dyDescent="0.25">
      <c r="A4538"/>
    </row>
    <row r="4539" spans="1:1" x14ac:dyDescent="0.25">
      <c r="A4539"/>
    </row>
    <row r="4540" spans="1:1" x14ac:dyDescent="0.25">
      <c r="A4540"/>
    </row>
    <row r="4541" spans="1:1" x14ac:dyDescent="0.25">
      <c r="A4541"/>
    </row>
    <row r="4542" spans="1:1" x14ac:dyDescent="0.25">
      <c r="A4542"/>
    </row>
    <row r="4543" spans="1:1" x14ac:dyDescent="0.25">
      <c r="A4543"/>
    </row>
    <row r="4544" spans="1:1" x14ac:dyDescent="0.25">
      <c r="A4544"/>
    </row>
    <row r="4545" spans="1:1" x14ac:dyDescent="0.25">
      <c r="A4545"/>
    </row>
    <row r="4546" spans="1:1" x14ac:dyDescent="0.25">
      <c r="A4546"/>
    </row>
    <row r="4547" spans="1:1" x14ac:dyDescent="0.25">
      <c r="A4547"/>
    </row>
    <row r="4548" spans="1:1" x14ac:dyDescent="0.25">
      <c r="A4548"/>
    </row>
    <row r="4549" spans="1:1" x14ac:dyDescent="0.25">
      <c r="A4549"/>
    </row>
    <row r="4550" spans="1:1" x14ac:dyDescent="0.25">
      <c r="A4550"/>
    </row>
    <row r="4551" spans="1:1" x14ac:dyDescent="0.25">
      <c r="A4551"/>
    </row>
    <row r="4552" spans="1:1" x14ac:dyDescent="0.25">
      <c r="A4552"/>
    </row>
    <row r="4553" spans="1:1" x14ac:dyDescent="0.25">
      <c r="A4553"/>
    </row>
    <row r="4554" spans="1:1" x14ac:dyDescent="0.25">
      <c r="A4554"/>
    </row>
    <row r="4555" spans="1:1" x14ac:dyDescent="0.25">
      <c r="A4555"/>
    </row>
    <row r="4556" spans="1:1" x14ac:dyDescent="0.25">
      <c r="A4556"/>
    </row>
    <row r="4557" spans="1:1" x14ac:dyDescent="0.25">
      <c r="A4557"/>
    </row>
    <row r="4558" spans="1:1" x14ac:dyDescent="0.25">
      <c r="A4558"/>
    </row>
    <row r="4559" spans="1:1" x14ac:dyDescent="0.25">
      <c r="A4559"/>
    </row>
    <row r="4560" spans="1:1" x14ac:dyDescent="0.25">
      <c r="A4560"/>
    </row>
    <row r="4561" spans="1:1" x14ac:dyDescent="0.25">
      <c r="A4561"/>
    </row>
    <row r="4562" spans="1:1" x14ac:dyDescent="0.25">
      <c r="A4562"/>
    </row>
    <row r="4563" spans="1:1" x14ac:dyDescent="0.25">
      <c r="A4563"/>
    </row>
    <row r="4564" spans="1:1" x14ac:dyDescent="0.25">
      <c r="A4564"/>
    </row>
    <row r="4565" spans="1:1" x14ac:dyDescent="0.25">
      <c r="A4565"/>
    </row>
    <row r="4566" spans="1:1" x14ac:dyDescent="0.25">
      <c r="A4566"/>
    </row>
    <row r="4567" spans="1:1" x14ac:dyDescent="0.25">
      <c r="A4567"/>
    </row>
    <row r="4568" spans="1:1" x14ac:dyDescent="0.25">
      <c r="A4568"/>
    </row>
    <row r="4569" spans="1:1" x14ac:dyDescent="0.25">
      <c r="A4569"/>
    </row>
    <row r="4570" spans="1:1" x14ac:dyDescent="0.25">
      <c r="A4570"/>
    </row>
    <row r="4571" spans="1:1" x14ac:dyDescent="0.25">
      <c r="A4571"/>
    </row>
    <row r="4572" spans="1:1" x14ac:dyDescent="0.25">
      <c r="A4572"/>
    </row>
    <row r="4573" spans="1:1" x14ac:dyDescent="0.25">
      <c r="A4573"/>
    </row>
    <row r="4574" spans="1:1" x14ac:dyDescent="0.25">
      <c r="A4574"/>
    </row>
    <row r="4575" spans="1:1" x14ac:dyDescent="0.25">
      <c r="A4575"/>
    </row>
    <row r="4576" spans="1:1" x14ac:dyDescent="0.25">
      <c r="A4576"/>
    </row>
    <row r="4577" spans="1:1" x14ac:dyDescent="0.25">
      <c r="A4577"/>
    </row>
    <row r="4578" spans="1:1" x14ac:dyDescent="0.25">
      <c r="A4578"/>
    </row>
    <row r="4579" spans="1:1" x14ac:dyDescent="0.25">
      <c r="A4579"/>
    </row>
    <row r="4580" spans="1:1" x14ac:dyDescent="0.25">
      <c r="A4580"/>
    </row>
    <row r="4581" spans="1:1" x14ac:dyDescent="0.25">
      <c r="A4581"/>
    </row>
    <row r="4582" spans="1:1" x14ac:dyDescent="0.25">
      <c r="A4582"/>
    </row>
    <row r="4583" spans="1:1" x14ac:dyDescent="0.25">
      <c r="A4583"/>
    </row>
    <row r="4584" spans="1:1" x14ac:dyDescent="0.25">
      <c r="A4584"/>
    </row>
    <row r="4585" spans="1:1" x14ac:dyDescent="0.25">
      <c r="A4585"/>
    </row>
    <row r="4586" spans="1:1" x14ac:dyDescent="0.25">
      <c r="A4586"/>
    </row>
    <row r="4587" spans="1:1" x14ac:dyDescent="0.25">
      <c r="A4587"/>
    </row>
    <row r="4588" spans="1:1" x14ac:dyDescent="0.25">
      <c r="A4588"/>
    </row>
    <row r="4589" spans="1:1" x14ac:dyDescent="0.25">
      <c r="A4589"/>
    </row>
    <row r="4590" spans="1:1" x14ac:dyDescent="0.25">
      <c r="A4590"/>
    </row>
    <row r="4591" spans="1:1" x14ac:dyDescent="0.25">
      <c r="A4591"/>
    </row>
    <row r="4592" spans="1:1" x14ac:dyDescent="0.25">
      <c r="A4592"/>
    </row>
    <row r="4593" spans="1:1" x14ac:dyDescent="0.25">
      <c r="A4593"/>
    </row>
    <row r="4594" spans="1:1" x14ac:dyDescent="0.25">
      <c r="A4594"/>
    </row>
    <row r="4595" spans="1:1" x14ac:dyDescent="0.25">
      <c r="A4595"/>
    </row>
    <row r="4596" spans="1:1" x14ac:dyDescent="0.25">
      <c r="A4596"/>
    </row>
    <row r="4597" spans="1:1" x14ac:dyDescent="0.25">
      <c r="A4597"/>
    </row>
    <row r="4598" spans="1:1" x14ac:dyDescent="0.25">
      <c r="A4598"/>
    </row>
    <row r="4599" spans="1:1" x14ac:dyDescent="0.25">
      <c r="A4599"/>
    </row>
    <row r="4600" spans="1:1" x14ac:dyDescent="0.25">
      <c r="A4600"/>
    </row>
    <row r="4601" spans="1:1" x14ac:dyDescent="0.25">
      <c r="A4601"/>
    </row>
    <row r="4602" spans="1:1" x14ac:dyDescent="0.25">
      <c r="A4602"/>
    </row>
    <row r="4603" spans="1:1" x14ac:dyDescent="0.25">
      <c r="A4603"/>
    </row>
    <row r="4604" spans="1:1" x14ac:dyDescent="0.25">
      <c r="A4604"/>
    </row>
    <row r="4605" spans="1:1" x14ac:dyDescent="0.25">
      <c r="A4605"/>
    </row>
    <row r="4606" spans="1:1" x14ac:dyDescent="0.25">
      <c r="A4606"/>
    </row>
    <row r="4607" spans="1:1" x14ac:dyDescent="0.25">
      <c r="A4607"/>
    </row>
    <row r="4608" spans="1:1" x14ac:dyDescent="0.25">
      <c r="A4608"/>
    </row>
    <row r="4609" spans="1:1" x14ac:dyDescent="0.25">
      <c r="A4609"/>
    </row>
    <row r="4610" spans="1:1" x14ac:dyDescent="0.25">
      <c r="A4610"/>
    </row>
    <row r="4611" spans="1:1" x14ac:dyDescent="0.25">
      <c r="A4611"/>
    </row>
    <row r="4612" spans="1:1" x14ac:dyDescent="0.25">
      <c r="A4612"/>
    </row>
    <row r="4613" spans="1:1" x14ac:dyDescent="0.25">
      <c r="A4613"/>
    </row>
    <row r="4614" spans="1:1" x14ac:dyDescent="0.25">
      <c r="A4614"/>
    </row>
    <row r="4615" spans="1:1" x14ac:dyDescent="0.25">
      <c r="A4615"/>
    </row>
    <row r="4616" spans="1:1" x14ac:dyDescent="0.25">
      <c r="A4616"/>
    </row>
    <row r="4617" spans="1:1" x14ac:dyDescent="0.25">
      <c r="A4617"/>
    </row>
    <row r="4618" spans="1:1" x14ac:dyDescent="0.25">
      <c r="A4618"/>
    </row>
    <row r="4619" spans="1:1" x14ac:dyDescent="0.25">
      <c r="A4619"/>
    </row>
    <row r="4620" spans="1:1" x14ac:dyDescent="0.25">
      <c r="A4620"/>
    </row>
    <row r="4621" spans="1:1" x14ac:dyDescent="0.25">
      <c r="A4621"/>
    </row>
    <row r="4622" spans="1:1" x14ac:dyDescent="0.25">
      <c r="A4622"/>
    </row>
    <row r="4623" spans="1:1" x14ac:dyDescent="0.25">
      <c r="A4623"/>
    </row>
    <row r="4624" spans="1:1" x14ac:dyDescent="0.25">
      <c r="A4624"/>
    </row>
    <row r="4625" spans="1:1" x14ac:dyDescent="0.25">
      <c r="A4625"/>
    </row>
    <row r="4626" spans="1:1" x14ac:dyDescent="0.25">
      <c r="A4626"/>
    </row>
    <row r="4627" spans="1:1" x14ac:dyDescent="0.25">
      <c r="A4627"/>
    </row>
    <row r="4628" spans="1:1" x14ac:dyDescent="0.25">
      <c r="A4628"/>
    </row>
    <row r="4629" spans="1:1" x14ac:dyDescent="0.25">
      <c r="A4629"/>
    </row>
    <row r="4630" spans="1:1" x14ac:dyDescent="0.25">
      <c r="A4630"/>
    </row>
    <row r="4631" spans="1:1" x14ac:dyDescent="0.25">
      <c r="A4631"/>
    </row>
    <row r="4632" spans="1:1" x14ac:dyDescent="0.25">
      <c r="A4632"/>
    </row>
    <row r="4633" spans="1:1" x14ac:dyDescent="0.25">
      <c r="A4633"/>
    </row>
    <row r="4634" spans="1:1" x14ac:dyDescent="0.25">
      <c r="A4634"/>
    </row>
    <row r="4635" spans="1:1" x14ac:dyDescent="0.25">
      <c r="A4635"/>
    </row>
    <row r="4636" spans="1:1" x14ac:dyDescent="0.25">
      <c r="A4636"/>
    </row>
    <row r="4637" spans="1:1" x14ac:dyDescent="0.25">
      <c r="A4637"/>
    </row>
    <row r="4638" spans="1:1" x14ac:dyDescent="0.25">
      <c r="A4638"/>
    </row>
    <row r="4639" spans="1:1" x14ac:dyDescent="0.25">
      <c r="A4639"/>
    </row>
    <row r="4640" spans="1:1" x14ac:dyDescent="0.25">
      <c r="A4640"/>
    </row>
    <row r="4641" spans="1:1" x14ac:dyDescent="0.25">
      <c r="A4641"/>
    </row>
    <row r="4642" spans="1:1" x14ac:dyDescent="0.25">
      <c r="A4642"/>
    </row>
    <row r="4643" spans="1:1" x14ac:dyDescent="0.25">
      <c r="A4643"/>
    </row>
    <row r="4644" spans="1:1" x14ac:dyDescent="0.25">
      <c r="A4644"/>
    </row>
    <row r="4645" spans="1:1" x14ac:dyDescent="0.25">
      <c r="A4645"/>
    </row>
    <row r="4646" spans="1:1" x14ac:dyDescent="0.25">
      <c r="A4646"/>
    </row>
    <row r="4647" spans="1:1" x14ac:dyDescent="0.25">
      <c r="A4647"/>
    </row>
    <row r="4648" spans="1:1" x14ac:dyDescent="0.25">
      <c r="A4648"/>
    </row>
    <row r="4649" spans="1:1" x14ac:dyDescent="0.25">
      <c r="A4649"/>
    </row>
    <row r="4650" spans="1:1" x14ac:dyDescent="0.25">
      <c r="A4650"/>
    </row>
    <row r="4651" spans="1:1" x14ac:dyDescent="0.25">
      <c r="A4651"/>
    </row>
    <row r="4652" spans="1:1" x14ac:dyDescent="0.25">
      <c r="A4652"/>
    </row>
    <row r="4653" spans="1:1" x14ac:dyDescent="0.25">
      <c r="A4653"/>
    </row>
    <row r="4654" spans="1:1" x14ac:dyDescent="0.25">
      <c r="A4654"/>
    </row>
    <row r="4655" spans="1:1" x14ac:dyDescent="0.25">
      <c r="A4655"/>
    </row>
    <row r="4656" spans="1:1" x14ac:dyDescent="0.25">
      <c r="A4656"/>
    </row>
    <row r="4657" spans="1:1" x14ac:dyDescent="0.25">
      <c r="A4657"/>
    </row>
    <row r="4658" spans="1:1" x14ac:dyDescent="0.25">
      <c r="A4658"/>
    </row>
    <row r="4659" spans="1:1" x14ac:dyDescent="0.25">
      <c r="A4659"/>
    </row>
    <row r="4660" spans="1:1" x14ac:dyDescent="0.25">
      <c r="A4660"/>
    </row>
    <row r="4661" spans="1:1" x14ac:dyDescent="0.25">
      <c r="A4661"/>
    </row>
    <row r="4662" spans="1:1" x14ac:dyDescent="0.25">
      <c r="A4662"/>
    </row>
    <row r="4663" spans="1:1" x14ac:dyDescent="0.25">
      <c r="A4663"/>
    </row>
    <row r="4664" spans="1:1" x14ac:dyDescent="0.25">
      <c r="A4664"/>
    </row>
    <row r="4665" spans="1:1" x14ac:dyDescent="0.25">
      <c r="A4665"/>
    </row>
    <row r="4666" spans="1:1" x14ac:dyDescent="0.25">
      <c r="A4666"/>
    </row>
    <row r="4667" spans="1:1" x14ac:dyDescent="0.25">
      <c r="A4667"/>
    </row>
    <row r="4668" spans="1:1" x14ac:dyDescent="0.25">
      <c r="A4668"/>
    </row>
    <row r="4669" spans="1:1" x14ac:dyDescent="0.25">
      <c r="A4669"/>
    </row>
    <row r="4670" spans="1:1" x14ac:dyDescent="0.25">
      <c r="A4670"/>
    </row>
    <row r="4671" spans="1:1" x14ac:dyDescent="0.25">
      <c r="A4671"/>
    </row>
    <row r="4672" spans="1:1" x14ac:dyDescent="0.25">
      <c r="A4672"/>
    </row>
    <row r="4673" spans="1:1" x14ac:dyDescent="0.25">
      <c r="A4673"/>
    </row>
    <row r="4674" spans="1:1" x14ac:dyDescent="0.25">
      <c r="A4674"/>
    </row>
    <row r="4675" spans="1:1" x14ac:dyDescent="0.25">
      <c r="A4675"/>
    </row>
    <row r="4676" spans="1:1" x14ac:dyDescent="0.25">
      <c r="A4676"/>
    </row>
    <row r="4677" spans="1:1" x14ac:dyDescent="0.25">
      <c r="A4677"/>
    </row>
    <row r="4678" spans="1:1" x14ac:dyDescent="0.25">
      <c r="A4678"/>
    </row>
    <row r="4679" spans="1:1" x14ac:dyDescent="0.25">
      <c r="A4679"/>
    </row>
    <row r="4680" spans="1:1" x14ac:dyDescent="0.25">
      <c r="A4680"/>
    </row>
    <row r="4681" spans="1:1" x14ac:dyDescent="0.25">
      <c r="A4681"/>
    </row>
    <row r="4682" spans="1:1" x14ac:dyDescent="0.25">
      <c r="A4682"/>
    </row>
    <row r="4683" spans="1:1" x14ac:dyDescent="0.25">
      <c r="A4683"/>
    </row>
    <row r="4684" spans="1:1" x14ac:dyDescent="0.25">
      <c r="A4684"/>
    </row>
    <row r="4685" spans="1:1" x14ac:dyDescent="0.25">
      <c r="A4685"/>
    </row>
    <row r="4686" spans="1:1" x14ac:dyDescent="0.25">
      <c r="A4686"/>
    </row>
    <row r="4687" spans="1:1" x14ac:dyDescent="0.25">
      <c r="A4687"/>
    </row>
    <row r="4688" spans="1:1" x14ac:dyDescent="0.25">
      <c r="A4688"/>
    </row>
    <row r="4689" spans="1:1" x14ac:dyDescent="0.25">
      <c r="A4689"/>
    </row>
    <row r="4690" spans="1:1" x14ac:dyDescent="0.25">
      <c r="A4690"/>
    </row>
    <row r="4691" spans="1:1" x14ac:dyDescent="0.25">
      <c r="A4691"/>
    </row>
    <row r="4692" spans="1:1" x14ac:dyDescent="0.25">
      <c r="A4692"/>
    </row>
    <row r="4693" spans="1:1" x14ac:dyDescent="0.25">
      <c r="A4693"/>
    </row>
    <row r="4694" spans="1:1" x14ac:dyDescent="0.25">
      <c r="A4694"/>
    </row>
    <row r="4695" spans="1:1" x14ac:dyDescent="0.25">
      <c r="A4695"/>
    </row>
    <row r="4696" spans="1:1" x14ac:dyDescent="0.25">
      <c r="A4696"/>
    </row>
    <row r="4697" spans="1:1" x14ac:dyDescent="0.25">
      <c r="A4697"/>
    </row>
    <row r="4698" spans="1:1" x14ac:dyDescent="0.25">
      <c r="A4698"/>
    </row>
    <row r="4699" spans="1:1" x14ac:dyDescent="0.25">
      <c r="A4699"/>
    </row>
    <row r="4700" spans="1:1" x14ac:dyDescent="0.25">
      <c r="A4700"/>
    </row>
    <row r="4701" spans="1:1" x14ac:dyDescent="0.25">
      <c r="A4701"/>
    </row>
    <row r="4702" spans="1:1" x14ac:dyDescent="0.25">
      <c r="A4702"/>
    </row>
    <row r="4703" spans="1:1" x14ac:dyDescent="0.25">
      <c r="A4703"/>
    </row>
    <row r="4704" spans="1:1" x14ac:dyDescent="0.25">
      <c r="A4704"/>
    </row>
    <row r="4705" spans="1:1" x14ac:dyDescent="0.25">
      <c r="A4705"/>
    </row>
    <row r="4706" spans="1:1" x14ac:dyDescent="0.25">
      <c r="A4706"/>
    </row>
    <row r="4707" spans="1:1" x14ac:dyDescent="0.25">
      <c r="A4707"/>
    </row>
    <row r="4708" spans="1:1" x14ac:dyDescent="0.25">
      <c r="A4708"/>
    </row>
    <row r="4709" spans="1:1" x14ac:dyDescent="0.25">
      <c r="A4709"/>
    </row>
    <row r="4710" spans="1:1" x14ac:dyDescent="0.25">
      <c r="A4710"/>
    </row>
    <row r="4711" spans="1:1" x14ac:dyDescent="0.25">
      <c r="A4711"/>
    </row>
    <row r="4712" spans="1:1" x14ac:dyDescent="0.25">
      <c r="A4712"/>
    </row>
    <row r="4713" spans="1:1" x14ac:dyDescent="0.25">
      <c r="A4713"/>
    </row>
    <row r="4714" spans="1:1" x14ac:dyDescent="0.25">
      <c r="A4714"/>
    </row>
    <row r="4715" spans="1:1" x14ac:dyDescent="0.25">
      <c r="A4715"/>
    </row>
    <row r="4716" spans="1:1" x14ac:dyDescent="0.25">
      <c r="A4716"/>
    </row>
    <row r="4717" spans="1:1" x14ac:dyDescent="0.25">
      <c r="A4717"/>
    </row>
    <row r="4718" spans="1:1" x14ac:dyDescent="0.25">
      <c r="A4718"/>
    </row>
    <row r="4719" spans="1:1" x14ac:dyDescent="0.25">
      <c r="A4719"/>
    </row>
    <row r="4720" spans="1:1" x14ac:dyDescent="0.25">
      <c r="A4720"/>
    </row>
    <row r="4721" spans="1:1" x14ac:dyDescent="0.25">
      <c r="A4721"/>
    </row>
    <row r="4722" spans="1:1" x14ac:dyDescent="0.25">
      <c r="A4722"/>
    </row>
    <row r="4723" spans="1:1" x14ac:dyDescent="0.25">
      <c r="A4723"/>
    </row>
    <row r="4724" spans="1:1" x14ac:dyDescent="0.25">
      <c r="A4724"/>
    </row>
    <row r="4725" spans="1:1" x14ac:dyDescent="0.25">
      <c r="A4725"/>
    </row>
    <row r="4726" spans="1:1" x14ac:dyDescent="0.25">
      <c r="A4726"/>
    </row>
    <row r="4727" spans="1:1" x14ac:dyDescent="0.25">
      <c r="A4727"/>
    </row>
    <row r="4728" spans="1:1" x14ac:dyDescent="0.25">
      <c r="A4728"/>
    </row>
    <row r="4729" spans="1:1" x14ac:dyDescent="0.25">
      <c r="A4729"/>
    </row>
    <row r="4730" spans="1:1" x14ac:dyDescent="0.25">
      <c r="A4730"/>
    </row>
    <row r="4731" spans="1:1" x14ac:dyDescent="0.25">
      <c r="A4731"/>
    </row>
    <row r="4732" spans="1:1" x14ac:dyDescent="0.25">
      <c r="A4732"/>
    </row>
    <row r="4733" spans="1:1" x14ac:dyDescent="0.25">
      <c r="A4733"/>
    </row>
    <row r="4734" spans="1:1" x14ac:dyDescent="0.25">
      <c r="A4734"/>
    </row>
    <row r="4735" spans="1:1" x14ac:dyDescent="0.25">
      <c r="A4735"/>
    </row>
    <row r="4736" spans="1:1" x14ac:dyDescent="0.25">
      <c r="A4736"/>
    </row>
    <row r="4737" spans="1:1" x14ac:dyDescent="0.25">
      <c r="A4737"/>
    </row>
    <row r="4738" spans="1:1" x14ac:dyDescent="0.25">
      <c r="A4738"/>
    </row>
    <row r="4739" spans="1:1" x14ac:dyDescent="0.25">
      <c r="A4739"/>
    </row>
    <row r="4740" spans="1:1" x14ac:dyDescent="0.25">
      <c r="A4740"/>
    </row>
    <row r="4741" spans="1:1" x14ac:dyDescent="0.25">
      <c r="A4741"/>
    </row>
    <row r="4742" spans="1:1" x14ac:dyDescent="0.25">
      <c r="A4742"/>
    </row>
    <row r="4743" spans="1:1" x14ac:dyDescent="0.25">
      <c r="A4743"/>
    </row>
    <row r="4744" spans="1:1" x14ac:dyDescent="0.25">
      <c r="A4744"/>
    </row>
    <row r="4745" spans="1:1" x14ac:dyDescent="0.25">
      <c r="A4745"/>
    </row>
    <row r="4746" spans="1:1" x14ac:dyDescent="0.25">
      <c r="A4746"/>
    </row>
    <row r="4747" spans="1:1" x14ac:dyDescent="0.25">
      <c r="A4747"/>
    </row>
    <row r="4748" spans="1:1" x14ac:dyDescent="0.25">
      <c r="A4748"/>
    </row>
    <row r="4749" spans="1:1" x14ac:dyDescent="0.25">
      <c r="A4749"/>
    </row>
    <row r="4750" spans="1:1" x14ac:dyDescent="0.25">
      <c r="A4750"/>
    </row>
    <row r="4751" spans="1:1" x14ac:dyDescent="0.25">
      <c r="A4751"/>
    </row>
    <row r="4752" spans="1:1" x14ac:dyDescent="0.25">
      <c r="A4752"/>
    </row>
    <row r="4753" spans="1:1" x14ac:dyDescent="0.25">
      <c r="A4753"/>
    </row>
    <row r="4754" spans="1:1" x14ac:dyDescent="0.25">
      <c r="A4754"/>
    </row>
    <row r="4755" spans="1:1" x14ac:dyDescent="0.25">
      <c r="A4755"/>
    </row>
    <row r="4756" spans="1:1" x14ac:dyDescent="0.25">
      <c r="A4756"/>
    </row>
    <row r="4757" spans="1:1" x14ac:dyDescent="0.25">
      <c r="A4757"/>
    </row>
    <row r="4758" spans="1:1" x14ac:dyDescent="0.25">
      <c r="A4758"/>
    </row>
    <row r="4759" spans="1:1" x14ac:dyDescent="0.25">
      <c r="A4759"/>
    </row>
    <row r="4760" spans="1:1" x14ac:dyDescent="0.25">
      <c r="A4760"/>
    </row>
    <row r="4761" spans="1:1" x14ac:dyDescent="0.25">
      <c r="A4761"/>
    </row>
    <row r="4762" spans="1:1" x14ac:dyDescent="0.25">
      <c r="A4762"/>
    </row>
    <row r="4763" spans="1:1" x14ac:dyDescent="0.25">
      <c r="A4763"/>
    </row>
    <row r="4764" spans="1:1" x14ac:dyDescent="0.25">
      <c r="A4764"/>
    </row>
    <row r="4765" spans="1:1" x14ac:dyDescent="0.25">
      <c r="A4765"/>
    </row>
    <row r="4766" spans="1:1" x14ac:dyDescent="0.25">
      <c r="A4766"/>
    </row>
    <row r="4767" spans="1:1" x14ac:dyDescent="0.25">
      <c r="A4767"/>
    </row>
    <row r="4768" spans="1:1" x14ac:dyDescent="0.25">
      <c r="A4768"/>
    </row>
    <row r="4769" spans="1:1" x14ac:dyDescent="0.25">
      <c r="A4769"/>
    </row>
    <row r="4770" spans="1:1" x14ac:dyDescent="0.25">
      <c r="A4770"/>
    </row>
    <row r="4771" spans="1:1" x14ac:dyDescent="0.25">
      <c r="A4771"/>
    </row>
    <row r="4772" spans="1:1" x14ac:dyDescent="0.25">
      <c r="A4772"/>
    </row>
    <row r="4773" spans="1:1" x14ac:dyDescent="0.25">
      <c r="A4773"/>
    </row>
    <row r="4774" spans="1:1" x14ac:dyDescent="0.25">
      <c r="A4774"/>
    </row>
    <row r="4775" spans="1:1" x14ac:dyDescent="0.25">
      <c r="A4775"/>
    </row>
    <row r="4776" spans="1:1" x14ac:dyDescent="0.25">
      <c r="A4776"/>
    </row>
    <row r="4777" spans="1:1" x14ac:dyDescent="0.25">
      <c r="A4777"/>
    </row>
    <row r="4778" spans="1:1" x14ac:dyDescent="0.25">
      <c r="A4778"/>
    </row>
    <row r="4779" spans="1:1" x14ac:dyDescent="0.25">
      <c r="A4779"/>
    </row>
    <row r="4780" spans="1:1" x14ac:dyDescent="0.25">
      <c r="A4780"/>
    </row>
    <row r="4781" spans="1:1" x14ac:dyDescent="0.25">
      <c r="A4781"/>
    </row>
    <row r="4782" spans="1:1" x14ac:dyDescent="0.25">
      <c r="A4782"/>
    </row>
    <row r="4783" spans="1:1" x14ac:dyDescent="0.25">
      <c r="A4783"/>
    </row>
    <row r="4784" spans="1:1" x14ac:dyDescent="0.25">
      <c r="A4784"/>
    </row>
    <row r="4785" spans="1:1" x14ac:dyDescent="0.25">
      <c r="A4785"/>
    </row>
    <row r="4786" spans="1:1" x14ac:dyDescent="0.25">
      <c r="A4786"/>
    </row>
    <row r="4787" spans="1:1" x14ac:dyDescent="0.25">
      <c r="A4787"/>
    </row>
    <row r="4788" spans="1:1" x14ac:dyDescent="0.25">
      <c r="A4788"/>
    </row>
    <row r="4789" spans="1:1" x14ac:dyDescent="0.25">
      <c r="A4789"/>
    </row>
    <row r="4790" spans="1:1" x14ac:dyDescent="0.25">
      <c r="A4790"/>
    </row>
    <row r="4791" spans="1:1" x14ac:dyDescent="0.25">
      <c r="A4791"/>
    </row>
    <row r="4792" spans="1:1" x14ac:dyDescent="0.25">
      <c r="A4792"/>
    </row>
    <row r="4793" spans="1:1" x14ac:dyDescent="0.25">
      <c r="A4793"/>
    </row>
    <row r="4794" spans="1:1" x14ac:dyDescent="0.25">
      <c r="A4794"/>
    </row>
    <row r="4795" spans="1:1" x14ac:dyDescent="0.25">
      <c r="A4795"/>
    </row>
    <row r="4796" spans="1:1" x14ac:dyDescent="0.25">
      <c r="A4796"/>
    </row>
    <row r="4797" spans="1:1" x14ac:dyDescent="0.25">
      <c r="A4797"/>
    </row>
    <row r="4798" spans="1:1" x14ac:dyDescent="0.25">
      <c r="A4798"/>
    </row>
    <row r="4799" spans="1:1" x14ac:dyDescent="0.25">
      <c r="A4799"/>
    </row>
    <row r="4800" spans="1:1" x14ac:dyDescent="0.25">
      <c r="A4800"/>
    </row>
    <row r="4801" spans="1:1" x14ac:dyDescent="0.25">
      <c r="A4801"/>
    </row>
    <row r="4802" spans="1:1" x14ac:dyDescent="0.25">
      <c r="A4802"/>
    </row>
    <row r="4803" spans="1:1" x14ac:dyDescent="0.25">
      <c r="A4803"/>
    </row>
    <row r="4804" spans="1:1" x14ac:dyDescent="0.25">
      <c r="A4804"/>
    </row>
    <row r="4805" spans="1:1" x14ac:dyDescent="0.25">
      <c r="A4805"/>
    </row>
    <row r="4806" spans="1:1" x14ac:dyDescent="0.25">
      <c r="A4806"/>
    </row>
    <row r="4807" spans="1:1" x14ac:dyDescent="0.25">
      <c r="A4807"/>
    </row>
    <row r="4808" spans="1:1" x14ac:dyDescent="0.25">
      <c r="A4808"/>
    </row>
    <row r="4809" spans="1:1" x14ac:dyDescent="0.25">
      <c r="A4809"/>
    </row>
    <row r="4810" spans="1:1" x14ac:dyDescent="0.25">
      <c r="A4810"/>
    </row>
    <row r="4811" spans="1:1" x14ac:dyDescent="0.25">
      <c r="A4811"/>
    </row>
    <row r="4812" spans="1:1" x14ac:dyDescent="0.25">
      <c r="A4812"/>
    </row>
    <row r="4813" spans="1:1" x14ac:dyDescent="0.25">
      <c r="A4813"/>
    </row>
    <row r="4814" spans="1:1" x14ac:dyDescent="0.25">
      <c r="A4814"/>
    </row>
    <row r="4815" spans="1:1" x14ac:dyDescent="0.25">
      <c r="A4815"/>
    </row>
    <row r="4816" spans="1:1" x14ac:dyDescent="0.25">
      <c r="A4816"/>
    </row>
    <row r="4817" spans="1:1" x14ac:dyDescent="0.25">
      <c r="A4817"/>
    </row>
    <row r="4818" spans="1:1" x14ac:dyDescent="0.25">
      <c r="A4818"/>
    </row>
    <row r="4819" spans="1:1" x14ac:dyDescent="0.25">
      <c r="A4819"/>
    </row>
    <row r="4820" spans="1:1" x14ac:dyDescent="0.25">
      <c r="A4820"/>
    </row>
    <row r="4821" spans="1:1" x14ac:dyDescent="0.25">
      <c r="A4821"/>
    </row>
    <row r="4822" spans="1:1" x14ac:dyDescent="0.25">
      <c r="A4822"/>
    </row>
    <row r="4823" spans="1:1" x14ac:dyDescent="0.25">
      <c r="A4823"/>
    </row>
    <row r="4824" spans="1:1" x14ac:dyDescent="0.25">
      <c r="A4824"/>
    </row>
    <row r="4825" spans="1:1" x14ac:dyDescent="0.25">
      <c r="A4825"/>
    </row>
    <row r="4826" spans="1:1" x14ac:dyDescent="0.25">
      <c r="A4826"/>
    </row>
    <row r="4827" spans="1:1" x14ac:dyDescent="0.25">
      <c r="A4827"/>
    </row>
    <row r="4828" spans="1:1" x14ac:dyDescent="0.25">
      <c r="A4828"/>
    </row>
    <row r="4829" spans="1:1" x14ac:dyDescent="0.25">
      <c r="A4829"/>
    </row>
    <row r="4830" spans="1:1" x14ac:dyDescent="0.25">
      <c r="A4830"/>
    </row>
    <row r="4831" spans="1:1" x14ac:dyDescent="0.25">
      <c r="A4831"/>
    </row>
    <row r="4832" spans="1:1" x14ac:dyDescent="0.25">
      <c r="A4832"/>
    </row>
    <row r="4833" spans="1:1" x14ac:dyDescent="0.25">
      <c r="A4833"/>
    </row>
    <row r="4834" spans="1:1" x14ac:dyDescent="0.25">
      <c r="A4834"/>
    </row>
    <row r="4835" spans="1:1" x14ac:dyDescent="0.25">
      <c r="A4835"/>
    </row>
    <row r="4836" spans="1:1" x14ac:dyDescent="0.25">
      <c r="A4836"/>
    </row>
    <row r="4837" spans="1:1" x14ac:dyDescent="0.25">
      <c r="A4837"/>
    </row>
    <row r="4838" spans="1:1" x14ac:dyDescent="0.25">
      <c r="A4838"/>
    </row>
    <row r="4839" spans="1:1" x14ac:dyDescent="0.25">
      <c r="A4839"/>
    </row>
    <row r="4840" spans="1:1" x14ac:dyDescent="0.25">
      <c r="A4840"/>
    </row>
    <row r="4841" spans="1:1" x14ac:dyDescent="0.25">
      <c r="A4841"/>
    </row>
    <row r="4842" spans="1:1" x14ac:dyDescent="0.25">
      <c r="A4842"/>
    </row>
    <row r="4843" spans="1:1" x14ac:dyDescent="0.25">
      <c r="A4843"/>
    </row>
    <row r="4844" spans="1:1" x14ac:dyDescent="0.25">
      <c r="A4844"/>
    </row>
    <row r="4845" spans="1:1" x14ac:dyDescent="0.25">
      <c r="A4845"/>
    </row>
    <row r="4846" spans="1:1" x14ac:dyDescent="0.25">
      <c r="A4846"/>
    </row>
    <row r="4847" spans="1:1" x14ac:dyDescent="0.25">
      <c r="A4847"/>
    </row>
    <row r="4848" spans="1:1" x14ac:dyDescent="0.25">
      <c r="A4848"/>
    </row>
    <row r="4849" spans="1:1" x14ac:dyDescent="0.25">
      <c r="A4849"/>
    </row>
    <row r="4850" spans="1:1" x14ac:dyDescent="0.25">
      <c r="A4850"/>
    </row>
    <row r="4851" spans="1:1" x14ac:dyDescent="0.25">
      <c r="A4851"/>
    </row>
    <row r="4852" spans="1:1" x14ac:dyDescent="0.25">
      <c r="A4852"/>
    </row>
    <row r="4853" spans="1:1" x14ac:dyDescent="0.25">
      <c r="A4853"/>
    </row>
    <row r="4854" spans="1:1" x14ac:dyDescent="0.25">
      <c r="A4854"/>
    </row>
    <row r="4855" spans="1:1" x14ac:dyDescent="0.25">
      <c r="A4855"/>
    </row>
    <row r="4856" spans="1:1" x14ac:dyDescent="0.25">
      <c r="A4856"/>
    </row>
    <row r="4857" spans="1:1" x14ac:dyDescent="0.25">
      <c r="A4857"/>
    </row>
    <row r="4858" spans="1:1" x14ac:dyDescent="0.25">
      <c r="A4858"/>
    </row>
    <row r="4859" spans="1:1" x14ac:dyDescent="0.25">
      <c r="A4859"/>
    </row>
    <row r="4860" spans="1:1" x14ac:dyDescent="0.25">
      <c r="A4860"/>
    </row>
    <row r="4861" spans="1:1" x14ac:dyDescent="0.25">
      <c r="A4861"/>
    </row>
    <row r="4862" spans="1:1" x14ac:dyDescent="0.25">
      <c r="A4862"/>
    </row>
    <row r="4863" spans="1:1" x14ac:dyDescent="0.25">
      <c r="A4863"/>
    </row>
    <row r="4864" spans="1:1" x14ac:dyDescent="0.25">
      <c r="A4864"/>
    </row>
    <row r="4865" spans="1:1" x14ac:dyDescent="0.25">
      <c r="A4865"/>
    </row>
    <row r="4866" spans="1:1" x14ac:dyDescent="0.25">
      <c r="A4866"/>
    </row>
    <row r="4867" spans="1:1" x14ac:dyDescent="0.25">
      <c r="A4867"/>
    </row>
    <row r="4868" spans="1:1" x14ac:dyDescent="0.25">
      <c r="A4868"/>
    </row>
    <row r="4869" spans="1:1" x14ac:dyDescent="0.25">
      <c r="A4869"/>
    </row>
    <row r="4870" spans="1:1" x14ac:dyDescent="0.25">
      <c r="A4870"/>
    </row>
    <row r="4871" spans="1:1" x14ac:dyDescent="0.25">
      <c r="A4871"/>
    </row>
    <row r="4872" spans="1:1" x14ac:dyDescent="0.25">
      <c r="A4872"/>
    </row>
    <row r="4873" spans="1:1" x14ac:dyDescent="0.25">
      <c r="A4873"/>
    </row>
    <row r="4874" spans="1:1" x14ac:dyDescent="0.25">
      <c r="A4874"/>
    </row>
    <row r="4875" spans="1:1" x14ac:dyDescent="0.25">
      <c r="A4875"/>
    </row>
    <row r="4876" spans="1:1" x14ac:dyDescent="0.25">
      <c r="A4876"/>
    </row>
    <row r="4877" spans="1:1" x14ac:dyDescent="0.25">
      <c r="A4877"/>
    </row>
    <row r="4878" spans="1:1" x14ac:dyDescent="0.25">
      <c r="A4878"/>
    </row>
    <row r="4879" spans="1:1" x14ac:dyDescent="0.25">
      <c r="A4879"/>
    </row>
    <row r="4880" spans="1:1" x14ac:dyDescent="0.25">
      <c r="A4880"/>
    </row>
    <row r="4881" spans="1:1" x14ac:dyDescent="0.25">
      <c r="A4881"/>
    </row>
    <row r="4882" spans="1:1" x14ac:dyDescent="0.25">
      <c r="A4882"/>
    </row>
    <row r="4883" spans="1:1" x14ac:dyDescent="0.25">
      <c r="A4883"/>
    </row>
    <row r="4884" spans="1:1" x14ac:dyDescent="0.25">
      <c r="A4884"/>
    </row>
    <row r="4885" spans="1:1" x14ac:dyDescent="0.25">
      <c r="A4885"/>
    </row>
    <row r="4886" spans="1:1" x14ac:dyDescent="0.25">
      <c r="A4886"/>
    </row>
    <row r="4887" spans="1:1" x14ac:dyDescent="0.25">
      <c r="A4887"/>
    </row>
    <row r="4888" spans="1:1" x14ac:dyDescent="0.25">
      <c r="A4888"/>
    </row>
    <row r="4889" spans="1:1" x14ac:dyDescent="0.25">
      <c r="A4889"/>
    </row>
    <row r="4890" spans="1:1" x14ac:dyDescent="0.25">
      <c r="A4890"/>
    </row>
    <row r="4891" spans="1:1" x14ac:dyDescent="0.25">
      <c r="A4891"/>
    </row>
    <row r="4892" spans="1:1" x14ac:dyDescent="0.25">
      <c r="A4892"/>
    </row>
    <row r="4893" spans="1:1" x14ac:dyDescent="0.25">
      <c r="A4893"/>
    </row>
    <row r="4894" spans="1:1" x14ac:dyDescent="0.25">
      <c r="A4894"/>
    </row>
    <row r="4895" spans="1:1" x14ac:dyDescent="0.25">
      <c r="A4895"/>
    </row>
    <row r="4896" spans="1:1" x14ac:dyDescent="0.25">
      <c r="A4896"/>
    </row>
    <row r="4897" spans="1:1" x14ac:dyDescent="0.25">
      <c r="A4897"/>
    </row>
    <row r="4898" spans="1:1" x14ac:dyDescent="0.25">
      <c r="A4898"/>
    </row>
    <row r="4899" spans="1:1" x14ac:dyDescent="0.25">
      <c r="A4899"/>
    </row>
    <row r="4900" spans="1:1" x14ac:dyDescent="0.25">
      <c r="A4900"/>
    </row>
    <row r="4901" spans="1:1" x14ac:dyDescent="0.25">
      <c r="A4901"/>
    </row>
    <row r="4902" spans="1:1" x14ac:dyDescent="0.25">
      <c r="A4902"/>
    </row>
    <row r="4903" spans="1:1" x14ac:dyDescent="0.25">
      <c r="A4903"/>
    </row>
    <row r="4904" spans="1:1" x14ac:dyDescent="0.25">
      <c r="A4904"/>
    </row>
    <row r="4905" spans="1:1" x14ac:dyDescent="0.25">
      <c r="A4905"/>
    </row>
    <row r="4906" spans="1:1" x14ac:dyDescent="0.25">
      <c r="A4906"/>
    </row>
    <row r="4907" spans="1:1" x14ac:dyDescent="0.25">
      <c r="A4907"/>
    </row>
    <row r="4908" spans="1:1" x14ac:dyDescent="0.25">
      <c r="A4908"/>
    </row>
    <row r="4909" spans="1:1" x14ac:dyDescent="0.25">
      <c r="A4909"/>
    </row>
    <row r="4910" spans="1:1" x14ac:dyDescent="0.25">
      <c r="A4910"/>
    </row>
    <row r="4911" spans="1:1" x14ac:dyDescent="0.25">
      <c r="A4911"/>
    </row>
    <row r="4912" spans="1:1" x14ac:dyDescent="0.25">
      <c r="A4912"/>
    </row>
    <row r="4913" spans="1:1" x14ac:dyDescent="0.25">
      <c r="A4913"/>
    </row>
    <row r="4914" spans="1:1" x14ac:dyDescent="0.25">
      <c r="A4914"/>
    </row>
    <row r="4915" spans="1:1" x14ac:dyDescent="0.25">
      <c r="A4915"/>
    </row>
    <row r="4916" spans="1:1" x14ac:dyDescent="0.25">
      <c r="A4916"/>
    </row>
    <row r="4917" spans="1:1" x14ac:dyDescent="0.25">
      <c r="A4917"/>
    </row>
    <row r="4918" spans="1:1" x14ac:dyDescent="0.25">
      <c r="A4918"/>
    </row>
    <row r="4919" spans="1:1" x14ac:dyDescent="0.25">
      <c r="A4919"/>
    </row>
    <row r="4920" spans="1:1" x14ac:dyDescent="0.25">
      <c r="A4920"/>
    </row>
    <row r="4921" spans="1:1" x14ac:dyDescent="0.25">
      <c r="A4921"/>
    </row>
    <row r="4922" spans="1:1" x14ac:dyDescent="0.25">
      <c r="A4922"/>
    </row>
    <row r="4923" spans="1:1" x14ac:dyDescent="0.25">
      <c r="A4923"/>
    </row>
    <row r="4924" spans="1:1" x14ac:dyDescent="0.25">
      <c r="A4924"/>
    </row>
    <row r="4925" spans="1:1" x14ac:dyDescent="0.25">
      <c r="A4925"/>
    </row>
    <row r="4926" spans="1:1" x14ac:dyDescent="0.25">
      <c r="A4926"/>
    </row>
    <row r="4927" spans="1:1" x14ac:dyDescent="0.25">
      <c r="A4927"/>
    </row>
    <row r="4928" spans="1:1" x14ac:dyDescent="0.25">
      <c r="A4928"/>
    </row>
    <row r="4929" spans="1:1" x14ac:dyDescent="0.25">
      <c r="A4929"/>
    </row>
    <row r="4930" spans="1:1" x14ac:dyDescent="0.25">
      <c r="A4930"/>
    </row>
    <row r="4931" spans="1:1" x14ac:dyDescent="0.25">
      <c r="A4931"/>
    </row>
    <row r="4932" spans="1:1" x14ac:dyDescent="0.25">
      <c r="A4932"/>
    </row>
    <row r="4933" spans="1:1" x14ac:dyDescent="0.25">
      <c r="A4933"/>
    </row>
    <row r="4934" spans="1:1" x14ac:dyDescent="0.25">
      <c r="A4934"/>
    </row>
    <row r="4935" spans="1:1" x14ac:dyDescent="0.25">
      <c r="A4935"/>
    </row>
    <row r="4936" spans="1:1" x14ac:dyDescent="0.25">
      <c r="A4936"/>
    </row>
    <row r="4937" spans="1:1" x14ac:dyDescent="0.25">
      <c r="A4937"/>
    </row>
    <row r="4938" spans="1:1" x14ac:dyDescent="0.25">
      <c r="A4938"/>
    </row>
    <row r="4939" spans="1:1" x14ac:dyDescent="0.25">
      <c r="A4939"/>
    </row>
    <row r="4940" spans="1:1" x14ac:dyDescent="0.25">
      <c r="A4940"/>
    </row>
    <row r="4941" spans="1:1" x14ac:dyDescent="0.25">
      <c r="A4941"/>
    </row>
    <row r="4942" spans="1:1" x14ac:dyDescent="0.25">
      <c r="A4942"/>
    </row>
    <row r="4943" spans="1:1" x14ac:dyDescent="0.25">
      <c r="A4943"/>
    </row>
    <row r="4944" spans="1:1" x14ac:dyDescent="0.25">
      <c r="A4944"/>
    </row>
    <row r="4945" spans="1:1" x14ac:dyDescent="0.25">
      <c r="A4945"/>
    </row>
    <row r="4946" spans="1:1" x14ac:dyDescent="0.25">
      <c r="A4946"/>
    </row>
    <row r="4947" spans="1:1" x14ac:dyDescent="0.25">
      <c r="A4947"/>
    </row>
    <row r="4948" spans="1:1" x14ac:dyDescent="0.25">
      <c r="A4948"/>
    </row>
    <row r="4949" spans="1:1" x14ac:dyDescent="0.25">
      <c r="A4949"/>
    </row>
    <row r="4950" spans="1:1" x14ac:dyDescent="0.25">
      <c r="A4950"/>
    </row>
    <row r="4951" spans="1:1" x14ac:dyDescent="0.25">
      <c r="A4951"/>
    </row>
    <row r="4952" spans="1:1" x14ac:dyDescent="0.25">
      <c r="A4952"/>
    </row>
    <row r="4953" spans="1:1" x14ac:dyDescent="0.25">
      <c r="A4953"/>
    </row>
    <row r="4954" spans="1:1" x14ac:dyDescent="0.25">
      <c r="A4954"/>
    </row>
    <row r="4955" spans="1:1" x14ac:dyDescent="0.25">
      <c r="A4955"/>
    </row>
    <row r="4956" spans="1:1" x14ac:dyDescent="0.25">
      <c r="A4956"/>
    </row>
    <row r="4957" spans="1:1" x14ac:dyDescent="0.25">
      <c r="A4957"/>
    </row>
    <row r="4958" spans="1:1" x14ac:dyDescent="0.25">
      <c r="A4958"/>
    </row>
    <row r="4959" spans="1:1" x14ac:dyDescent="0.25">
      <c r="A4959"/>
    </row>
    <row r="4960" spans="1:1" x14ac:dyDescent="0.25">
      <c r="A4960"/>
    </row>
    <row r="4961" spans="1:1" x14ac:dyDescent="0.25">
      <c r="A4961"/>
    </row>
    <row r="4962" spans="1:1" x14ac:dyDescent="0.25">
      <c r="A4962"/>
    </row>
    <row r="4963" spans="1:1" x14ac:dyDescent="0.25">
      <c r="A4963"/>
    </row>
    <row r="4964" spans="1:1" x14ac:dyDescent="0.25">
      <c r="A4964"/>
    </row>
    <row r="4965" spans="1:1" x14ac:dyDescent="0.25">
      <c r="A4965"/>
    </row>
    <row r="4966" spans="1:1" x14ac:dyDescent="0.25">
      <c r="A4966"/>
    </row>
    <row r="4967" spans="1:1" x14ac:dyDescent="0.25">
      <c r="A4967"/>
    </row>
    <row r="4968" spans="1:1" x14ac:dyDescent="0.25">
      <c r="A4968"/>
    </row>
    <row r="4969" spans="1:1" x14ac:dyDescent="0.25">
      <c r="A4969"/>
    </row>
    <row r="4970" spans="1:1" x14ac:dyDescent="0.25">
      <c r="A4970"/>
    </row>
    <row r="4971" spans="1:1" x14ac:dyDescent="0.25">
      <c r="A4971"/>
    </row>
    <row r="4972" spans="1:1" x14ac:dyDescent="0.25">
      <c r="A4972"/>
    </row>
    <row r="4973" spans="1:1" x14ac:dyDescent="0.25">
      <c r="A4973"/>
    </row>
    <row r="4974" spans="1:1" x14ac:dyDescent="0.25">
      <c r="A4974"/>
    </row>
    <row r="4975" spans="1:1" x14ac:dyDescent="0.25">
      <c r="A4975"/>
    </row>
    <row r="4976" spans="1:1" x14ac:dyDescent="0.25">
      <c r="A4976"/>
    </row>
    <row r="4977" spans="1:1" x14ac:dyDescent="0.25">
      <c r="A4977"/>
    </row>
    <row r="4978" spans="1:1" x14ac:dyDescent="0.25">
      <c r="A4978"/>
    </row>
    <row r="4979" spans="1:1" x14ac:dyDescent="0.25">
      <c r="A4979"/>
    </row>
    <row r="4980" spans="1:1" x14ac:dyDescent="0.25">
      <c r="A4980"/>
    </row>
    <row r="4981" spans="1:1" x14ac:dyDescent="0.25">
      <c r="A4981"/>
    </row>
    <row r="4982" spans="1:1" x14ac:dyDescent="0.25">
      <c r="A4982"/>
    </row>
    <row r="4983" spans="1:1" x14ac:dyDescent="0.25">
      <c r="A4983"/>
    </row>
    <row r="4984" spans="1:1" x14ac:dyDescent="0.25">
      <c r="A4984"/>
    </row>
    <row r="4985" spans="1:1" x14ac:dyDescent="0.25">
      <c r="A4985"/>
    </row>
    <row r="4986" spans="1:1" x14ac:dyDescent="0.25">
      <c r="A4986"/>
    </row>
    <row r="4987" spans="1:1" x14ac:dyDescent="0.25">
      <c r="A4987"/>
    </row>
    <row r="4988" spans="1:1" x14ac:dyDescent="0.25">
      <c r="A4988"/>
    </row>
    <row r="4989" spans="1:1" x14ac:dyDescent="0.25">
      <c r="A4989"/>
    </row>
    <row r="4990" spans="1:1" x14ac:dyDescent="0.25">
      <c r="A4990"/>
    </row>
    <row r="4991" spans="1:1" x14ac:dyDescent="0.25">
      <c r="A4991"/>
    </row>
    <row r="4992" spans="1:1" x14ac:dyDescent="0.25">
      <c r="A4992"/>
    </row>
    <row r="4993" spans="1:1" x14ac:dyDescent="0.25">
      <c r="A4993"/>
    </row>
    <row r="4994" spans="1:1" x14ac:dyDescent="0.25">
      <c r="A4994"/>
    </row>
    <row r="4995" spans="1:1" x14ac:dyDescent="0.25">
      <c r="A4995"/>
    </row>
    <row r="4996" spans="1:1" x14ac:dyDescent="0.25">
      <c r="A4996"/>
    </row>
    <row r="4997" spans="1:1" x14ac:dyDescent="0.25">
      <c r="A4997"/>
    </row>
    <row r="4998" spans="1:1" x14ac:dyDescent="0.25">
      <c r="A4998"/>
    </row>
    <row r="4999" spans="1:1" x14ac:dyDescent="0.25">
      <c r="A4999"/>
    </row>
    <row r="5000" spans="1:1" x14ac:dyDescent="0.25">
      <c r="A5000"/>
    </row>
    <row r="5001" spans="1:1" x14ac:dyDescent="0.25">
      <c r="A5001"/>
    </row>
    <row r="5002" spans="1:1" x14ac:dyDescent="0.25">
      <c r="A5002"/>
    </row>
    <row r="5003" spans="1:1" x14ac:dyDescent="0.25">
      <c r="A5003"/>
    </row>
    <row r="5004" spans="1:1" x14ac:dyDescent="0.25">
      <c r="A5004"/>
    </row>
    <row r="5005" spans="1:1" x14ac:dyDescent="0.25">
      <c r="A5005"/>
    </row>
    <row r="5006" spans="1:1" x14ac:dyDescent="0.25">
      <c r="A5006"/>
    </row>
    <row r="5007" spans="1:1" x14ac:dyDescent="0.25">
      <c r="A5007"/>
    </row>
    <row r="5008" spans="1:1" x14ac:dyDescent="0.25">
      <c r="A5008"/>
    </row>
    <row r="5009" spans="1:1" x14ac:dyDescent="0.25">
      <c r="A5009"/>
    </row>
    <row r="5010" spans="1:1" x14ac:dyDescent="0.25">
      <c r="A5010"/>
    </row>
    <row r="5011" spans="1:1" x14ac:dyDescent="0.25">
      <c r="A5011"/>
    </row>
    <row r="5012" spans="1:1" x14ac:dyDescent="0.25">
      <c r="A5012"/>
    </row>
    <row r="5013" spans="1:1" x14ac:dyDescent="0.25">
      <c r="A5013"/>
    </row>
    <row r="5014" spans="1:1" x14ac:dyDescent="0.25">
      <c r="A5014"/>
    </row>
    <row r="5015" spans="1:1" x14ac:dyDescent="0.25">
      <c r="A5015"/>
    </row>
    <row r="5016" spans="1:1" x14ac:dyDescent="0.25">
      <c r="A5016"/>
    </row>
    <row r="5017" spans="1:1" x14ac:dyDescent="0.25">
      <c r="A5017"/>
    </row>
    <row r="5018" spans="1:1" x14ac:dyDescent="0.25">
      <c r="A5018"/>
    </row>
    <row r="5019" spans="1:1" x14ac:dyDescent="0.25">
      <c r="A5019"/>
    </row>
    <row r="5020" spans="1:1" x14ac:dyDescent="0.25">
      <c r="A5020"/>
    </row>
    <row r="5021" spans="1:1" x14ac:dyDescent="0.25">
      <c r="A5021"/>
    </row>
    <row r="5022" spans="1:1" x14ac:dyDescent="0.25">
      <c r="A5022"/>
    </row>
    <row r="5023" spans="1:1" x14ac:dyDescent="0.25">
      <c r="A5023"/>
    </row>
    <row r="5024" spans="1:1" x14ac:dyDescent="0.25">
      <c r="A5024"/>
    </row>
    <row r="5025" spans="1:1" x14ac:dyDescent="0.25">
      <c r="A5025"/>
    </row>
    <row r="5026" spans="1:1" x14ac:dyDescent="0.25">
      <c r="A5026"/>
    </row>
    <row r="5027" spans="1:1" x14ac:dyDescent="0.25">
      <c r="A5027"/>
    </row>
    <row r="5028" spans="1:1" x14ac:dyDescent="0.25">
      <c r="A5028"/>
    </row>
    <row r="5029" spans="1:1" x14ac:dyDescent="0.25">
      <c r="A5029"/>
    </row>
    <row r="5030" spans="1:1" x14ac:dyDescent="0.25">
      <c r="A5030"/>
    </row>
    <row r="5031" spans="1:1" x14ac:dyDescent="0.25">
      <c r="A5031"/>
    </row>
    <row r="5032" spans="1:1" x14ac:dyDescent="0.25">
      <c r="A5032"/>
    </row>
    <row r="5033" spans="1:1" x14ac:dyDescent="0.25">
      <c r="A5033"/>
    </row>
    <row r="5034" spans="1:1" x14ac:dyDescent="0.25">
      <c r="A5034"/>
    </row>
    <row r="5035" spans="1:1" x14ac:dyDescent="0.25">
      <c r="A5035"/>
    </row>
    <row r="5036" spans="1:1" x14ac:dyDescent="0.25">
      <c r="A5036"/>
    </row>
    <row r="5037" spans="1:1" x14ac:dyDescent="0.25">
      <c r="A5037"/>
    </row>
    <row r="5038" spans="1:1" x14ac:dyDescent="0.25">
      <c r="A5038"/>
    </row>
    <row r="5039" spans="1:1" x14ac:dyDescent="0.25">
      <c r="A5039"/>
    </row>
    <row r="5040" spans="1:1" x14ac:dyDescent="0.25">
      <c r="A5040"/>
    </row>
    <row r="5041" spans="1:1" x14ac:dyDescent="0.25">
      <c r="A5041"/>
    </row>
    <row r="5042" spans="1:1" x14ac:dyDescent="0.25">
      <c r="A5042"/>
    </row>
    <row r="5043" spans="1:1" x14ac:dyDescent="0.25">
      <c r="A5043"/>
    </row>
    <row r="5044" spans="1:1" x14ac:dyDescent="0.25">
      <c r="A5044"/>
    </row>
    <row r="5045" spans="1:1" x14ac:dyDescent="0.25">
      <c r="A5045"/>
    </row>
    <row r="5046" spans="1:1" x14ac:dyDescent="0.25">
      <c r="A5046"/>
    </row>
    <row r="5047" spans="1:1" x14ac:dyDescent="0.25">
      <c r="A5047"/>
    </row>
    <row r="5048" spans="1:1" x14ac:dyDescent="0.25">
      <c r="A5048"/>
    </row>
    <row r="5049" spans="1:1" x14ac:dyDescent="0.25">
      <c r="A5049"/>
    </row>
    <row r="5050" spans="1:1" x14ac:dyDescent="0.25">
      <c r="A5050"/>
    </row>
    <row r="5051" spans="1:1" x14ac:dyDescent="0.25">
      <c r="A5051"/>
    </row>
    <row r="5052" spans="1:1" x14ac:dyDescent="0.25">
      <c r="A5052"/>
    </row>
    <row r="5053" spans="1:1" x14ac:dyDescent="0.25">
      <c r="A5053"/>
    </row>
    <row r="5054" spans="1:1" x14ac:dyDescent="0.25">
      <c r="A5054"/>
    </row>
    <row r="5055" spans="1:1" x14ac:dyDescent="0.25">
      <c r="A5055"/>
    </row>
    <row r="5056" spans="1:1" x14ac:dyDescent="0.25">
      <c r="A5056"/>
    </row>
    <row r="5057" spans="1:1" x14ac:dyDescent="0.25">
      <c r="A5057"/>
    </row>
    <row r="5058" spans="1:1" x14ac:dyDescent="0.25">
      <c r="A5058"/>
    </row>
    <row r="5059" spans="1:1" x14ac:dyDescent="0.25">
      <c r="A5059"/>
    </row>
    <row r="5060" spans="1:1" x14ac:dyDescent="0.25">
      <c r="A5060"/>
    </row>
    <row r="5061" spans="1:1" x14ac:dyDescent="0.25">
      <c r="A5061"/>
    </row>
    <row r="5062" spans="1:1" x14ac:dyDescent="0.25">
      <c r="A5062"/>
    </row>
    <row r="5063" spans="1:1" x14ac:dyDescent="0.25">
      <c r="A5063"/>
    </row>
    <row r="5064" spans="1:1" x14ac:dyDescent="0.25">
      <c r="A5064"/>
    </row>
    <row r="5065" spans="1:1" x14ac:dyDescent="0.25">
      <c r="A5065"/>
    </row>
    <row r="5066" spans="1:1" x14ac:dyDescent="0.25">
      <c r="A5066"/>
    </row>
    <row r="5067" spans="1:1" x14ac:dyDescent="0.25">
      <c r="A5067"/>
    </row>
    <row r="5068" spans="1:1" x14ac:dyDescent="0.25">
      <c r="A5068"/>
    </row>
    <row r="5069" spans="1:1" x14ac:dyDescent="0.25">
      <c r="A5069"/>
    </row>
    <row r="5070" spans="1:1" x14ac:dyDescent="0.25">
      <c r="A5070"/>
    </row>
    <row r="5071" spans="1:1" x14ac:dyDescent="0.25">
      <c r="A5071"/>
    </row>
    <row r="5072" spans="1:1" x14ac:dyDescent="0.25">
      <c r="A5072"/>
    </row>
    <row r="5073" spans="1:1" x14ac:dyDescent="0.25">
      <c r="A5073"/>
    </row>
    <row r="5074" spans="1:1" x14ac:dyDescent="0.25">
      <c r="A5074"/>
    </row>
    <row r="5075" spans="1:1" x14ac:dyDescent="0.25">
      <c r="A5075"/>
    </row>
    <row r="5076" spans="1:1" x14ac:dyDescent="0.25">
      <c r="A5076"/>
    </row>
    <row r="5077" spans="1:1" x14ac:dyDescent="0.25">
      <c r="A5077"/>
    </row>
    <row r="5078" spans="1:1" x14ac:dyDescent="0.25">
      <c r="A5078"/>
    </row>
    <row r="5079" spans="1:1" x14ac:dyDescent="0.25">
      <c r="A5079"/>
    </row>
    <row r="5080" spans="1:1" x14ac:dyDescent="0.25">
      <c r="A5080"/>
    </row>
    <row r="5081" spans="1:1" x14ac:dyDescent="0.25">
      <c r="A5081"/>
    </row>
    <row r="5082" spans="1:1" x14ac:dyDescent="0.25">
      <c r="A5082"/>
    </row>
    <row r="5083" spans="1:1" x14ac:dyDescent="0.25">
      <c r="A5083"/>
    </row>
    <row r="5084" spans="1:1" x14ac:dyDescent="0.25">
      <c r="A5084"/>
    </row>
    <row r="5085" spans="1:1" x14ac:dyDescent="0.25">
      <c r="A5085"/>
    </row>
    <row r="5086" spans="1:1" x14ac:dyDescent="0.25">
      <c r="A5086"/>
    </row>
    <row r="5087" spans="1:1" x14ac:dyDescent="0.25">
      <c r="A5087"/>
    </row>
    <row r="5088" spans="1:1" x14ac:dyDescent="0.25">
      <c r="A5088"/>
    </row>
    <row r="5089" spans="1:1" x14ac:dyDescent="0.25">
      <c r="A5089"/>
    </row>
    <row r="5090" spans="1:1" x14ac:dyDescent="0.25">
      <c r="A5090"/>
    </row>
    <row r="5091" spans="1:1" x14ac:dyDescent="0.25">
      <c r="A5091"/>
    </row>
    <row r="5092" spans="1:1" x14ac:dyDescent="0.25">
      <c r="A5092"/>
    </row>
    <row r="5093" spans="1:1" x14ac:dyDescent="0.25">
      <c r="A5093"/>
    </row>
    <row r="5094" spans="1:1" x14ac:dyDescent="0.25">
      <c r="A5094"/>
    </row>
    <row r="5095" spans="1:1" x14ac:dyDescent="0.25">
      <c r="A5095"/>
    </row>
    <row r="5096" spans="1:1" x14ac:dyDescent="0.25">
      <c r="A5096"/>
    </row>
    <row r="5097" spans="1:1" x14ac:dyDescent="0.25">
      <c r="A5097"/>
    </row>
    <row r="5098" spans="1:1" x14ac:dyDescent="0.25">
      <c r="A5098"/>
    </row>
    <row r="5099" spans="1:1" x14ac:dyDescent="0.25">
      <c r="A5099"/>
    </row>
    <row r="5100" spans="1:1" x14ac:dyDescent="0.25">
      <c r="A5100"/>
    </row>
    <row r="5101" spans="1:1" x14ac:dyDescent="0.25">
      <c r="A5101"/>
    </row>
    <row r="5102" spans="1:1" x14ac:dyDescent="0.25">
      <c r="A5102"/>
    </row>
    <row r="5103" spans="1:1" x14ac:dyDescent="0.25">
      <c r="A5103"/>
    </row>
    <row r="5104" spans="1:1" x14ac:dyDescent="0.25">
      <c r="A5104"/>
    </row>
    <row r="5105" spans="1:1" x14ac:dyDescent="0.25">
      <c r="A5105"/>
    </row>
    <row r="5106" spans="1:1" x14ac:dyDescent="0.25">
      <c r="A5106"/>
    </row>
    <row r="5107" spans="1:1" x14ac:dyDescent="0.25">
      <c r="A5107"/>
    </row>
    <row r="5108" spans="1:1" x14ac:dyDescent="0.25">
      <c r="A5108"/>
    </row>
    <row r="5109" spans="1:1" x14ac:dyDescent="0.25">
      <c r="A5109"/>
    </row>
    <row r="5110" spans="1:1" x14ac:dyDescent="0.25">
      <c r="A5110"/>
    </row>
    <row r="5111" spans="1:1" x14ac:dyDescent="0.25">
      <c r="A5111"/>
    </row>
    <row r="5112" spans="1:1" x14ac:dyDescent="0.25">
      <c r="A5112"/>
    </row>
    <row r="5113" spans="1:1" x14ac:dyDescent="0.25">
      <c r="A5113"/>
    </row>
    <row r="5114" spans="1:1" x14ac:dyDescent="0.25">
      <c r="A5114"/>
    </row>
    <row r="5115" spans="1:1" x14ac:dyDescent="0.25">
      <c r="A5115"/>
    </row>
    <row r="5116" spans="1:1" x14ac:dyDescent="0.25">
      <c r="A5116"/>
    </row>
    <row r="5117" spans="1:1" x14ac:dyDescent="0.25">
      <c r="A5117"/>
    </row>
    <row r="5118" spans="1:1" x14ac:dyDescent="0.25">
      <c r="A5118"/>
    </row>
    <row r="5119" spans="1:1" x14ac:dyDescent="0.25">
      <c r="A5119"/>
    </row>
    <row r="5120" spans="1:1" x14ac:dyDescent="0.25">
      <c r="A5120"/>
    </row>
    <row r="5121" spans="1:1" x14ac:dyDescent="0.25">
      <c r="A5121"/>
    </row>
    <row r="5122" spans="1:1" x14ac:dyDescent="0.25">
      <c r="A5122"/>
    </row>
    <row r="5123" spans="1:1" x14ac:dyDescent="0.25">
      <c r="A5123"/>
    </row>
    <row r="5124" spans="1:1" x14ac:dyDescent="0.25">
      <c r="A5124"/>
    </row>
    <row r="5125" spans="1:1" x14ac:dyDescent="0.25">
      <c r="A5125"/>
    </row>
    <row r="5126" spans="1:1" x14ac:dyDescent="0.25">
      <c r="A5126"/>
    </row>
    <row r="5127" spans="1:1" x14ac:dyDescent="0.25">
      <c r="A5127"/>
    </row>
    <row r="5128" spans="1:1" x14ac:dyDescent="0.25">
      <c r="A5128"/>
    </row>
    <row r="5129" spans="1:1" x14ac:dyDescent="0.25">
      <c r="A5129"/>
    </row>
    <row r="5130" spans="1:1" x14ac:dyDescent="0.25">
      <c r="A5130"/>
    </row>
    <row r="5131" spans="1:1" x14ac:dyDescent="0.25">
      <c r="A5131"/>
    </row>
    <row r="5132" spans="1:1" x14ac:dyDescent="0.25">
      <c r="A5132"/>
    </row>
    <row r="5133" spans="1:1" x14ac:dyDescent="0.25">
      <c r="A5133"/>
    </row>
    <row r="5134" spans="1:1" x14ac:dyDescent="0.25">
      <c r="A5134"/>
    </row>
    <row r="5135" spans="1:1" x14ac:dyDescent="0.25">
      <c r="A5135"/>
    </row>
    <row r="5136" spans="1:1" x14ac:dyDescent="0.25">
      <c r="A5136"/>
    </row>
    <row r="5137" spans="1:1" x14ac:dyDescent="0.25">
      <c r="A5137"/>
    </row>
    <row r="5138" spans="1:1" x14ac:dyDescent="0.25">
      <c r="A5138"/>
    </row>
    <row r="5139" spans="1:1" x14ac:dyDescent="0.25">
      <c r="A5139"/>
    </row>
    <row r="5140" spans="1:1" x14ac:dyDescent="0.25">
      <c r="A5140"/>
    </row>
    <row r="5141" spans="1:1" x14ac:dyDescent="0.25">
      <c r="A5141"/>
    </row>
    <row r="5142" spans="1:1" x14ac:dyDescent="0.25">
      <c r="A5142"/>
    </row>
    <row r="5143" spans="1:1" x14ac:dyDescent="0.25">
      <c r="A5143"/>
    </row>
    <row r="5144" spans="1:1" x14ac:dyDescent="0.25">
      <c r="A5144"/>
    </row>
    <row r="5145" spans="1:1" x14ac:dyDescent="0.25">
      <c r="A5145"/>
    </row>
    <row r="5146" spans="1:1" x14ac:dyDescent="0.25">
      <c r="A5146"/>
    </row>
    <row r="5147" spans="1:1" x14ac:dyDescent="0.25">
      <c r="A5147"/>
    </row>
    <row r="5148" spans="1:1" x14ac:dyDescent="0.25">
      <c r="A5148"/>
    </row>
    <row r="5149" spans="1:1" x14ac:dyDescent="0.25">
      <c r="A5149"/>
    </row>
    <row r="5150" spans="1:1" x14ac:dyDescent="0.25">
      <c r="A5150"/>
    </row>
    <row r="5151" spans="1:1" x14ac:dyDescent="0.25">
      <c r="A5151"/>
    </row>
    <row r="5152" spans="1:1" x14ac:dyDescent="0.25">
      <c r="A5152"/>
    </row>
    <row r="5153" spans="1:1" x14ac:dyDescent="0.25">
      <c r="A5153"/>
    </row>
    <row r="5154" spans="1:1" x14ac:dyDescent="0.25">
      <c r="A5154"/>
    </row>
    <row r="5155" spans="1:1" x14ac:dyDescent="0.25">
      <c r="A5155"/>
    </row>
    <row r="5156" spans="1:1" x14ac:dyDescent="0.25">
      <c r="A5156"/>
    </row>
    <row r="5157" spans="1:1" x14ac:dyDescent="0.25">
      <c r="A5157"/>
    </row>
    <row r="5158" spans="1:1" x14ac:dyDescent="0.25">
      <c r="A5158"/>
    </row>
    <row r="5159" spans="1:1" x14ac:dyDescent="0.25">
      <c r="A5159"/>
    </row>
    <row r="5160" spans="1:1" x14ac:dyDescent="0.25">
      <c r="A5160"/>
    </row>
    <row r="5161" spans="1:1" x14ac:dyDescent="0.25">
      <c r="A5161"/>
    </row>
    <row r="5162" spans="1:1" x14ac:dyDescent="0.25">
      <c r="A5162"/>
    </row>
    <row r="5163" spans="1:1" x14ac:dyDescent="0.25">
      <c r="A5163"/>
    </row>
    <row r="5164" spans="1:1" x14ac:dyDescent="0.25">
      <c r="A5164"/>
    </row>
    <row r="5165" spans="1:1" x14ac:dyDescent="0.25">
      <c r="A5165"/>
    </row>
    <row r="5166" spans="1:1" x14ac:dyDescent="0.25">
      <c r="A5166"/>
    </row>
    <row r="5167" spans="1:1" x14ac:dyDescent="0.25">
      <c r="A5167"/>
    </row>
    <row r="5168" spans="1:1" x14ac:dyDescent="0.25">
      <c r="A5168"/>
    </row>
    <row r="5169" spans="1:1" x14ac:dyDescent="0.25">
      <c r="A5169"/>
    </row>
    <row r="5170" spans="1:1" x14ac:dyDescent="0.25">
      <c r="A5170"/>
    </row>
    <row r="5171" spans="1:1" x14ac:dyDescent="0.25">
      <c r="A5171"/>
    </row>
    <row r="5172" spans="1:1" x14ac:dyDescent="0.25">
      <c r="A5172"/>
    </row>
    <row r="5173" spans="1:1" x14ac:dyDescent="0.25">
      <c r="A5173"/>
    </row>
    <row r="5174" spans="1:1" x14ac:dyDescent="0.25">
      <c r="A5174"/>
    </row>
    <row r="5175" spans="1:1" x14ac:dyDescent="0.25">
      <c r="A5175"/>
    </row>
    <row r="5176" spans="1:1" x14ac:dyDescent="0.25">
      <c r="A5176"/>
    </row>
    <row r="5177" spans="1:1" x14ac:dyDescent="0.25">
      <c r="A5177"/>
    </row>
    <row r="5178" spans="1:1" x14ac:dyDescent="0.25">
      <c r="A5178"/>
    </row>
    <row r="5179" spans="1:1" x14ac:dyDescent="0.25">
      <c r="A5179"/>
    </row>
    <row r="5180" spans="1:1" x14ac:dyDescent="0.25">
      <c r="A5180"/>
    </row>
    <row r="5181" spans="1:1" x14ac:dyDescent="0.25">
      <c r="A5181"/>
    </row>
    <row r="5182" spans="1:1" x14ac:dyDescent="0.25">
      <c r="A5182"/>
    </row>
    <row r="5183" spans="1:1" x14ac:dyDescent="0.25">
      <c r="A5183"/>
    </row>
    <row r="5184" spans="1:1" x14ac:dyDescent="0.25">
      <c r="A5184"/>
    </row>
    <row r="5185" spans="1:1" x14ac:dyDescent="0.25">
      <c r="A5185"/>
    </row>
    <row r="5186" spans="1:1" x14ac:dyDescent="0.25">
      <c r="A5186"/>
    </row>
    <row r="5187" spans="1:1" x14ac:dyDescent="0.25">
      <c r="A5187"/>
    </row>
    <row r="5188" spans="1:1" x14ac:dyDescent="0.25">
      <c r="A5188"/>
    </row>
    <row r="5189" spans="1:1" x14ac:dyDescent="0.25">
      <c r="A5189"/>
    </row>
    <row r="5190" spans="1:1" x14ac:dyDescent="0.25">
      <c r="A5190"/>
    </row>
    <row r="5191" spans="1:1" x14ac:dyDescent="0.25">
      <c r="A5191"/>
    </row>
    <row r="5192" spans="1:1" x14ac:dyDescent="0.25">
      <c r="A5192"/>
    </row>
    <row r="5193" spans="1:1" x14ac:dyDescent="0.25">
      <c r="A5193"/>
    </row>
    <row r="5194" spans="1:1" x14ac:dyDescent="0.25">
      <c r="A5194"/>
    </row>
    <row r="5195" spans="1:1" x14ac:dyDescent="0.25">
      <c r="A5195"/>
    </row>
    <row r="5196" spans="1:1" x14ac:dyDescent="0.25">
      <c r="A5196"/>
    </row>
    <row r="5197" spans="1:1" x14ac:dyDescent="0.25">
      <c r="A5197"/>
    </row>
    <row r="5198" spans="1:1" x14ac:dyDescent="0.25">
      <c r="A5198"/>
    </row>
    <row r="5199" spans="1:1" x14ac:dyDescent="0.25">
      <c r="A5199"/>
    </row>
    <row r="5200" spans="1:1" x14ac:dyDescent="0.25">
      <c r="A5200"/>
    </row>
    <row r="5201" spans="1:1" x14ac:dyDescent="0.25">
      <c r="A5201"/>
    </row>
    <row r="5202" spans="1:1" x14ac:dyDescent="0.25">
      <c r="A5202"/>
    </row>
    <row r="5203" spans="1:1" x14ac:dyDescent="0.25">
      <c r="A5203"/>
    </row>
    <row r="5204" spans="1:1" x14ac:dyDescent="0.25">
      <c r="A5204"/>
    </row>
    <row r="5205" spans="1:1" x14ac:dyDescent="0.25">
      <c r="A5205"/>
    </row>
    <row r="5206" spans="1:1" x14ac:dyDescent="0.25">
      <c r="A5206"/>
    </row>
    <row r="5207" spans="1:1" x14ac:dyDescent="0.25">
      <c r="A5207"/>
    </row>
    <row r="5208" spans="1:1" x14ac:dyDescent="0.25">
      <c r="A5208"/>
    </row>
    <row r="5209" spans="1:1" x14ac:dyDescent="0.25">
      <c r="A5209"/>
    </row>
    <row r="5210" spans="1:1" x14ac:dyDescent="0.25">
      <c r="A5210"/>
    </row>
    <row r="5211" spans="1:1" x14ac:dyDescent="0.25">
      <c r="A5211"/>
    </row>
    <row r="5212" spans="1:1" x14ac:dyDescent="0.25">
      <c r="A5212"/>
    </row>
    <row r="5213" spans="1:1" x14ac:dyDescent="0.25">
      <c r="A5213"/>
    </row>
    <row r="5214" spans="1:1" x14ac:dyDescent="0.25">
      <c r="A5214"/>
    </row>
    <row r="5215" spans="1:1" x14ac:dyDescent="0.25">
      <c r="A5215"/>
    </row>
    <row r="5216" spans="1:1" x14ac:dyDescent="0.25">
      <c r="A5216"/>
    </row>
    <row r="5217" spans="1:1" x14ac:dyDescent="0.25">
      <c r="A5217"/>
    </row>
    <row r="5218" spans="1:1" x14ac:dyDescent="0.25">
      <c r="A5218"/>
    </row>
    <row r="5219" spans="1:1" x14ac:dyDescent="0.25">
      <c r="A5219"/>
    </row>
    <row r="5220" spans="1:1" x14ac:dyDescent="0.25">
      <c r="A5220"/>
    </row>
    <row r="5221" spans="1:1" x14ac:dyDescent="0.25">
      <c r="A5221"/>
    </row>
    <row r="5222" spans="1:1" x14ac:dyDescent="0.25">
      <c r="A5222"/>
    </row>
    <row r="5223" spans="1:1" x14ac:dyDescent="0.25">
      <c r="A5223"/>
    </row>
    <row r="5224" spans="1:1" x14ac:dyDescent="0.25">
      <c r="A5224"/>
    </row>
    <row r="5225" spans="1:1" x14ac:dyDescent="0.25">
      <c r="A5225"/>
    </row>
    <row r="5226" spans="1:1" x14ac:dyDescent="0.25">
      <c r="A5226"/>
    </row>
    <row r="5227" spans="1:1" x14ac:dyDescent="0.25">
      <c r="A5227"/>
    </row>
    <row r="5228" spans="1:1" x14ac:dyDescent="0.25">
      <c r="A5228"/>
    </row>
    <row r="5229" spans="1:1" x14ac:dyDescent="0.25">
      <c r="A5229"/>
    </row>
    <row r="5230" spans="1:1" x14ac:dyDescent="0.25">
      <c r="A5230"/>
    </row>
    <row r="5231" spans="1:1" x14ac:dyDescent="0.25">
      <c r="A5231"/>
    </row>
    <row r="5232" spans="1:1" x14ac:dyDescent="0.25">
      <c r="A5232"/>
    </row>
    <row r="5233" spans="1:1" x14ac:dyDescent="0.25">
      <c r="A5233"/>
    </row>
    <row r="5234" spans="1:1" x14ac:dyDescent="0.25">
      <c r="A5234"/>
    </row>
    <row r="5235" spans="1:1" x14ac:dyDescent="0.25">
      <c r="A5235"/>
    </row>
    <row r="5236" spans="1:1" x14ac:dyDescent="0.25">
      <c r="A5236"/>
    </row>
    <row r="5237" spans="1:1" x14ac:dyDescent="0.25">
      <c r="A5237"/>
    </row>
    <row r="5238" spans="1:1" x14ac:dyDescent="0.25">
      <c r="A5238"/>
    </row>
    <row r="5239" spans="1:1" x14ac:dyDescent="0.25">
      <c r="A5239"/>
    </row>
    <row r="5240" spans="1:1" x14ac:dyDescent="0.25">
      <c r="A5240"/>
    </row>
    <row r="5241" spans="1:1" x14ac:dyDescent="0.25">
      <c r="A5241"/>
    </row>
    <row r="5242" spans="1:1" x14ac:dyDescent="0.25">
      <c r="A5242"/>
    </row>
    <row r="5243" spans="1:1" x14ac:dyDescent="0.25">
      <c r="A5243"/>
    </row>
    <row r="5244" spans="1:1" x14ac:dyDescent="0.25">
      <c r="A5244"/>
    </row>
    <row r="5245" spans="1:1" x14ac:dyDescent="0.25">
      <c r="A5245"/>
    </row>
    <row r="5246" spans="1:1" x14ac:dyDescent="0.25">
      <c r="A5246"/>
    </row>
    <row r="5247" spans="1:1" x14ac:dyDescent="0.25">
      <c r="A5247"/>
    </row>
    <row r="5248" spans="1:1" x14ac:dyDescent="0.25">
      <c r="A5248"/>
    </row>
    <row r="5249" spans="1:1" x14ac:dyDescent="0.25">
      <c r="A5249"/>
    </row>
    <row r="5250" spans="1:1" x14ac:dyDescent="0.25">
      <c r="A5250"/>
    </row>
    <row r="5251" spans="1:1" x14ac:dyDescent="0.25">
      <c r="A5251"/>
    </row>
    <row r="5252" spans="1:1" x14ac:dyDescent="0.25">
      <c r="A5252"/>
    </row>
    <row r="5253" spans="1:1" x14ac:dyDescent="0.25">
      <c r="A5253"/>
    </row>
    <row r="5254" spans="1:1" x14ac:dyDescent="0.25">
      <c r="A5254"/>
    </row>
    <row r="5255" spans="1:1" x14ac:dyDescent="0.25">
      <c r="A5255"/>
    </row>
    <row r="5256" spans="1:1" x14ac:dyDescent="0.25">
      <c r="A5256"/>
    </row>
    <row r="5257" spans="1:1" x14ac:dyDescent="0.25">
      <c r="A5257"/>
    </row>
    <row r="5258" spans="1:1" x14ac:dyDescent="0.25">
      <c r="A5258"/>
    </row>
    <row r="5259" spans="1:1" x14ac:dyDescent="0.25">
      <c r="A5259"/>
    </row>
    <row r="5260" spans="1:1" x14ac:dyDescent="0.25">
      <c r="A5260"/>
    </row>
    <row r="5261" spans="1:1" x14ac:dyDescent="0.25">
      <c r="A5261"/>
    </row>
    <row r="5262" spans="1:1" x14ac:dyDescent="0.25">
      <c r="A5262"/>
    </row>
    <row r="5263" spans="1:1" x14ac:dyDescent="0.25">
      <c r="A5263"/>
    </row>
    <row r="5264" spans="1:1" x14ac:dyDescent="0.25">
      <c r="A5264"/>
    </row>
    <row r="5265" spans="1:1" x14ac:dyDescent="0.25">
      <c r="A5265"/>
    </row>
    <row r="5266" spans="1:1" x14ac:dyDescent="0.25">
      <c r="A5266"/>
    </row>
    <row r="5267" spans="1:1" x14ac:dyDescent="0.25">
      <c r="A5267"/>
    </row>
    <row r="5268" spans="1:1" x14ac:dyDescent="0.25">
      <c r="A5268"/>
    </row>
    <row r="5269" spans="1:1" x14ac:dyDescent="0.25">
      <c r="A5269"/>
    </row>
    <row r="5270" spans="1:1" x14ac:dyDescent="0.25">
      <c r="A5270"/>
    </row>
    <row r="5271" spans="1:1" x14ac:dyDescent="0.25">
      <c r="A5271"/>
    </row>
    <row r="5272" spans="1:1" x14ac:dyDescent="0.25">
      <c r="A5272"/>
    </row>
    <row r="5273" spans="1:1" x14ac:dyDescent="0.25">
      <c r="A5273"/>
    </row>
    <row r="5274" spans="1:1" x14ac:dyDescent="0.25">
      <c r="A5274"/>
    </row>
    <row r="5275" spans="1:1" x14ac:dyDescent="0.25">
      <c r="A5275"/>
    </row>
    <row r="5276" spans="1:1" x14ac:dyDescent="0.25">
      <c r="A5276"/>
    </row>
    <row r="5277" spans="1:1" x14ac:dyDescent="0.25">
      <c r="A5277"/>
    </row>
    <row r="5278" spans="1:1" x14ac:dyDescent="0.25">
      <c r="A5278"/>
    </row>
    <row r="5279" spans="1:1" x14ac:dyDescent="0.25">
      <c r="A5279"/>
    </row>
    <row r="5280" spans="1:1" x14ac:dyDescent="0.25">
      <c r="A5280"/>
    </row>
    <row r="5281" spans="1:1" x14ac:dyDescent="0.25">
      <c r="A5281"/>
    </row>
    <row r="5282" spans="1:1" x14ac:dyDescent="0.25">
      <c r="A5282"/>
    </row>
    <row r="5283" spans="1:1" x14ac:dyDescent="0.25">
      <c r="A5283"/>
    </row>
    <row r="5284" spans="1:1" x14ac:dyDescent="0.25">
      <c r="A5284"/>
    </row>
    <row r="5285" spans="1:1" x14ac:dyDescent="0.25">
      <c r="A5285"/>
    </row>
    <row r="5286" spans="1:1" x14ac:dyDescent="0.25">
      <c r="A5286"/>
    </row>
    <row r="5287" spans="1:1" x14ac:dyDescent="0.25">
      <c r="A5287"/>
    </row>
    <row r="5288" spans="1:1" x14ac:dyDescent="0.25">
      <c r="A5288"/>
    </row>
    <row r="5289" spans="1:1" x14ac:dyDescent="0.25">
      <c r="A5289"/>
    </row>
    <row r="5290" spans="1:1" x14ac:dyDescent="0.25">
      <c r="A5290"/>
    </row>
    <row r="5291" spans="1:1" x14ac:dyDescent="0.25">
      <c r="A5291"/>
    </row>
    <row r="5292" spans="1:1" x14ac:dyDescent="0.25">
      <c r="A5292"/>
    </row>
    <row r="5293" spans="1:1" x14ac:dyDescent="0.25">
      <c r="A5293"/>
    </row>
    <row r="5294" spans="1:1" x14ac:dyDescent="0.25">
      <c r="A5294"/>
    </row>
    <row r="5295" spans="1:1" x14ac:dyDescent="0.25">
      <c r="A5295"/>
    </row>
    <row r="5296" spans="1:1" x14ac:dyDescent="0.25">
      <c r="A5296"/>
    </row>
    <row r="5297" spans="1:1" x14ac:dyDescent="0.25">
      <c r="A5297"/>
    </row>
    <row r="5298" spans="1:1" x14ac:dyDescent="0.25">
      <c r="A5298"/>
    </row>
    <row r="5299" spans="1:1" x14ac:dyDescent="0.25">
      <c r="A5299"/>
    </row>
    <row r="5300" spans="1:1" x14ac:dyDescent="0.25">
      <c r="A5300"/>
    </row>
    <row r="5301" spans="1:1" x14ac:dyDescent="0.25">
      <c r="A5301"/>
    </row>
    <row r="5302" spans="1:1" x14ac:dyDescent="0.25">
      <c r="A5302"/>
    </row>
    <row r="5303" spans="1:1" x14ac:dyDescent="0.25">
      <c r="A5303"/>
    </row>
    <row r="5304" spans="1:1" x14ac:dyDescent="0.25">
      <c r="A5304"/>
    </row>
    <row r="5305" spans="1:1" x14ac:dyDescent="0.25">
      <c r="A5305"/>
    </row>
    <row r="5306" spans="1:1" x14ac:dyDescent="0.25">
      <c r="A5306"/>
    </row>
    <row r="5307" spans="1:1" x14ac:dyDescent="0.25">
      <c r="A5307"/>
    </row>
    <row r="5308" spans="1:1" x14ac:dyDescent="0.25">
      <c r="A5308"/>
    </row>
    <row r="5309" spans="1:1" x14ac:dyDescent="0.25">
      <c r="A5309"/>
    </row>
    <row r="5310" spans="1:1" x14ac:dyDescent="0.25">
      <c r="A5310"/>
    </row>
    <row r="5311" spans="1:1" x14ac:dyDescent="0.25">
      <c r="A5311"/>
    </row>
    <row r="5312" spans="1:1" x14ac:dyDescent="0.25">
      <c r="A5312"/>
    </row>
    <row r="5313" spans="1:1" x14ac:dyDescent="0.25">
      <c r="A5313"/>
    </row>
    <row r="5314" spans="1:1" x14ac:dyDescent="0.25">
      <c r="A5314"/>
    </row>
    <row r="5315" spans="1:1" x14ac:dyDescent="0.25">
      <c r="A5315"/>
    </row>
    <row r="5316" spans="1:1" x14ac:dyDescent="0.25">
      <c r="A5316"/>
    </row>
    <row r="5317" spans="1:1" x14ac:dyDescent="0.25">
      <c r="A5317"/>
    </row>
    <row r="5318" spans="1:1" x14ac:dyDescent="0.25">
      <c r="A5318"/>
    </row>
    <row r="5319" spans="1:1" x14ac:dyDescent="0.25">
      <c r="A5319"/>
    </row>
    <row r="5320" spans="1:1" x14ac:dyDescent="0.25">
      <c r="A5320"/>
    </row>
    <row r="5321" spans="1:1" x14ac:dyDescent="0.25">
      <c r="A5321"/>
    </row>
    <row r="5322" spans="1:1" x14ac:dyDescent="0.25">
      <c r="A5322"/>
    </row>
    <row r="5323" spans="1:1" x14ac:dyDescent="0.25">
      <c r="A5323"/>
    </row>
    <row r="5324" spans="1:1" x14ac:dyDescent="0.25">
      <c r="A5324"/>
    </row>
    <row r="5325" spans="1:1" x14ac:dyDescent="0.25">
      <c r="A5325"/>
    </row>
    <row r="5326" spans="1:1" x14ac:dyDescent="0.25">
      <c r="A5326"/>
    </row>
    <row r="5327" spans="1:1" x14ac:dyDescent="0.25">
      <c r="A5327"/>
    </row>
    <row r="5328" spans="1:1" x14ac:dyDescent="0.25">
      <c r="A5328"/>
    </row>
    <row r="5329" spans="1:1" x14ac:dyDescent="0.25">
      <c r="A5329"/>
    </row>
    <row r="5330" spans="1:1" x14ac:dyDescent="0.25">
      <c r="A5330"/>
    </row>
    <row r="5331" spans="1:1" x14ac:dyDescent="0.25">
      <c r="A5331"/>
    </row>
    <row r="5332" spans="1:1" x14ac:dyDescent="0.25">
      <c r="A5332"/>
    </row>
    <row r="5333" spans="1:1" x14ac:dyDescent="0.25">
      <c r="A5333"/>
    </row>
    <row r="5334" spans="1:1" x14ac:dyDescent="0.25">
      <c r="A5334"/>
    </row>
    <row r="5335" spans="1:1" x14ac:dyDescent="0.25">
      <c r="A5335"/>
    </row>
    <row r="5336" spans="1:1" x14ac:dyDescent="0.25">
      <c r="A5336"/>
    </row>
    <row r="5337" spans="1:1" x14ac:dyDescent="0.25">
      <c r="A5337"/>
    </row>
    <row r="5338" spans="1:1" x14ac:dyDescent="0.25">
      <c r="A5338"/>
    </row>
    <row r="5339" spans="1:1" x14ac:dyDescent="0.25">
      <c r="A5339"/>
    </row>
    <row r="5340" spans="1:1" x14ac:dyDescent="0.25">
      <c r="A5340"/>
    </row>
    <row r="5341" spans="1:1" x14ac:dyDescent="0.25">
      <c r="A5341"/>
    </row>
    <row r="5342" spans="1:1" x14ac:dyDescent="0.25">
      <c r="A5342"/>
    </row>
    <row r="5343" spans="1:1" x14ac:dyDescent="0.25">
      <c r="A5343"/>
    </row>
    <row r="5344" spans="1:1" x14ac:dyDescent="0.25">
      <c r="A5344"/>
    </row>
    <row r="5345" spans="1:1" x14ac:dyDescent="0.25">
      <c r="A5345"/>
    </row>
    <row r="5346" spans="1:1" x14ac:dyDescent="0.25">
      <c r="A5346"/>
    </row>
    <row r="5347" spans="1:1" x14ac:dyDescent="0.25">
      <c r="A5347"/>
    </row>
    <row r="5348" spans="1:1" x14ac:dyDescent="0.25">
      <c r="A5348"/>
    </row>
    <row r="5349" spans="1:1" x14ac:dyDescent="0.25">
      <c r="A5349"/>
    </row>
    <row r="5350" spans="1:1" x14ac:dyDescent="0.25">
      <c r="A5350"/>
    </row>
    <row r="5351" spans="1:1" x14ac:dyDescent="0.25">
      <c r="A5351"/>
    </row>
    <row r="5352" spans="1:1" x14ac:dyDescent="0.25">
      <c r="A5352"/>
    </row>
    <row r="5353" spans="1:1" x14ac:dyDescent="0.25">
      <c r="A5353"/>
    </row>
    <row r="5354" spans="1:1" x14ac:dyDescent="0.25">
      <c r="A5354"/>
    </row>
    <row r="5355" spans="1:1" x14ac:dyDescent="0.25">
      <c r="A5355"/>
    </row>
    <row r="5356" spans="1:1" x14ac:dyDescent="0.25">
      <c r="A5356"/>
    </row>
    <row r="5357" spans="1:1" x14ac:dyDescent="0.25">
      <c r="A5357"/>
    </row>
    <row r="5358" spans="1:1" x14ac:dyDescent="0.25">
      <c r="A5358"/>
    </row>
    <row r="5359" spans="1:1" x14ac:dyDescent="0.25">
      <c r="A5359"/>
    </row>
    <row r="5360" spans="1:1" x14ac:dyDescent="0.25">
      <c r="A5360"/>
    </row>
    <row r="5361" spans="1:1" x14ac:dyDescent="0.25">
      <c r="A5361"/>
    </row>
    <row r="5362" spans="1:1" x14ac:dyDescent="0.25">
      <c r="A5362"/>
    </row>
    <row r="5363" spans="1:1" x14ac:dyDescent="0.25">
      <c r="A5363"/>
    </row>
    <row r="5364" spans="1:1" x14ac:dyDescent="0.25">
      <c r="A5364"/>
    </row>
    <row r="5365" spans="1:1" x14ac:dyDescent="0.25">
      <c r="A5365"/>
    </row>
    <row r="5366" spans="1:1" x14ac:dyDescent="0.25">
      <c r="A5366"/>
    </row>
    <row r="5367" spans="1:1" x14ac:dyDescent="0.25">
      <c r="A5367"/>
    </row>
    <row r="5368" spans="1:1" x14ac:dyDescent="0.25">
      <c r="A5368"/>
    </row>
    <row r="5369" spans="1:1" x14ac:dyDescent="0.25">
      <c r="A5369"/>
    </row>
    <row r="5370" spans="1:1" x14ac:dyDescent="0.25">
      <c r="A5370"/>
    </row>
    <row r="5371" spans="1:1" x14ac:dyDescent="0.25">
      <c r="A5371"/>
    </row>
    <row r="5372" spans="1:1" x14ac:dyDescent="0.25">
      <c r="A5372"/>
    </row>
    <row r="5373" spans="1:1" x14ac:dyDescent="0.25">
      <c r="A5373"/>
    </row>
    <row r="5374" spans="1:1" x14ac:dyDescent="0.25">
      <c r="A5374"/>
    </row>
    <row r="5375" spans="1:1" x14ac:dyDescent="0.25">
      <c r="A5375"/>
    </row>
    <row r="5376" spans="1:1" x14ac:dyDescent="0.25">
      <c r="A5376"/>
    </row>
    <row r="5377" spans="1:1" x14ac:dyDescent="0.25">
      <c r="A5377"/>
    </row>
    <row r="5378" spans="1:1" x14ac:dyDescent="0.25">
      <c r="A5378"/>
    </row>
    <row r="5379" spans="1:1" x14ac:dyDescent="0.25">
      <c r="A5379"/>
    </row>
    <row r="5380" spans="1:1" x14ac:dyDescent="0.25">
      <c r="A5380"/>
    </row>
    <row r="5381" spans="1:1" x14ac:dyDescent="0.25">
      <c r="A5381"/>
    </row>
    <row r="5382" spans="1:1" x14ac:dyDescent="0.25">
      <c r="A5382"/>
    </row>
    <row r="5383" spans="1:1" x14ac:dyDescent="0.25">
      <c r="A5383"/>
    </row>
    <row r="5384" spans="1:1" x14ac:dyDescent="0.25">
      <c r="A5384"/>
    </row>
    <row r="5385" spans="1:1" x14ac:dyDescent="0.25">
      <c r="A5385"/>
    </row>
    <row r="5386" spans="1:1" x14ac:dyDescent="0.25">
      <c r="A5386"/>
    </row>
    <row r="5387" spans="1:1" x14ac:dyDescent="0.25">
      <c r="A5387"/>
    </row>
    <row r="5388" spans="1:1" x14ac:dyDescent="0.25">
      <c r="A5388"/>
    </row>
    <row r="5389" spans="1:1" x14ac:dyDescent="0.25">
      <c r="A5389"/>
    </row>
    <row r="5390" spans="1:1" x14ac:dyDescent="0.25">
      <c r="A5390"/>
    </row>
    <row r="5391" spans="1:1" x14ac:dyDescent="0.25">
      <c r="A5391"/>
    </row>
    <row r="5392" spans="1:1" x14ac:dyDescent="0.25">
      <c r="A5392"/>
    </row>
    <row r="5393" spans="1:1" x14ac:dyDescent="0.25">
      <c r="A5393"/>
    </row>
    <row r="5394" spans="1:1" x14ac:dyDescent="0.25">
      <c r="A5394"/>
    </row>
    <row r="5395" spans="1:1" x14ac:dyDescent="0.25">
      <c r="A5395"/>
    </row>
    <row r="5396" spans="1:1" x14ac:dyDescent="0.25">
      <c r="A5396"/>
    </row>
    <row r="5397" spans="1:1" x14ac:dyDescent="0.25">
      <c r="A5397"/>
    </row>
    <row r="5398" spans="1:1" x14ac:dyDescent="0.25">
      <c r="A5398"/>
    </row>
    <row r="5399" spans="1:1" x14ac:dyDescent="0.25">
      <c r="A5399"/>
    </row>
    <row r="5400" spans="1:1" x14ac:dyDescent="0.25">
      <c r="A5400"/>
    </row>
    <row r="5401" spans="1:1" x14ac:dyDescent="0.25">
      <c r="A5401"/>
    </row>
    <row r="5402" spans="1:1" x14ac:dyDescent="0.25">
      <c r="A5402"/>
    </row>
    <row r="5403" spans="1:1" x14ac:dyDescent="0.25">
      <c r="A5403"/>
    </row>
    <row r="5404" spans="1:1" x14ac:dyDescent="0.25">
      <c r="A5404"/>
    </row>
    <row r="5405" spans="1:1" x14ac:dyDescent="0.25">
      <c r="A5405"/>
    </row>
    <row r="5406" spans="1:1" x14ac:dyDescent="0.25">
      <c r="A5406"/>
    </row>
    <row r="5407" spans="1:1" x14ac:dyDescent="0.25">
      <c r="A5407"/>
    </row>
    <row r="5408" spans="1:1" x14ac:dyDescent="0.25">
      <c r="A5408"/>
    </row>
    <row r="5409" spans="1:1" x14ac:dyDescent="0.25">
      <c r="A5409"/>
    </row>
    <row r="5410" spans="1:1" x14ac:dyDescent="0.25">
      <c r="A5410"/>
    </row>
    <row r="5411" spans="1:1" x14ac:dyDescent="0.25">
      <c r="A5411"/>
    </row>
    <row r="5412" spans="1:1" x14ac:dyDescent="0.25">
      <c r="A5412"/>
    </row>
    <row r="5413" spans="1:1" x14ac:dyDescent="0.25">
      <c r="A5413"/>
    </row>
    <row r="5414" spans="1:1" x14ac:dyDescent="0.25">
      <c r="A5414"/>
    </row>
    <row r="5415" spans="1:1" x14ac:dyDescent="0.25">
      <c r="A5415"/>
    </row>
    <row r="5416" spans="1:1" x14ac:dyDescent="0.25">
      <c r="A5416"/>
    </row>
    <row r="5417" spans="1:1" x14ac:dyDescent="0.25">
      <c r="A5417"/>
    </row>
    <row r="5418" spans="1:1" x14ac:dyDescent="0.25">
      <c r="A5418"/>
    </row>
    <row r="5419" spans="1:1" x14ac:dyDescent="0.25">
      <c r="A5419"/>
    </row>
    <row r="5420" spans="1:1" x14ac:dyDescent="0.25">
      <c r="A5420"/>
    </row>
    <row r="5421" spans="1:1" x14ac:dyDescent="0.25">
      <c r="A5421"/>
    </row>
    <row r="5422" spans="1:1" x14ac:dyDescent="0.25">
      <c r="A5422"/>
    </row>
    <row r="5423" spans="1:1" x14ac:dyDescent="0.25">
      <c r="A5423"/>
    </row>
    <row r="5424" spans="1:1" x14ac:dyDescent="0.25">
      <c r="A5424"/>
    </row>
    <row r="5425" spans="1:1" x14ac:dyDescent="0.25">
      <c r="A5425"/>
    </row>
    <row r="5426" spans="1:1" x14ac:dyDescent="0.25">
      <c r="A5426"/>
    </row>
    <row r="5427" spans="1:1" x14ac:dyDescent="0.25">
      <c r="A5427"/>
    </row>
    <row r="5428" spans="1:1" x14ac:dyDescent="0.25">
      <c r="A5428"/>
    </row>
    <row r="5429" spans="1:1" x14ac:dyDescent="0.25">
      <c r="A5429"/>
    </row>
    <row r="5430" spans="1:1" x14ac:dyDescent="0.25">
      <c r="A5430"/>
    </row>
    <row r="5431" spans="1:1" x14ac:dyDescent="0.25">
      <c r="A5431"/>
    </row>
    <row r="5432" spans="1:1" x14ac:dyDescent="0.25">
      <c r="A5432"/>
    </row>
    <row r="5433" spans="1:1" x14ac:dyDescent="0.25">
      <c r="A5433"/>
    </row>
    <row r="5434" spans="1:1" x14ac:dyDescent="0.25">
      <c r="A5434"/>
    </row>
    <row r="5435" spans="1:1" x14ac:dyDescent="0.25">
      <c r="A5435"/>
    </row>
    <row r="5436" spans="1:1" x14ac:dyDescent="0.25">
      <c r="A5436"/>
    </row>
    <row r="5437" spans="1:1" x14ac:dyDescent="0.25">
      <c r="A5437"/>
    </row>
    <row r="5438" spans="1:1" x14ac:dyDescent="0.25">
      <c r="A5438"/>
    </row>
    <row r="5439" spans="1:1" x14ac:dyDescent="0.25">
      <c r="A5439"/>
    </row>
    <row r="5440" spans="1:1" x14ac:dyDescent="0.25">
      <c r="A5440"/>
    </row>
    <row r="5441" spans="1:1" x14ac:dyDescent="0.25">
      <c r="A5441"/>
    </row>
    <row r="5442" spans="1:1" x14ac:dyDescent="0.25">
      <c r="A5442"/>
    </row>
    <row r="5443" spans="1:1" x14ac:dyDescent="0.25">
      <c r="A5443"/>
    </row>
    <row r="5444" spans="1:1" x14ac:dyDescent="0.25">
      <c r="A5444"/>
    </row>
    <row r="5445" spans="1:1" x14ac:dyDescent="0.25">
      <c r="A5445"/>
    </row>
    <row r="5446" spans="1:1" x14ac:dyDescent="0.25">
      <c r="A5446"/>
    </row>
    <row r="5447" spans="1:1" x14ac:dyDescent="0.25">
      <c r="A5447"/>
    </row>
    <row r="5448" spans="1:1" x14ac:dyDescent="0.25">
      <c r="A5448"/>
    </row>
    <row r="5449" spans="1:1" x14ac:dyDescent="0.25">
      <c r="A5449"/>
    </row>
    <row r="5450" spans="1:1" x14ac:dyDescent="0.25">
      <c r="A5450"/>
    </row>
    <row r="5451" spans="1:1" x14ac:dyDescent="0.25">
      <c r="A5451"/>
    </row>
    <row r="5452" spans="1:1" x14ac:dyDescent="0.25">
      <c r="A5452"/>
    </row>
    <row r="5453" spans="1:1" x14ac:dyDescent="0.25">
      <c r="A5453"/>
    </row>
    <row r="5454" spans="1:1" x14ac:dyDescent="0.25">
      <c r="A5454"/>
    </row>
    <row r="5455" spans="1:1" x14ac:dyDescent="0.25">
      <c r="A5455"/>
    </row>
    <row r="5456" spans="1:1" x14ac:dyDescent="0.25">
      <c r="A5456"/>
    </row>
    <row r="5457" spans="1:1" x14ac:dyDescent="0.25">
      <c r="A5457"/>
    </row>
    <row r="5458" spans="1:1" x14ac:dyDescent="0.25">
      <c r="A5458"/>
    </row>
    <row r="5459" spans="1:1" x14ac:dyDescent="0.25">
      <c r="A5459"/>
    </row>
    <row r="5460" spans="1:1" x14ac:dyDescent="0.25">
      <c r="A5460"/>
    </row>
    <row r="5461" spans="1:1" x14ac:dyDescent="0.25">
      <c r="A5461"/>
    </row>
    <row r="5462" spans="1:1" x14ac:dyDescent="0.25">
      <c r="A5462"/>
    </row>
    <row r="5463" spans="1:1" x14ac:dyDescent="0.25">
      <c r="A5463"/>
    </row>
    <row r="5464" spans="1:1" x14ac:dyDescent="0.25">
      <c r="A5464"/>
    </row>
    <row r="5465" spans="1:1" x14ac:dyDescent="0.25">
      <c r="A5465"/>
    </row>
    <row r="5466" spans="1:1" x14ac:dyDescent="0.25">
      <c r="A5466"/>
    </row>
    <row r="5467" spans="1:1" x14ac:dyDescent="0.25">
      <c r="A5467"/>
    </row>
    <row r="5468" spans="1:1" x14ac:dyDescent="0.25">
      <c r="A5468"/>
    </row>
    <row r="5469" spans="1:1" x14ac:dyDescent="0.25">
      <c r="A5469"/>
    </row>
    <row r="5470" spans="1:1" x14ac:dyDescent="0.25">
      <c r="A5470"/>
    </row>
    <row r="5471" spans="1:1" x14ac:dyDescent="0.25">
      <c r="A5471"/>
    </row>
    <row r="5472" spans="1:1" x14ac:dyDescent="0.25">
      <c r="A5472"/>
    </row>
    <row r="5473" spans="1:1" x14ac:dyDescent="0.25">
      <c r="A5473"/>
    </row>
    <row r="5474" spans="1:1" x14ac:dyDescent="0.25">
      <c r="A5474"/>
    </row>
    <row r="5475" spans="1:1" x14ac:dyDescent="0.25">
      <c r="A5475"/>
    </row>
    <row r="5476" spans="1:1" x14ac:dyDescent="0.25">
      <c r="A5476"/>
    </row>
    <row r="5477" spans="1:1" x14ac:dyDescent="0.25">
      <c r="A5477"/>
    </row>
    <row r="5478" spans="1:1" x14ac:dyDescent="0.25">
      <c r="A5478"/>
    </row>
    <row r="5479" spans="1:1" x14ac:dyDescent="0.25">
      <c r="A5479"/>
    </row>
    <row r="5480" spans="1:1" x14ac:dyDescent="0.25">
      <c r="A5480"/>
    </row>
    <row r="5481" spans="1:1" x14ac:dyDescent="0.25">
      <c r="A5481"/>
    </row>
    <row r="5482" spans="1:1" x14ac:dyDescent="0.25">
      <c r="A5482"/>
    </row>
    <row r="5483" spans="1:1" x14ac:dyDescent="0.25">
      <c r="A5483"/>
    </row>
    <row r="5484" spans="1:1" x14ac:dyDescent="0.25">
      <c r="A5484"/>
    </row>
    <row r="5485" spans="1:1" x14ac:dyDescent="0.25">
      <c r="A5485"/>
    </row>
    <row r="5486" spans="1:1" x14ac:dyDescent="0.25">
      <c r="A5486"/>
    </row>
    <row r="5487" spans="1:1" x14ac:dyDescent="0.25">
      <c r="A5487"/>
    </row>
    <row r="5488" spans="1:1" x14ac:dyDescent="0.25">
      <c r="A5488"/>
    </row>
    <row r="5489" spans="1:1" x14ac:dyDescent="0.25">
      <c r="A5489"/>
    </row>
    <row r="5490" spans="1:1" x14ac:dyDescent="0.25">
      <c r="A5490"/>
    </row>
    <row r="5491" spans="1:1" x14ac:dyDescent="0.25">
      <c r="A5491"/>
    </row>
    <row r="5492" spans="1:1" x14ac:dyDescent="0.25">
      <c r="A5492"/>
    </row>
    <row r="5493" spans="1:1" x14ac:dyDescent="0.25">
      <c r="A5493"/>
    </row>
    <row r="5494" spans="1:1" x14ac:dyDescent="0.25">
      <c r="A5494"/>
    </row>
    <row r="5495" spans="1:1" x14ac:dyDescent="0.25">
      <c r="A5495"/>
    </row>
    <row r="5496" spans="1:1" x14ac:dyDescent="0.25">
      <c r="A5496"/>
    </row>
    <row r="5497" spans="1:1" x14ac:dyDescent="0.25">
      <c r="A5497"/>
    </row>
    <row r="5498" spans="1:1" x14ac:dyDescent="0.25">
      <c r="A5498"/>
    </row>
    <row r="5499" spans="1:1" x14ac:dyDescent="0.25">
      <c r="A5499"/>
    </row>
    <row r="5500" spans="1:1" x14ac:dyDescent="0.25">
      <c r="A5500"/>
    </row>
    <row r="5501" spans="1:1" x14ac:dyDescent="0.25">
      <c r="A5501"/>
    </row>
    <row r="5502" spans="1:1" x14ac:dyDescent="0.25">
      <c r="A5502"/>
    </row>
    <row r="5503" spans="1:1" x14ac:dyDescent="0.25">
      <c r="A5503"/>
    </row>
    <row r="5504" spans="1:1" x14ac:dyDescent="0.25">
      <c r="A5504"/>
    </row>
    <row r="5505" spans="1:1" x14ac:dyDescent="0.25">
      <c r="A5505"/>
    </row>
    <row r="5506" spans="1:1" x14ac:dyDescent="0.25">
      <c r="A5506"/>
    </row>
    <row r="5507" spans="1:1" x14ac:dyDescent="0.25">
      <c r="A5507"/>
    </row>
    <row r="5508" spans="1:1" x14ac:dyDescent="0.25">
      <c r="A5508"/>
    </row>
    <row r="5509" spans="1:1" x14ac:dyDescent="0.25">
      <c r="A5509"/>
    </row>
    <row r="5510" spans="1:1" x14ac:dyDescent="0.25">
      <c r="A5510"/>
    </row>
    <row r="5511" spans="1:1" x14ac:dyDescent="0.25">
      <c r="A5511"/>
    </row>
    <row r="5512" spans="1:1" x14ac:dyDescent="0.25">
      <c r="A5512"/>
    </row>
    <row r="5513" spans="1:1" x14ac:dyDescent="0.25">
      <c r="A5513"/>
    </row>
    <row r="5514" spans="1:1" x14ac:dyDescent="0.25">
      <c r="A5514"/>
    </row>
    <row r="5515" spans="1:1" x14ac:dyDescent="0.25">
      <c r="A5515"/>
    </row>
    <row r="5516" spans="1:1" x14ac:dyDescent="0.25">
      <c r="A5516"/>
    </row>
    <row r="5517" spans="1:1" x14ac:dyDescent="0.25">
      <c r="A5517"/>
    </row>
    <row r="5518" spans="1:1" x14ac:dyDescent="0.25">
      <c r="A5518"/>
    </row>
    <row r="5519" spans="1:1" x14ac:dyDescent="0.25">
      <c r="A5519"/>
    </row>
    <row r="5520" spans="1:1" x14ac:dyDescent="0.25">
      <c r="A5520"/>
    </row>
    <row r="5521" spans="1:1" x14ac:dyDescent="0.25">
      <c r="A5521"/>
    </row>
    <row r="5522" spans="1:1" x14ac:dyDescent="0.25">
      <c r="A5522"/>
    </row>
    <row r="5523" spans="1:1" x14ac:dyDescent="0.25">
      <c r="A5523"/>
    </row>
    <row r="5524" spans="1:1" x14ac:dyDescent="0.25">
      <c r="A5524"/>
    </row>
    <row r="5525" spans="1:1" x14ac:dyDescent="0.25">
      <c r="A5525"/>
    </row>
    <row r="5526" spans="1:1" x14ac:dyDescent="0.25">
      <c r="A5526"/>
    </row>
    <row r="5527" spans="1:1" x14ac:dyDescent="0.25">
      <c r="A5527"/>
    </row>
    <row r="5528" spans="1:1" x14ac:dyDescent="0.25">
      <c r="A5528"/>
    </row>
    <row r="5529" spans="1:1" x14ac:dyDescent="0.25">
      <c r="A5529"/>
    </row>
    <row r="5530" spans="1:1" x14ac:dyDescent="0.25">
      <c r="A5530"/>
    </row>
    <row r="5531" spans="1:1" x14ac:dyDescent="0.25">
      <c r="A5531"/>
    </row>
    <row r="5532" spans="1:1" x14ac:dyDescent="0.25">
      <c r="A5532"/>
    </row>
    <row r="5533" spans="1:1" x14ac:dyDescent="0.25">
      <c r="A5533"/>
    </row>
    <row r="5534" spans="1:1" x14ac:dyDescent="0.25">
      <c r="A5534"/>
    </row>
    <row r="5535" spans="1:1" x14ac:dyDescent="0.25">
      <c r="A5535"/>
    </row>
    <row r="5536" spans="1:1" x14ac:dyDescent="0.25">
      <c r="A5536"/>
    </row>
    <row r="5537" spans="1:1" x14ac:dyDescent="0.25">
      <c r="A5537"/>
    </row>
    <row r="5538" spans="1:1" x14ac:dyDescent="0.25">
      <c r="A5538"/>
    </row>
    <row r="5539" spans="1:1" x14ac:dyDescent="0.25">
      <c r="A5539"/>
    </row>
    <row r="5540" spans="1:1" x14ac:dyDescent="0.25">
      <c r="A5540"/>
    </row>
    <row r="5541" spans="1:1" x14ac:dyDescent="0.25">
      <c r="A5541"/>
    </row>
    <row r="5542" spans="1:1" x14ac:dyDescent="0.25">
      <c r="A5542"/>
    </row>
    <row r="5543" spans="1:1" x14ac:dyDescent="0.25">
      <c r="A5543"/>
    </row>
    <row r="5544" spans="1:1" x14ac:dyDescent="0.25">
      <c r="A5544"/>
    </row>
    <row r="5545" spans="1:1" x14ac:dyDescent="0.25">
      <c r="A5545"/>
    </row>
    <row r="5546" spans="1:1" x14ac:dyDescent="0.25">
      <c r="A5546"/>
    </row>
    <row r="5547" spans="1:1" x14ac:dyDescent="0.25">
      <c r="A5547"/>
    </row>
    <row r="5548" spans="1:1" x14ac:dyDescent="0.25">
      <c r="A5548"/>
    </row>
    <row r="5549" spans="1:1" x14ac:dyDescent="0.25">
      <c r="A5549"/>
    </row>
    <row r="5550" spans="1:1" x14ac:dyDescent="0.25">
      <c r="A5550"/>
    </row>
    <row r="5551" spans="1:1" x14ac:dyDescent="0.25">
      <c r="A5551"/>
    </row>
    <row r="5552" spans="1:1" x14ac:dyDescent="0.25">
      <c r="A5552"/>
    </row>
    <row r="5553" spans="1:1" x14ac:dyDescent="0.25">
      <c r="A5553"/>
    </row>
    <row r="5554" spans="1:1" x14ac:dyDescent="0.25">
      <c r="A5554"/>
    </row>
    <row r="5555" spans="1:1" x14ac:dyDescent="0.25">
      <c r="A5555"/>
    </row>
    <row r="5556" spans="1:1" x14ac:dyDescent="0.25">
      <c r="A5556"/>
    </row>
    <row r="5557" spans="1:1" x14ac:dyDescent="0.25">
      <c r="A5557"/>
    </row>
    <row r="5558" spans="1:1" x14ac:dyDescent="0.25">
      <c r="A5558"/>
    </row>
    <row r="5559" spans="1:1" x14ac:dyDescent="0.25">
      <c r="A5559"/>
    </row>
    <row r="5560" spans="1:1" x14ac:dyDescent="0.25">
      <c r="A5560"/>
    </row>
    <row r="5561" spans="1:1" x14ac:dyDescent="0.25">
      <c r="A5561"/>
    </row>
    <row r="5562" spans="1:1" x14ac:dyDescent="0.25">
      <c r="A5562"/>
    </row>
    <row r="5563" spans="1:1" x14ac:dyDescent="0.25">
      <c r="A5563"/>
    </row>
    <row r="5564" spans="1:1" x14ac:dyDescent="0.25">
      <c r="A5564"/>
    </row>
    <row r="5565" spans="1:1" x14ac:dyDescent="0.25">
      <c r="A5565"/>
    </row>
    <row r="5566" spans="1:1" x14ac:dyDescent="0.25">
      <c r="A5566"/>
    </row>
    <row r="5567" spans="1:1" x14ac:dyDescent="0.25">
      <c r="A5567"/>
    </row>
    <row r="5568" spans="1:1" x14ac:dyDescent="0.25">
      <c r="A5568"/>
    </row>
    <row r="5569" spans="1:1" x14ac:dyDescent="0.25">
      <c r="A5569"/>
    </row>
    <row r="5570" spans="1:1" x14ac:dyDescent="0.25">
      <c r="A5570"/>
    </row>
    <row r="5571" spans="1:1" x14ac:dyDescent="0.25">
      <c r="A5571"/>
    </row>
    <row r="5572" spans="1:1" x14ac:dyDescent="0.25">
      <c r="A5572"/>
    </row>
    <row r="5573" spans="1:1" x14ac:dyDescent="0.25">
      <c r="A5573"/>
    </row>
    <row r="5574" spans="1:1" x14ac:dyDescent="0.25">
      <c r="A5574"/>
    </row>
    <row r="5575" spans="1:1" x14ac:dyDescent="0.25">
      <c r="A5575"/>
    </row>
    <row r="5576" spans="1:1" x14ac:dyDescent="0.25">
      <c r="A5576"/>
    </row>
    <row r="5577" spans="1:1" x14ac:dyDescent="0.25">
      <c r="A5577"/>
    </row>
    <row r="5578" spans="1:1" x14ac:dyDescent="0.25">
      <c r="A5578"/>
    </row>
    <row r="5579" spans="1:1" x14ac:dyDescent="0.25">
      <c r="A5579"/>
    </row>
    <row r="5580" spans="1:1" x14ac:dyDescent="0.25">
      <c r="A5580"/>
    </row>
    <row r="5581" spans="1:1" x14ac:dyDescent="0.25">
      <c r="A5581"/>
    </row>
    <row r="5582" spans="1:1" x14ac:dyDescent="0.25">
      <c r="A5582"/>
    </row>
    <row r="5583" spans="1:1" x14ac:dyDescent="0.25">
      <c r="A5583"/>
    </row>
    <row r="5584" spans="1:1" x14ac:dyDescent="0.25">
      <c r="A5584"/>
    </row>
    <row r="5585" spans="1:1" x14ac:dyDescent="0.25">
      <c r="A5585"/>
    </row>
    <row r="5586" spans="1:1" x14ac:dyDescent="0.25">
      <c r="A5586"/>
    </row>
    <row r="5587" spans="1:1" x14ac:dyDescent="0.25">
      <c r="A5587"/>
    </row>
    <row r="5588" spans="1:1" x14ac:dyDescent="0.25">
      <c r="A5588"/>
    </row>
    <row r="5589" spans="1:1" x14ac:dyDescent="0.25">
      <c r="A5589"/>
    </row>
    <row r="5590" spans="1:1" x14ac:dyDescent="0.25">
      <c r="A5590"/>
    </row>
    <row r="5591" spans="1:1" x14ac:dyDescent="0.25">
      <c r="A5591"/>
    </row>
    <row r="5592" spans="1:1" x14ac:dyDescent="0.25">
      <c r="A5592"/>
    </row>
    <row r="5593" spans="1:1" x14ac:dyDescent="0.25">
      <c r="A5593"/>
    </row>
    <row r="5594" spans="1:1" x14ac:dyDescent="0.25">
      <c r="A5594"/>
    </row>
    <row r="5595" spans="1:1" x14ac:dyDescent="0.25">
      <c r="A5595"/>
    </row>
    <row r="5596" spans="1:1" x14ac:dyDescent="0.25">
      <c r="A5596"/>
    </row>
    <row r="5597" spans="1:1" x14ac:dyDescent="0.25">
      <c r="A5597"/>
    </row>
    <row r="5598" spans="1:1" x14ac:dyDescent="0.25">
      <c r="A5598"/>
    </row>
    <row r="5599" spans="1:1" x14ac:dyDescent="0.25">
      <c r="A5599"/>
    </row>
    <row r="5600" spans="1:1" x14ac:dyDescent="0.25">
      <c r="A5600"/>
    </row>
    <row r="5601" spans="1:1" x14ac:dyDescent="0.25">
      <c r="A5601"/>
    </row>
    <row r="5602" spans="1:1" x14ac:dyDescent="0.25">
      <c r="A5602"/>
    </row>
    <row r="5603" spans="1:1" x14ac:dyDescent="0.25">
      <c r="A5603"/>
    </row>
    <row r="5604" spans="1:1" x14ac:dyDescent="0.25">
      <c r="A5604"/>
    </row>
    <row r="5605" spans="1:1" x14ac:dyDescent="0.25">
      <c r="A5605"/>
    </row>
    <row r="5606" spans="1:1" x14ac:dyDescent="0.25">
      <c r="A5606"/>
    </row>
    <row r="5607" spans="1:1" x14ac:dyDescent="0.25">
      <c r="A5607"/>
    </row>
    <row r="5608" spans="1:1" x14ac:dyDescent="0.25">
      <c r="A5608"/>
    </row>
    <row r="5609" spans="1:1" x14ac:dyDescent="0.25">
      <c r="A5609"/>
    </row>
    <row r="5610" spans="1:1" x14ac:dyDescent="0.25">
      <c r="A5610"/>
    </row>
    <row r="5611" spans="1:1" x14ac:dyDescent="0.25">
      <c r="A5611"/>
    </row>
    <row r="5612" spans="1:1" x14ac:dyDescent="0.25">
      <c r="A5612"/>
    </row>
    <row r="5613" spans="1:1" x14ac:dyDescent="0.25">
      <c r="A5613"/>
    </row>
    <row r="5614" spans="1:1" x14ac:dyDescent="0.25">
      <c r="A5614"/>
    </row>
    <row r="5615" spans="1:1" x14ac:dyDescent="0.25">
      <c r="A5615"/>
    </row>
    <row r="5616" spans="1:1" x14ac:dyDescent="0.25">
      <c r="A5616"/>
    </row>
    <row r="5617" spans="1:1" x14ac:dyDescent="0.25">
      <c r="A5617"/>
    </row>
    <row r="5618" spans="1:1" x14ac:dyDescent="0.25">
      <c r="A5618"/>
    </row>
    <row r="5619" spans="1:1" x14ac:dyDescent="0.25">
      <c r="A5619"/>
    </row>
    <row r="5620" spans="1:1" x14ac:dyDescent="0.25">
      <c r="A5620"/>
    </row>
    <row r="5621" spans="1:1" x14ac:dyDescent="0.25">
      <c r="A5621"/>
    </row>
    <row r="5622" spans="1:1" x14ac:dyDescent="0.25">
      <c r="A5622"/>
    </row>
    <row r="5623" spans="1:1" x14ac:dyDescent="0.25">
      <c r="A5623"/>
    </row>
    <row r="5624" spans="1:1" x14ac:dyDescent="0.25">
      <c r="A5624"/>
    </row>
    <row r="5625" spans="1:1" x14ac:dyDescent="0.25">
      <c r="A5625"/>
    </row>
    <row r="5626" spans="1:1" x14ac:dyDescent="0.25">
      <c r="A5626"/>
    </row>
    <row r="5627" spans="1:1" x14ac:dyDescent="0.25">
      <c r="A5627"/>
    </row>
    <row r="5628" spans="1:1" x14ac:dyDescent="0.25">
      <c r="A5628"/>
    </row>
    <row r="5629" spans="1:1" x14ac:dyDescent="0.25">
      <c r="A5629"/>
    </row>
    <row r="5630" spans="1:1" x14ac:dyDescent="0.25">
      <c r="A5630"/>
    </row>
    <row r="5631" spans="1:1" x14ac:dyDescent="0.25">
      <c r="A5631"/>
    </row>
    <row r="5632" spans="1:1" x14ac:dyDescent="0.25">
      <c r="A5632"/>
    </row>
    <row r="5633" spans="1:1" x14ac:dyDescent="0.25">
      <c r="A5633"/>
    </row>
    <row r="5634" spans="1:1" x14ac:dyDescent="0.25">
      <c r="A5634"/>
    </row>
    <row r="5635" spans="1:1" x14ac:dyDescent="0.25">
      <c r="A5635"/>
    </row>
    <row r="5636" spans="1:1" x14ac:dyDescent="0.25">
      <c r="A5636"/>
    </row>
    <row r="5637" spans="1:1" x14ac:dyDescent="0.25">
      <c r="A5637"/>
    </row>
    <row r="5638" spans="1:1" x14ac:dyDescent="0.25">
      <c r="A5638"/>
    </row>
    <row r="5639" spans="1:1" x14ac:dyDescent="0.25">
      <c r="A5639"/>
    </row>
    <row r="5640" spans="1:1" x14ac:dyDescent="0.25">
      <c r="A5640"/>
    </row>
    <row r="5641" spans="1:1" x14ac:dyDescent="0.25">
      <c r="A5641"/>
    </row>
    <row r="5642" spans="1:1" x14ac:dyDescent="0.25">
      <c r="A5642"/>
    </row>
    <row r="5643" spans="1:1" x14ac:dyDescent="0.25">
      <c r="A5643"/>
    </row>
    <row r="5644" spans="1:1" x14ac:dyDescent="0.25">
      <c r="A5644"/>
    </row>
    <row r="5645" spans="1:1" x14ac:dyDescent="0.25">
      <c r="A5645"/>
    </row>
    <row r="5646" spans="1:1" x14ac:dyDescent="0.25">
      <c r="A5646"/>
    </row>
    <row r="5647" spans="1:1" x14ac:dyDescent="0.25">
      <c r="A5647"/>
    </row>
    <row r="5648" spans="1:1" x14ac:dyDescent="0.25">
      <c r="A5648"/>
    </row>
    <row r="5649" spans="1:1" x14ac:dyDescent="0.25">
      <c r="A5649"/>
    </row>
    <row r="5650" spans="1:1" x14ac:dyDescent="0.25">
      <c r="A5650"/>
    </row>
    <row r="5651" spans="1:1" x14ac:dyDescent="0.25">
      <c r="A5651"/>
    </row>
    <row r="5652" spans="1:1" x14ac:dyDescent="0.25">
      <c r="A5652"/>
    </row>
    <row r="5653" spans="1:1" x14ac:dyDescent="0.25">
      <c r="A5653"/>
    </row>
    <row r="5654" spans="1:1" x14ac:dyDescent="0.25">
      <c r="A5654"/>
    </row>
    <row r="5655" spans="1:1" x14ac:dyDescent="0.25">
      <c r="A5655"/>
    </row>
    <row r="5656" spans="1:1" x14ac:dyDescent="0.25">
      <c r="A5656"/>
    </row>
    <row r="5657" spans="1:1" x14ac:dyDescent="0.25">
      <c r="A5657"/>
    </row>
    <row r="5658" spans="1:1" x14ac:dyDescent="0.25">
      <c r="A5658"/>
    </row>
    <row r="5659" spans="1:1" x14ac:dyDescent="0.25">
      <c r="A5659"/>
    </row>
    <row r="5660" spans="1:1" x14ac:dyDescent="0.25">
      <c r="A5660"/>
    </row>
    <row r="5661" spans="1:1" x14ac:dyDescent="0.25">
      <c r="A5661"/>
    </row>
    <row r="5662" spans="1:1" x14ac:dyDescent="0.25">
      <c r="A5662"/>
    </row>
    <row r="5663" spans="1:1" x14ac:dyDescent="0.25">
      <c r="A5663"/>
    </row>
    <row r="5664" spans="1:1" x14ac:dyDescent="0.25">
      <c r="A5664"/>
    </row>
    <row r="5665" spans="1:1" x14ac:dyDescent="0.25">
      <c r="A5665"/>
    </row>
    <row r="5666" spans="1:1" x14ac:dyDescent="0.25">
      <c r="A5666"/>
    </row>
    <row r="5667" spans="1:1" x14ac:dyDescent="0.25">
      <c r="A5667"/>
    </row>
    <row r="5668" spans="1:1" x14ac:dyDescent="0.25">
      <c r="A5668"/>
    </row>
    <row r="5669" spans="1:1" x14ac:dyDescent="0.25">
      <c r="A5669"/>
    </row>
    <row r="5670" spans="1:1" x14ac:dyDescent="0.25">
      <c r="A5670"/>
    </row>
    <row r="5671" spans="1:1" x14ac:dyDescent="0.25">
      <c r="A5671"/>
    </row>
    <row r="5672" spans="1:1" x14ac:dyDescent="0.25">
      <c r="A5672"/>
    </row>
    <row r="5673" spans="1:1" x14ac:dyDescent="0.25">
      <c r="A5673"/>
    </row>
    <row r="5674" spans="1:1" x14ac:dyDescent="0.25">
      <c r="A5674"/>
    </row>
    <row r="5675" spans="1:1" x14ac:dyDescent="0.25">
      <c r="A5675"/>
    </row>
    <row r="5676" spans="1:1" x14ac:dyDescent="0.25">
      <c r="A5676"/>
    </row>
    <row r="5677" spans="1:1" x14ac:dyDescent="0.25">
      <c r="A5677"/>
    </row>
    <row r="5678" spans="1:1" x14ac:dyDescent="0.25">
      <c r="A5678"/>
    </row>
    <row r="5679" spans="1:1" x14ac:dyDescent="0.25">
      <c r="A5679"/>
    </row>
    <row r="5680" spans="1:1" x14ac:dyDescent="0.25">
      <c r="A5680"/>
    </row>
    <row r="5681" spans="1:1" x14ac:dyDescent="0.25">
      <c r="A5681"/>
    </row>
    <row r="5682" spans="1:1" x14ac:dyDescent="0.25">
      <c r="A5682"/>
    </row>
    <row r="5683" spans="1:1" x14ac:dyDescent="0.25">
      <c r="A5683"/>
    </row>
    <row r="5684" spans="1:1" x14ac:dyDescent="0.25">
      <c r="A5684"/>
    </row>
    <row r="5685" spans="1:1" x14ac:dyDescent="0.25">
      <c r="A5685"/>
    </row>
    <row r="5686" spans="1:1" x14ac:dyDescent="0.25">
      <c r="A5686"/>
    </row>
    <row r="5687" spans="1:1" x14ac:dyDescent="0.25">
      <c r="A5687"/>
    </row>
    <row r="5688" spans="1:1" x14ac:dyDescent="0.25">
      <c r="A5688"/>
    </row>
    <row r="5689" spans="1:1" x14ac:dyDescent="0.25">
      <c r="A5689"/>
    </row>
    <row r="5690" spans="1:1" x14ac:dyDescent="0.25">
      <c r="A5690"/>
    </row>
    <row r="5691" spans="1:1" x14ac:dyDescent="0.25">
      <c r="A5691"/>
    </row>
    <row r="5692" spans="1:1" x14ac:dyDescent="0.25">
      <c r="A5692"/>
    </row>
    <row r="5693" spans="1:1" x14ac:dyDescent="0.25">
      <c r="A5693"/>
    </row>
    <row r="5694" spans="1:1" x14ac:dyDescent="0.25">
      <c r="A5694"/>
    </row>
    <row r="5695" spans="1:1" x14ac:dyDescent="0.25">
      <c r="A5695"/>
    </row>
    <row r="5696" spans="1:1" x14ac:dyDescent="0.25">
      <c r="A5696"/>
    </row>
    <row r="5697" spans="1:1" x14ac:dyDescent="0.25">
      <c r="A5697"/>
    </row>
    <row r="5698" spans="1:1" x14ac:dyDescent="0.25">
      <c r="A5698"/>
    </row>
    <row r="5699" spans="1:1" x14ac:dyDescent="0.25">
      <c r="A5699"/>
    </row>
    <row r="5700" spans="1:1" x14ac:dyDescent="0.25">
      <c r="A5700"/>
    </row>
    <row r="5701" spans="1:1" x14ac:dyDescent="0.25">
      <c r="A5701"/>
    </row>
    <row r="5702" spans="1:1" x14ac:dyDescent="0.25">
      <c r="A5702"/>
    </row>
    <row r="5703" spans="1:1" x14ac:dyDescent="0.25">
      <c r="A5703"/>
    </row>
    <row r="5704" spans="1:1" x14ac:dyDescent="0.25">
      <c r="A5704"/>
    </row>
    <row r="5705" spans="1:1" x14ac:dyDescent="0.25">
      <c r="A5705"/>
    </row>
    <row r="5706" spans="1:1" x14ac:dyDescent="0.25">
      <c r="A5706"/>
    </row>
    <row r="5707" spans="1:1" x14ac:dyDescent="0.25">
      <c r="A5707"/>
    </row>
    <row r="5708" spans="1:1" x14ac:dyDescent="0.25">
      <c r="A5708"/>
    </row>
    <row r="5709" spans="1:1" x14ac:dyDescent="0.25">
      <c r="A5709"/>
    </row>
    <row r="5710" spans="1:1" x14ac:dyDescent="0.25">
      <c r="A5710"/>
    </row>
    <row r="5711" spans="1:1" x14ac:dyDescent="0.25">
      <c r="A5711"/>
    </row>
    <row r="5712" spans="1:1" x14ac:dyDescent="0.25">
      <c r="A5712"/>
    </row>
    <row r="5713" spans="1:1" x14ac:dyDescent="0.25">
      <c r="A5713"/>
    </row>
    <row r="5714" spans="1:1" x14ac:dyDescent="0.25">
      <c r="A5714"/>
    </row>
    <row r="5715" spans="1:1" x14ac:dyDescent="0.25">
      <c r="A5715"/>
    </row>
    <row r="5716" spans="1:1" x14ac:dyDescent="0.25">
      <c r="A5716"/>
    </row>
    <row r="5717" spans="1:1" x14ac:dyDescent="0.25">
      <c r="A5717"/>
    </row>
    <row r="5718" spans="1:1" x14ac:dyDescent="0.25">
      <c r="A5718"/>
    </row>
    <row r="5719" spans="1:1" x14ac:dyDescent="0.25">
      <c r="A5719"/>
    </row>
    <row r="5720" spans="1:1" x14ac:dyDescent="0.25">
      <c r="A5720"/>
    </row>
    <row r="5721" spans="1:1" x14ac:dyDescent="0.25">
      <c r="A5721"/>
    </row>
    <row r="5722" spans="1:1" x14ac:dyDescent="0.25">
      <c r="A5722"/>
    </row>
    <row r="5723" spans="1:1" x14ac:dyDescent="0.25">
      <c r="A5723"/>
    </row>
    <row r="5724" spans="1:1" x14ac:dyDescent="0.25">
      <c r="A5724"/>
    </row>
    <row r="5725" spans="1:1" x14ac:dyDescent="0.25">
      <c r="A5725"/>
    </row>
    <row r="5726" spans="1:1" x14ac:dyDescent="0.25">
      <c r="A5726"/>
    </row>
    <row r="5727" spans="1:1" x14ac:dyDescent="0.25">
      <c r="A5727"/>
    </row>
    <row r="5728" spans="1:1" x14ac:dyDescent="0.25">
      <c r="A5728"/>
    </row>
    <row r="5729" spans="1:1" x14ac:dyDescent="0.25">
      <c r="A5729"/>
    </row>
    <row r="5730" spans="1:1" x14ac:dyDescent="0.25">
      <c r="A5730"/>
    </row>
    <row r="5731" spans="1:1" x14ac:dyDescent="0.25">
      <c r="A5731"/>
    </row>
    <row r="5732" spans="1:1" x14ac:dyDescent="0.25">
      <c r="A5732"/>
    </row>
    <row r="5733" spans="1:1" x14ac:dyDescent="0.25">
      <c r="A5733"/>
    </row>
    <row r="5734" spans="1:1" x14ac:dyDescent="0.25">
      <c r="A5734"/>
    </row>
    <row r="5735" spans="1:1" x14ac:dyDescent="0.25">
      <c r="A5735"/>
    </row>
    <row r="5736" spans="1:1" x14ac:dyDescent="0.25">
      <c r="A5736"/>
    </row>
    <row r="5737" spans="1:1" x14ac:dyDescent="0.25">
      <c r="A5737"/>
    </row>
    <row r="5738" spans="1:1" x14ac:dyDescent="0.25">
      <c r="A5738"/>
    </row>
    <row r="5739" spans="1:1" x14ac:dyDescent="0.25">
      <c r="A5739"/>
    </row>
    <row r="5740" spans="1:1" x14ac:dyDescent="0.25">
      <c r="A5740"/>
    </row>
    <row r="5741" spans="1:1" x14ac:dyDescent="0.25">
      <c r="A5741"/>
    </row>
    <row r="5742" spans="1:1" x14ac:dyDescent="0.25">
      <c r="A5742"/>
    </row>
    <row r="5743" spans="1:1" x14ac:dyDescent="0.25">
      <c r="A5743"/>
    </row>
    <row r="5744" spans="1:1" x14ac:dyDescent="0.25">
      <c r="A5744"/>
    </row>
    <row r="5745" spans="1:1" x14ac:dyDescent="0.25">
      <c r="A5745"/>
    </row>
    <row r="5746" spans="1:1" x14ac:dyDescent="0.25">
      <c r="A5746"/>
    </row>
    <row r="5747" spans="1:1" x14ac:dyDescent="0.25">
      <c r="A5747"/>
    </row>
    <row r="5748" spans="1:1" x14ac:dyDescent="0.25">
      <c r="A5748"/>
    </row>
    <row r="5749" spans="1:1" x14ac:dyDescent="0.25">
      <c r="A5749"/>
    </row>
    <row r="5750" spans="1:1" x14ac:dyDescent="0.25">
      <c r="A5750"/>
    </row>
    <row r="5751" spans="1:1" x14ac:dyDescent="0.25">
      <c r="A5751"/>
    </row>
    <row r="5752" spans="1:1" x14ac:dyDescent="0.25">
      <c r="A5752"/>
    </row>
    <row r="5753" spans="1:1" x14ac:dyDescent="0.25">
      <c r="A5753"/>
    </row>
    <row r="5754" spans="1:1" x14ac:dyDescent="0.25">
      <c r="A5754"/>
    </row>
    <row r="5755" spans="1:1" x14ac:dyDescent="0.25">
      <c r="A5755"/>
    </row>
    <row r="5756" spans="1:1" x14ac:dyDescent="0.25">
      <c r="A5756"/>
    </row>
    <row r="5757" spans="1:1" x14ac:dyDescent="0.25">
      <c r="A5757"/>
    </row>
    <row r="5758" spans="1:1" x14ac:dyDescent="0.25">
      <c r="A5758"/>
    </row>
    <row r="5759" spans="1:1" x14ac:dyDescent="0.25">
      <c r="A5759"/>
    </row>
    <row r="5760" spans="1:1" x14ac:dyDescent="0.25">
      <c r="A5760"/>
    </row>
    <row r="5761" spans="1:1" x14ac:dyDescent="0.25">
      <c r="A5761"/>
    </row>
    <row r="5762" spans="1:1" x14ac:dyDescent="0.25">
      <c r="A5762"/>
    </row>
    <row r="5763" spans="1:1" x14ac:dyDescent="0.25">
      <c r="A5763"/>
    </row>
    <row r="5764" spans="1:1" x14ac:dyDescent="0.25">
      <c r="A5764"/>
    </row>
    <row r="5765" spans="1:1" x14ac:dyDescent="0.25">
      <c r="A5765"/>
    </row>
    <row r="5766" spans="1:1" x14ac:dyDescent="0.25">
      <c r="A5766"/>
    </row>
    <row r="5767" spans="1:1" x14ac:dyDescent="0.25">
      <c r="A5767"/>
    </row>
    <row r="5768" spans="1:1" x14ac:dyDescent="0.25">
      <c r="A5768"/>
    </row>
    <row r="5769" spans="1:1" x14ac:dyDescent="0.25">
      <c r="A5769"/>
    </row>
    <row r="5770" spans="1:1" x14ac:dyDescent="0.25">
      <c r="A5770"/>
    </row>
    <row r="5771" spans="1:1" x14ac:dyDescent="0.25">
      <c r="A5771"/>
    </row>
    <row r="5772" spans="1:1" x14ac:dyDescent="0.25">
      <c r="A5772"/>
    </row>
    <row r="5773" spans="1:1" x14ac:dyDescent="0.25">
      <c r="A5773"/>
    </row>
    <row r="5774" spans="1:1" x14ac:dyDescent="0.25">
      <c r="A5774"/>
    </row>
    <row r="5775" spans="1:1" x14ac:dyDescent="0.25">
      <c r="A5775"/>
    </row>
    <row r="5776" spans="1:1" x14ac:dyDescent="0.25">
      <c r="A5776"/>
    </row>
    <row r="5777" spans="1:1" x14ac:dyDescent="0.25">
      <c r="A5777"/>
    </row>
    <row r="5778" spans="1:1" x14ac:dyDescent="0.25">
      <c r="A5778"/>
    </row>
    <row r="5779" spans="1:1" x14ac:dyDescent="0.25">
      <c r="A5779"/>
    </row>
    <row r="5780" spans="1:1" x14ac:dyDescent="0.25">
      <c r="A5780"/>
    </row>
    <row r="5781" spans="1:1" x14ac:dyDescent="0.25">
      <c r="A5781"/>
    </row>
    <row r="5782" spans="1:1" x14ac:dyDescent="0.25">
      <c r="A5782"/>
    </row>
    <row r="5783" spans="1:1" x14ac:dyDescent="0.25">
      <c r="A5783"/>
    </row>
    <row r="5784" spans="1:1" x14ac:dyDescent="0.25">
      <c r="A5784"/>
    </row>
    <row r="5785" spans="1:1" x14ac:dyDescent="0.25">
      <c r="A5785"/>
    </row>
    <row r="5786" spans="1:1" x14ac:dyDescent="0.25">
      <c r="A5786"/>
    </row>
    <row r="5787" spans="1:1" x14ac:dyDescent="0.25">
      <c r="A5787"/>
    </row>
    <row r="5788" spans="1:1" x14ac:dyDescent="0.25">
      <c r="A5788"/>
    </row>
    <row r="5789" spans="1:1" x14ac:dyDescent="0.25">
      <c r="A5789"/>
    </row>
    <row r="5790" spans="1:1" x14ac:dyDescent="0.25">
      <c r="A5790"/>
    </row>
    <row r="5791" spans="1:1" x14ac:dyDescent="0.25">
      <c r="A5791"/>
    </row>
    <row r="5792" spans="1:1" x14ac:dyDescent="0.25">
      <c r="A5792"/>
    </row>
    <row r="5793" spans="1:1" x14ac:dyDescent="0.25">
      <c r="A5793"/>
    </row>
    <row r="5794" spans="1:1" x14ac:dyDescent="0.25">
      <c r="A5794"/>
    </row>
    <row r="5795" spans="1:1" x14ac:dyDescent="0.25">
      <c r="A5795"/>
    </row>
    <row r="5796" spans="1:1" x14ac:dyDescent="0.25">
      <c r="A5796"/>
    </row>
    <row r="5797" spans="1:1" x14ac:dyDescent="0.25">
      <c r="A5797"/>
    </row>
    <row r="5798" spans="1:1" x14ac:dyDescent="0.25">
      <c r="A5798"/>
    </row>
    <row r="5799" spans="1:1" x14ac:dyDescent="0.25">
      <c r="A5799"/>
    </row>
    <row r="5800" spans="1:1" x14ac:dyDescent="0.25">
      <c r="A5800"/>
    </row>
    <row r="5801" spans="1:1" x14ac:dyDescent="0.25">
      <c r="A5801"/>
    </row>
    <row r="5802" spans="1:1" x14ac:dyDescent="0.25">
      <c r="A5802"/>
    </row>
    <row r="5803" spans="1:1" x14ac:dyDescent="0.25">
      <c r="A5803"/>
    </row>
    <row r="5804" spans="1:1" x14ac:dyDescent="0.25">
      <c r="A5804"/>
    </row>
    <row r="5805" spans="1:1" x14ac:dyDescent="0.25">
      <c r="A5805"/>
    </row>
    <row r="5806" spans="1:1" x14ac:dyDescent="0.25">
      <c r="A5806"/>
    </row>
    <row r="5807" spans="1:1" x14ac:dyDescent="0.25">
      <c r="A5807"/>
    </row>
    <row r="5808" spans="1:1" x14ac:dyDescent="0.25">
      <c r="A5808"/>
    </row>
    <row r="5809" spans="1:1" x14ac:dyDescent="0.25">
      <c r="A5809"/>
    </row>
    <row r="5810" spans="1:1" x14ac:dyDescent="0.25">
      <c r="A5810"/>
    </row>
    <row r="5811" spans="1:1" x14ac:dyDescent="0.25">
      <c r="A5811"/>
    </row>
    <row r="5812" spans="1:1" x14ac:dyDescent="0.25">
      <c r="A5812"/>
    </row>
    <row r="5813" spans="1:1" x14ac:dyDescent="0.25">
      <c r="A5813"/>
    </row>
    <row r="5814" spans="1:1" x14ac:dyDescent="0.25">
      <c r="A5814"/>
    </row>
    <row r="5815" spans="1:1" x14ac:dyDescent="0.25">
      <c r="A5815"/>
    </row>
    <row r="5816" spans="1:1" x14ac:dyDescent="0.25">
      <c r="A5816"/>
    </row>
    <row r="5817" spans="1:1" x14ac:dyDescent="0.25">
      <c r="A5817"/>
    </row>
    <row r="5818" spans="1:1" x14ac:dyDescent="0.25">
      <c r="A5818"/>
    </row>
    <row r="5819" spans="1:1" x14ac:dyDescent="0.25">
      <c r="A5819"/>
    </row>
    <row r="5820" spans="1:1" x14ac:dyDescent="0.25">
      <c r="A5820"/>
    </row>
    <row r="5821" spans="1:1" x14ac:dyDescent="0.25">
      <c r="A5821"/>
    </row>
    <row r="5822" spans="1:1" x14ac:dyDescent="0.25">
      <c r="A5822"/>
    </row>
    <row r="5823" spans="1:1" x14ac:dyDescent="0.25">
      <c r="A5823"/>
    </row>
    <row r="5824" spans="1:1" x14ac:dyDescent="0.25">
      <c r="A5824"/>
    </row>
    <row r="5825" spans="1:1" x14ac:dyDescent="0.25">
      <c r="A5825"/>
    </row>
    <row r="5826" spans="1:1" x14ac:dyDescent="0.25">
      <c r="A5826"/>
    </row>
    <row r="5827" spans="1:1" x14ac:dyDescent="0.25">
      <c r="A5827"/>
    </row>
    <row r="5828" spans="1:1" x14ac:dyDescent="0.25">
      <c r="A5828"/>
    </row>
    <row r="5829" spans="1:1" x14ac:dyDescent="0.25">
      <c r="A5829"/>
    </row>
    <row r="5830" spans="1:1" x14ac:dyDescent="0.25">
      <c r="A5830"/>
    </row>
    <row r="5831" spans="1:1" x14ac:dyDescent="0.25">
      <c r="A5831"/>
    </row>
    <row r="5832" spans="1:1" x14ac:dyDescent="0.25">
      <c r="A5832"/>
    </row>
    <row r="5833" spans="1:1" x14ac:dyDescent="0.25">
      <c r="A5833"/>
    </row>
    <row r="5834" spans="1:1" x14ac:dyDescent="0.25">
      <c r="A5834"/>
    </row>
    <row r="5835" spans="1:1" x14ac:dyDescent="0.25">
      <c r="A5835"/>
    </row>
    <row r="5836" spans="1:1" x14ac:dyDescent="0.25">
      <c r="A5836"/>
    </row>
    <row r="5837" spans="1:1" x14ac:dyDescent="0.25">
      <c r="A5837"/>
    </row>
    <row r="5838" spans="1:1" x14ac:dyDescent="0.25">
      <c r="A5838"/>
    </row>
    <row r="5839" spans="1:1" x14ac:dyDescent="0.25">
      <c r="A5839"/>
    </row>
    <row r="5840" spans="1:1" x14ac:dyDescent="0.25">
      <c r="A5840"/>
    </row>
    <row r="5841" spans="1:1" x14ac:dyDescent="0.25">
      <c r="A5841"/>
    </row>
    <row r="5842" spans="1:1" x14ac:dyDescent="0.25">
      <c r="A5842"/>
    </row>
    <row r="5843" spans="1:1" x14ac:dyDescent="0.25">
      <c r="A5843"/>
    </row>
    <row r="5844" spans="1:1" x14ac:dyDescent="0.25">
      <c r="A5844"/>
    </row>
    <row r="5845" spans="1:1" x14ac:dyDescent="0.25">
      <c r="A5845"/>
    </row>
    <row r="5846" spans="1:1" x14ac:dyDescent="0.25">
      <c r="A5846"/>
    </row>
    <row r="5847" spans="1:1" x14ac:dyDescent="0.25">
      <c r="A5847"/>
    </row>
    <row r="5848" spans="1:1" x14ac:dyDescent="0.25">
      <c r="A5848"/>
    </row>
    <row r="5849" spans="1:1" x14ac:dyDescent="0.25">
      <c r="A5849"/>
    </row>
    <row r="5850" spans="1:1" x14ac:dyDescent="0.25">
      <c r="A5850"/>
    </row>
    <row r="5851" spans="1:1" x14ac:dyDescent="0.25">
      <c r="A5851"/>
    </row>
    <row r="5852" spans="1:1" x14ac:dyDescent="0.25">
      <c r="A5852"/>
    </row>
    <row r="5853" spans="1:1" x14ac:dyDescent="0.25">
      <c r="A5853"/>
    </row>
    <row r="5854" spans="1:1" x14ac:dyDescent="0.25">
      <c r="A5854"/>
    </row>
    <row r="5855" spans="1:1" x14ac:dyDescent="0.25">
      <c r="A5855"/>
    </row>
    <row r="5856" spans="1:1" x14ac:dyDescent="0.25">
      <c r="A5856"/>
    </row>
    <row r="5857" spans="1:1" x14ac:dyDescent="0.25">
      <c r="A5857"/>
    </row>
    <row r="5858" spans="1:1" x14ac:dyDescent="0.25">
      <c r="A5858"/>
    </row>
    <row r="5859" spans="1:1" x14ac:dyDescent="0.25">
      <c r="A5859"/>
    </row>
    <row r="5860" spans="1:1" x14ac:dyDescent="0.25">
      <c r="A5860"/>
    </row>
    <row r="5861" spans="1:1" x14ac:dyDescent="0.25">
      <c r="A5861"/>
    </row>
    <row r="5862" spans="1:1" x14ac:dyDescent="0.25">
      <c r="A5862"/>
    </row>
    <row r="5863" spans="1:1" x14ac:dyDescent="0.25">
      <c r="A5863"/>
    </row>
    <row r="5864" spans="1:1" x14ac:dyDescent="0.25">
      <c r="A5864"/>
    </row>
    <row r="5865" spans="1:1" x14ac:dyDescent="0.25">
      <c r="A5865"/>
    </row>
    <row r="5866" spans="1:1" x14ac:dyDescent="0.25">
      <c r="A5866"/>
    </row>
    <row r="5867" spans="1:1" x14ac:dyDescent="0.25">
      <c r="A5867"/>
    </row>
    <row r="5868" spans="1:1" x14ac:dyDescent="0.25">
      <c r="A5868"/>
    </row>
    <row r="5869" spans="1:1" x14ac:dyDescent="0.25">
      <c r="A5869"/>
    </row>
    <row r="5870" spans="1:1" x14ac:dyDescent="0.25">
      <c r="A5870"/>
    </row>
    <row r="5871" spans="1:1" x14ac:dyDescent="0.25">
      <c r="A5871"/>
    </row>
    <row r="5872" spans="1:1" x14ac:dyDescent="0.25">
      <c r="A5872"/>
    </row>
    <row r="5873" spans="1:1" x14ac:dyDescent="0.25">
      <c r="A5873"/>
    </row>
    <row r="5874" spans="1:1" x14ac:dyDescent="0.25">
      <c r="A5874"/>
    </row>
    <row r="5875" spans="1:1" x14ac:dyDescent="0.25">
      <c r="A5875"/>
    </row>
    <row r="5876" spans="1:1" x14ac:dyDescent="0.25">
      <c r="A5876"/>
    </row>
    <row r="5877" spans="1:1" x14ac:dyDescent="0.25">
      <c r="A5877"/>
    </row>
    <row r="5878" spans="1:1" x14ac:dyDescent="0.25">
      <c r="A5878"/>
    </row>
    <row r="5879" spans="1:1" x14ac:dyDescent="0.25">
      <c r="A5879"/>
    </row>
    <row r="5880" spans="1:1" x14ac:dyDescent="0.25">
      <c r="A5880"/>
    </row>
    <row r="5881" spans="1:1" x14ac:dyDescent="0.25">
      <c r="A5881"/>
    </row>
    <row r="5882" spans="1:1" x14ac:dyDescent="0.25">
      <c r="A5882"/>
    </row>
    <row r="5883" spans="1:1" x14ac:dyDescent="0.25">
      <c r="A5883"/>
    </row>
    <row r="5884" spans="1:1" x14ac:dyDescent="0.25">
      <c r="A5884"/>
    </row>
    <row r="5885" spans="1:1" x14ac:dyDescent="0.25">
      <c r="A5885"/>
    </row>
    <row r="5886" spans="1:1" x14ac:dyDescent="0.25">
      <c r="A5886"/>
    </row>
    <row r="5887" spans="1:1" x14ac:dyDescent="0.25">
      <c r="A5887"/>
    </row>
    <row r="5888" spans="1:1" x14ac:dyDescent="0.25">
      <c r="A5888"/>
    </row>
    <row r="5889" spans="1:1" x14ac:dyDescent="0.25">
      <c r="A5889"/>
    </row>
    <row r="5890" spans="1:1" x14ac:dyDescent="0.25">
      <c r="A5890"/>
    </row>
    <row r="5891" spans="1:1" x14ac:dyDescent="0.25">
      <c r="A5891"/>
    </row>
    <row r="5892" spans="1:1" x14ac:dyDescent="0.25">
      <c r="A5892"/>
    </row>
    <row r="5893" spans="1:1" x14ac:dyDescent="0.25">
      <c r="A5893"/>
    </row>
    <row r="5894" spans="1:1" x14ac:dyDescent="0.25">
      <c r="A5894"/>
    </row>
    <row r="5895" spans="1:1" x14ac:dyDescent="0.25">
      <c r="A5895"/>
    </row>
    <row r="5896" spans="1:1" x14ac:dyDescent="0.25">
      <c r="A5896"/>
    </row>
    <row r="5897" spans="1:1" x14ac:dyDescent="0.25">
      <c r="A5897"/>
    </row>
    <row r="5898" spans="1:1" x14ac:dyDescent="0.25">
      <c r="A5898"/>
    </row>
    <row r="5899" spans="1:1" x14ac:dyDescent="0.25">
      <c r="A5899"/>
    </row>
    <row r="5900" spans="1:1" x14ac:dyDescent="0.25">
      <c r="A5900"/>
    </row>
    <row r="5901" spans="1:1" x14ac:dyDescent="0.25">
      <c r="A5901"/>
    </row>
    <row r="5902" spans="1:1" x14ac:dyDescent="0.25">
      <c r="A5902"/>
    </row>
    <row r="5903" spans="1:1" x14ac:dyDescent="0.25">
      <c r="A5903"/>
    </row>
    <row r="5904" spans="1:1" x14ac:dyDescent="0.25">
      <c r="A5904"/>
    </row>
    <row r="5905" spans="1:1" x14ac:dyDescent="0.25">
      <c r="A5905"/>
    </row>
    <row r="5906" spans="1:1" x14ac:dyDescent="0.25">
      <c r="A5906"/>
    </row>
    <row r="5907" spans="1:1" x14ac:dyDescent="0.25">
      <c r="A5907"/>
    </row>
    <row r="5908" spans="1:1" x14ac:dyDescent="0.25">
      <c r="A5908"/>
    </row>
    <row r="5909" spans="1:1" x14ac:dyDescent="0.25">
      <c r="A5909"/>
    </row>
    <row r="5910" spans="1:1" x14ac:dyDescent="0.25">
      <c r="A5910"/>
    </row>
    <row r="5911" spans="1:1" x14ac:dyDescent="0.25">
      <c r="A5911"/>
    </row>
    <row r="5912" spans="1:1" x14ac:dyDescent="0.25">
      <c r="A5912"/>
    </row>
    <row r="5913" spans="1:1" x14ac:dyDescent="0.25">
      <c r="A5913"/>
    </row>
    <row r="5914" spans="1:1" x14ac:dyDescent="0.25">
      <c r="A5914"/>
    </row>
    <row r="5915" spans="1:1" x14ac:dyDescent="0.25">
      <c r="A5915"/>
    </row>
    <row r="5916" spans="1:1" x14ac:dyDescent="0.25">
      <c r="A5916"/>
    </row>
    <row r="5917" spans="1:1" x14ac:dyDescent="0.25">
      <c r="A5917"/>
    </row>
    <row r="5918" spans="1:1" x14ac:dyDescent="0.25">
      <c r="A5918"/>
    </row>
    <row r="5919" spans="1:1" x14ac:dyDescent="0.25">
      <c r="A5919"/>
    </row>
    <row r="5920" spans="1:1" x14ac:dyDescent="0.25">
      <c r="A5920"/>
    </row>
    <row r="5921" spans="1:1" x14ac:dyDescent="0.25">
      <c r="A5921"/>
    </row>
    <row r="5922" spans="1:1" x14ac:dyDescent="0.25">
      <c r="A5922"/>
    </row>
    <row r="5923" spans="1:1" x14ac:dyDescent="0.25">
      <c r="A5923"/>
    </row>
    <row r="5924" spans="1:1" x14ac:dyDescent="0.25">
      <c r="A5924"/>
    </row>
    <row r="5925" spans="1:1" x14ac:dyDescent="0.25">
      <c r="A5925"/>
    </row>
    <row r="5926" spans="1:1" x14ac:dyDescent="0.25">
      <c r="A5926"/>
    </row>
    <row r="5927" spans="1:1" x14ac:dyDescent="0.25">
      <c r="A5927"/>
    </row>
    <row r="5928" spans="1:1" x14ac:dyDescent="0.25">
      <c r="A5928"/>
    </row>
    <row r="5929" spans="1:1" x14ac:dyDescent="0.25">
      <c r="A5929"/>
    </row>
    <row r="5930" spans="1:1" x14ac:dyDescent="0.25">
      <c r="A5930"/>
    </row>
    <row r="5931" spans="1:1" x14ac:dyDescent="0.25">
      <c r="A5931"/>
    </row>
    <row r="5932" spans="1:1" x14ac:dyDescent="0.25">
      <c r="A5932"/>
    </row>
    <row r="5933" spans="1:1" x14ac:dyDescent="0.25">
      <c r="A5933"/>
    </row>
    <row r="5934" spans="1:1" x14ac:dyDescent="0.25">
      <c r="A5934"/>
    </row>
    <row r="5935" spans="1:1" x14ac:dyDescent="0.25">
      <c r="A5935"/>
    </row>
    <row r="5936" spans="1:1" x14ac:dyDescent="0.25">
      <c r="A5936"/>
    </row>
    <row r="5937" spans="1:1" x14ac:dyDescent="0.25">
      <c r="A5937"/>
    </row>
    <row r="5938" spans="1:1" x14ac:dyDescent="0.25">
      <c r="A5938"/>
    </row>
    <row r="5939" spans="1:1" x14ac:dyDescent="0.25">
      <c r="A5939"/>
    </row>
    <row r="5940" spans="1:1" x14ac:dyDescent="0.25">
      <c r="A5940"/>
    </row>
    <row r="5941" spans="1:1" x14ac:dyDescent="0.25">
      <c r="A5941"/>
    </row>
    <row r="5942" spans="1:1" x14ac:dyDescent="0.25">
      <c r="A5942"/>
    </row>
    <row r="5943" spans="1:1" x14ac:dyDescent="0.25">
      <c r="A5943"/>
    </row>
    <row r="5944" spans="1:1" x14ac:dyDescent="0.25">
      <c r="A5944"/>
    </row>
    <row r="5945" spans="1:1" x14ac:dyDescent="0.25">
      <c r="A5945"/>
    </row>
    <row r="5946" spans="1:1" x14ac:dyDescent="0.25">
      <c r="A5946"/>
    </row>
    <row r="5947" spans="1:1" x14ac:dyDescent="0.25">
      <c r="A5947"/>
    </row>
    <row r="5948" spans="1:1" x14ac:dyDescent="0.25">
      <c r="A5948"/>
    </row>
    <row r="5949" spans="1:1" x14ac:dyDescent="0.25">
      <c r="A5949"/>
    </row>
    <row r="5950" spans="1:1" x14ac:dyDescent="0.25">
      <c r="A5950"/>
    </row>
    <row r="5951" spans="1:1" x14ac:dyDescent="0.25">
      <c r="A5951"/>
    </row>
    <row r="5952" spans="1:1" x14ac:dyDescent="0.25">
      <c r="A5952"/>
    </row>
    <row r="5953" spans="1:1" x14ac:dyDescent="0.25">
      <c r="A5953"/>
    </row>
    <row r="5954" spans="1:1" x14ac:dyDescent="0.25">
      <c r="A5954"/>
    </row>
    <row r="5955" spans="1:1" x14ac:dyDescent="0.25">
      <c r="A5955"/>
    </row>
    <row r="5956" spans="1:1" x14ac:dyDescent="0.25">
      <c r="A5956"/>
    </row>
    <row r="5957" spans="1:1" x14ac:dyDescent="0.25">
      <c r="A5957"/>
    </row>
    <row r="5958" spans="1:1" x14ac:dyDescent="0.25">
      <c r="A5958"/>
    </row>
    <row r="5959" spans="1:1" x14ac:dyDescent="0.25">
      <c r="A5959"/>
    </row>
    <row r="5960" spans="1:1" x14ac:dyDescent="0.25">
      <c r="A5960"/>
    </row>
    <row r="5961" spans="1:1" x14ac:dyDescent="0.25">
      <c r="A5961"/>
    </row>
    <row r="5962" spans="1:1" x14ac:dyDescent="0.25">
      <c r="A5962"/>
    </row>
    <row r="5963" spans="1:1" x14ac:dyDescent="0.25">
      <c r="A5963"/>
    </row>
    <row r="5964" spans="1:1" x14ac:dyDescent="0.25">
      <c r="A5964"/>
    </row>
    <row r="5965" spans="1:1" x14ac:dyDescent="0.25">
      <c r="A5965"/>
    </row>
    <row r="5966" spans="1:1" x14ac:dyDescent="0.25">
      <c r="A5966"/>
    </row>
    <row r="5967" spans="1:1" x14ac:dyDescent="0.25">
      <c r="A5967"/>
    </row>
    <row r="5968" spans="1:1" x14ac:dyDescent="0.25">
      <c r="A5968"/>
    </row>
    <row r="5969" spans="1:1" x14ac:dyDescent="0.25">
      <c r="A5969"/>
    </row>
    <row r="5970" spans="1:1" x14ac:dyDescent="0.25">
      <c r="A5970"/>
    </row>
    <row r="5971" spans="1:1" x14ac:dyDescent="0.25">
      <c r="A5971"/>
    </row>
    <row r="5972" spans="1:1" x14ac:dyDescent="0.25">
      <c r="A5972"/>
    </row>
    <row r="5973" spans="1:1" x14ac:dyDescent="0.25">
      <c r="A5973"/>
    </row>
    <row r="5974" spans="1:1" x14ac:dyDescent="0.25">
      <c r="A5974"/>
    </row>
    <row r="5975" spans="1:1" x14ac:dyDescent="0.25">
      <c r="A5975"/>
    </row>
    <row r="5976" spans="1:1" x14ac:dyDescent="0.25">
      <c r="A5976"/>
    </row>
    <row r="5977" spans="1:1" x14ac:dyDescent="0.25">
      <c r="A5977"/>
    </row>
    <row r="5978" spans="1:1" x14ac:dyDescent="0.25">
      <c r="A5978"/>
    </row>
    <row r="5979" spans="1:1" x14ac:dyDescent="0.25">
      <c r="A5979"/>
    </row>
    <row r="5980" spans="1:1" x14ac:dyDescent="0.25">
      <c r="A5980"/>
    </row>
    <row r="5981" spans="1:1" x14ac:dyDescent="0.25">
      <c r="A5981"/>
    </row>
    <row r="5982" spans="1:1" x14ac:dyDescent="0.25">
      <c r="A5982"/>
    </row>
    <row r="5983" spans="1:1" x14ac:dyDescent="0.25">
      <c r="A5983"/>
    </row>
    <row r="5984" spans="1:1" x14ac:dyDescent="0.25">
      <c r="A5984"/>
    </row>
    <row r="5985" spans="1:1" x14ac:dyDescent="0.25">
      <c r="A5985"/>
    </row>
    <row r="5986" spans="1:1" x14ac:dyDescent="0.25">
      <c r="A5986"/>
    </row>
    <row r="5987" spans="1:1" x14ac:dyDescent="0.25">
      <c r="A5987"/>
    </row>
    <row r="5988" spans="1:1" x14ac:dyDescent="0.25">
      <c r="A5988"/>
    </row>
    <row r="5989" spans="1:1" x14ac:dyDescent="0.25">
      <c r="A5989"/>
    </row>
    <row r="5990" spans="1:1" x14ac:dyDescent="0.25">
      <c r="A5990"/>
    </row>
    <row r="5991" spans="1:1" x14ac:dyDescent="0.25">
      <c r="A5991"/>
    </row>
    <row r="5992" spans="1:1" x14ac:dyDescent="0.25">
      <c r="A5992"/>
    </row>
    <row r="5993" spans="1:1" x14ac:dyDescent="0.25">
      <c r="A5993"/>
    </row>
    <row r="5994" spans="1:1" x14ac:dyDescent="0.25">
      <c r="A5994"/>
    </row>
    <row r="5995" spans="1:1" x14ac:dyDescent="0.25">
      <c r="A5995"/>
    </row>
    <row r="5996" spans="1:1" x14ac:dyDescent="0.25">
      <c r="A5996"/>
    </row>
    <row r="5997" spans="1:1" x14ac:dyDescent="0.25">
      <c r="A5997"/>
    </row>
    <row r="5998" spans="1:1" x14ac:dyDescent="0.25">
      <c r="A5998"/>
    </row>
    <row r="5999" spans="1:1" x14ac:dyDescent="0.25">
      <c r="A5999"/>
    </row>
    <row r="6000" spans="1:1" x14ac:dyDescent="0.25">
      <c r="A6000"/>
    </row>
    <row r="6001" spans="1:1" x14ac:dyDescent="0.25">
      <c r="A6001"/>
    </row>
    <row r="6002" spans="1:1" x14ac:dyDescent="0.25">
      <c r="A6002"/>
    </row>
    <row r="6003" spans="1:1" x14ac:dyDescent="0.25">
      <c r="A6003"/>
    </row>
    <row r="6004" spans="1:1" x14ac:dyDescent="0.25">
      <c r="A6004"/>
    </row>
    <row r="6005" spans="1:1" x14ac:dyDescent="0.25">
      <c r="A6005"/>
    </row>
    <row r="6006" spans="1:1" x14ac:dyDescent="0.25">
      <c r="A6006"/>
    </row>
    <row r="6007" spans="1:1" x14ac:dyDescent="0.25">
      <c r="A6007"/>
    </row>
    <row r="6008" spans="1:1" x14ac:dyDescent="0.25">
      <c r="A6008"/>
    </row>
    <row r="6009" spans="1:1" x14ac:dyDescent="0.25">
      <c r="A6009"/>
    </row>
    <row r="6010" spans="1:1" x14ac:dyDescent="0.25">
      <c r="A6010"/>
    </row>
    <row r="6011" spans="1:1" x14ac:dyDescent="0.25">
      <c r="A6011"/>
    </row>
    <row r="6012" spans="1:1" x14ac:dyDescent="0.25">
      <c r="A6012"/>
    </row>
    <row r="6013" spans="1:1" x14ac:dyDescent="0.25">
      <c r="A6013"/>
    </row>
    <row r="6014" spans="1:1" x14ac:dyDescent="0.25">
      <c r="A6014"/>
    </row>
    <row r="6015" spans="1:1" x14ac:dyDescent="0.25">
      <c r="A6015"/>
    </row>
    <row r="6016" spans="1:1" x14ac:dyDescent="0.25">
      <c r="A6016"/>
    </row>
    <row r="6017" spans="1:1" x14ac:dyDescent="0.25">
      <c r="A6017"/>
    </row>
    <row r="6018" spans="1:1" x14ac:dyDescent="0.25">
      <c r="A6018"/>
    </row>
    <row r="6019" spans="1:1" x14ac:dyDescent="0.25">
      <c r="A6019"/>
    </row>
    <row r="6020" spans="1:1" x14ac:dyDescent="0.25">
      <c r="A6020"/>
    </row>
    <row r="6021" spans="1:1" x14ac:dyDescent="0.25">
      <c r="A6021"/>
    </row>
    <row r="6022" spans="1:1" x14ac:dyDescent="0.25">
      <c r="A6022"/>
    </row>
    <row r="6023" spans="1:1" x14ac:dyDescent="0.25">
      <c r="A6023"/>
    </row>
    <row r="6024" spans="1:1" x14ac:dyDescent="0.25">
      <c r="A6024"/>
    </row>
    <row r="6025" spans="1:1" x14ac:dyDescent="0.25">
      <c r="A6025"/>
    </row>
    <row r="6026" spans="1:1" x14ac:dyDescent="0.25">
      <c r="A6026"/>
    </row>
    <row r="6027" spans="1:1" x14ac:dyDescent="0.25">
      <c r="A6027"/>
    </row>
    <row r="6028" spans="1:1" x14ac:dyDescent="0.25">
      <c r="A6028"/>
    </row>
    <row r="6029" spans="1:1" x14ac:dyDescent="0.25">
      <c r="A6029"/>
    </row>
    <row r="6030" spans="1:1" x14ac:dyDescent="0.25">
      <c r="A6030"/>
    </row>
    <row r="6031" spans="1:1" x14ac:dyDescent="0.25">
      <c r="A6031"/>
    </row>
    <row r="6032" spans="1:1" x14ac:dyDescent="0.25">
      <c r="A6032"/>
    </row>
    <row r="6033" spans="1:1" x14ac:dyDescent="0.25">
      <c r="A6033"/>
    </row>
    <row r="6034" spans="1:1" x14ac:dyDescent="0.25">
      <c r="A6034"/>
    </row>
    <row r="6035" spans="1:1" x14ac:dyDescent="0.25">
      <c r="A6035"/>
    </row>
    <row r="6036" spans="1:1" x14ac:dyDescent="0.25">
      <c r="A6036"/>
    </row>
    <row r="6037" spans="1:1" x14ac:dyDescent="0.25">
      <c r="A6037"/>
    </row>
    <row r="6038" spans="1:1" x14ac:dyDescent="0.25">
      <c r="A6038"/>
    </row>
    <row r="6039" spans="1:1" x14ac:dyDescent="0.25">
      <c r="A6039"/>
    </row>
    <row r="6040" spans="1:1" x14ac:dyDescent="0.25">
      <c r="A6040"/>
    </row>
    <row r="6041" spans="1:1" x14ac:dyDescent="0.25">
      <c r="A6041"/>
    </row>
    <row r="6042" spans="1:1" x14ac:dyDescent="0.25">
      <c r="A6042"/>
    </row>
    <row r="6043" spans="1:1" x14ac:dyDescent="0.25">
      <c r="A6043"/>
    </row>
    <row r="6044" spans="1:1" x14ac:dyDescent="0.25">
      <c r="A6044"/>
    </row>
    <row r="6045" spans="1:1" x14ac:dyDescent="0.25">
      <c r="A6045"/>
    </row>
    <row r="6046" spans="1:1" x14ac:dyDescent="0.25">
      <c r="A6046"/>
    </row>
    <row r="6047" spans="1:1" x14ac:dyDescent="0.25">
      <c r="A6047"/>
    </row>
    <row r="6048" spans="1:1" x14ac:dyDescent="0.25">
      <c r="A6048"/>
    </row>
    <row r="6049" spans="1:1" x14ac:dyDescent="0.25">
      <c r="A6049"/>
    </row>
    <row r="6050" spans="1:1" x14ac:dyDescent="0.25">
      <c r="A6050"/>
    </row>
    <row r="6051" spans="1:1" x14ac:dyDescent="0.25">
      <c r="A6051"/>
    </row>
    <row r="6052" spans="1:1" x14ac:dyDescent="0.25">
      <c r="A6052"/>
    </row>
    <row r="6053" spans="1:1" x14ac:dyDescent="0.25">
      <c r="A6053"/>
    </row>
    <row r="6054" spans="1:1" x14ac:dyDescent="0.25">
      <c r="A6054"/>
    </row>
    <row r="6055" spans="1:1" x14ac:dyDescent="0.25">
      <c r="A6055"/>
    </row>
    <row r="6056" spans="1:1" x14ac:dyDescent="0.25">
      <c r="A6056"/>
    </row>
    <row r="6057" spans="1:1" x14ac:dyDescent="0.25">
      <c r="A6057"/>
    </row>
    <row r="6058" spans="1:1" x14ac:dyDescent="0.25">
      <c r="A6058"/>
    </row>
    <row r="6059" spans="1:1" x14ac:dyDescent="0.25">
      <c r="A6059"/>
    </row>
    <row r="6060" spans="1:1" x14ac:dyDescent="0.25">
      <c r="A6060"/>
    </row>
    <row r="6061" spans="1:1" x14ac:dyDescent="0.25">
      <c r="A6061"/>
    </row>
    <row r="6062" spans="1:1" x14ac:dyDescent="0.25">
      <c r="A6062"/>
    </row>
    <row r="6063" spans="1:1" x14ac:dyDescent="0.25">
      <c r="A6063"/>
    </row>
    <row r="6064" spans="1:1" x14ac:dyDescent="0.25">
      <c r="A6064"/>
    </row>
    <row r="6065" spans="1:1" x14ac:dyDescent="0.25">
      <c r="A6065"/>
    </row>
    <row r="6066" spans="1:1" x14ac:dyDescent="0.25">
      <c r="A6066"/>
    </row>
    <row r="6067" spans="1:1" x14ac:dyDescent="0.25">
      <c r="A6067"/>
    </row>
    <row r="6068" spans="1:1" x14ac:dyDescent="0.25">
      <c r="A6068"/>
    </row>
    <row r="6069" spans="1:1" x14ac:dyDescent="0.25">
      <c r="A6069"/>
    </row>
    <row r="6070" spans="1:1" x14ac:dyDescent="0.25">
      <c r="A6070"/>
    </row>
    <row r="6071" spans="1:1" x14ac:dyDescent="0.25">
      <c r="A6071"/>
    </row>
    <row r="6072" spans="1:1" x14ac:dyDescent="0.25">
      <c r="A6072"/>
    </row>
    <row r="6073" spans="1:1" x14ac:dyDescent="0.25">
      <c r="A6073"/>
    </row>
    <row r="6074" spans="1:1" x14ac:dyDescent="0.25">
      <c r="A6074"/>
    </row>
    <row r="6075" spans="1:1" x14ac:dyDescent="0.25">
      <c r="A6075"/>
    </row>
    <row r="6076" spans="1:1" x14ac:dyDescent="0.25">
      <c r="A6076"/>
    </row>
    <row r="6077" spans="1:1" x14ac:dyDescent="0.25">
      <c r="A6077"/>
    </row>
    <row r="6078" spans="1:1" x14ac:dyDescent="0.25">
      <c r="A6078"/>
    </row>
    <row r="6079" spans="1:1" x14ac:dyDescent="0.25">
      <c r="A6079"/>
    </row>
    <row r="6080" spans="1:1" x14ac:dyDescent="0.25">
      <c r="A6080"/>
    </row>
    <row r="6081" spans="1:1" x14ac:dyDescent="0.25">
      <c r="A6081"/>
    </row>
    <row r="6082" spans="1:1" x14ac:dyDescent="0.25">
      <c r="A6082"/>
    </row>
    <row r="6083" spans="1:1" x14ac:dyDescent="0.25">
      <c r="A6083"/>
    </row>
    <row r="6084" spans="1:1" x14ac:dyDescent="0.25">
      <c r="A6084"/>
    </row>
    <row r="6085" spans="1:1" x14ac:dyDescent="0.25">
      <c r="A6085"/>
    </row>
    <row r="6086" spans="1:1" x14ac:dyDescent="0.25">
      <c r="A6086"/>
    </row>
    <row r="6087" spans="1:1" x14ac:dyDescent="0.25">
      <c r="A6087"/>
    </row>
    <row r="6088" spans="1:1" x14ac:dyDescent="0.25">
      <c r="A6088"/>
    </row>
    <row r="6089" spans="1:1" x14ac:dyDescent="0.25">
      <c r="A6089"/>
    </row>
    <row r="6090" spans="1:1" x14ac:dyDescent="0.25">
      <c r="A6090"/>
    </row>
    <row r="6091" spans="1:1" x14ac:dyDescent="0.25">
      <c r="A6091"/>
    </row>
    <row r="6092" spans="1:1" x14ac:dyDescent="0.25">
      <c r="A6092"/>
    </row>
    <row r="6093" spans="1:1" x14ac:dyDescent="0.25">
      <c r="A6093"/>
    </row>
    <row r="6094" spans="1:1" x14ac:dyDescent="0.25">
      <c r="A6094"/>
    </row>
    <row r="6095" spans="1:1" x14ac:dyDescent="0.25">
      <c r="A6095"/>
    </row>
    <row r="6096" spans="1:1" x14ac:dyDescent="0.25">
      <c r="A6096"/>
    </row>
    <row r="6097" spans="1:1" x14ac:dyDescent="0.25">
      <c r="A6097"/>
    </row>
    <row r="6098" spans="1:1" x14ac:dyDescent="0.25">
      <c r="A6098"/>
    </row>
    <row r="6099" spans="1:1" x14ac:dyDescent="0.25">
      <c r="A6099"/>
    </row>
    <row r="6100" spans="1:1" x14ac:dyDescent="0.25">
      <c r="A6100"/>
    </row>
    <row r="6101" spans="1:1" x14ac:dyDescent="0.25">
      <c r="A6101"/>
    </row>
    <row r="6102" spans="1:1" x14ac:dyDescent="0.25">
      <c r="A6102"/>
    </row>
    <row r="6103" spans="1:1" x14ac:dyDescent="0.25">
      <c r="A6103"/>
    </row>
    <row r="6104" spans="1:1" x14ac:dyDescent="0.25">
      <c r="A6104"/>
    </row>
    <row r="6105" spans="1:1" x14ac:dyDescent="0.25">
      <c r="A6105"/>
    </row>
    <row r="6106" spans="1:1" x14ac:dyDescent="0.25">
      <c r="A6106"/>
    </row>
    <row r="6107" spans="1:1" x14ac:dyDescent="0.25">
      <c r="A6107"/>
    </row>
    <row r="6108" spans="1:1" x14ac:dyDescent="0.25">
      <c r="A6108"/>
    </row>
    <row r="6109" spans="1:1" x14ac:dyDescent="0.25">
      <c r="A6109"/>
    </row>
    <row r="6110" spans="1:1" x14ac:dyDescent="0.25">
      <c r="A6110"/>
    </row>
    <row r="6111" spans="1:1" x14ac:dyDescent="0.25">
      <c r="A6111"/>
    </row>
    <row r="6112" spans="1:1" x14ac:dyDescent="0.25">
      <c r="A6112"/>
    </row>
    <row r="6113" spans="1:1" x14ac:dyDescent="0.25">
      <c r="A6113"/>
    </row>
    <row r="6114" spans="1:1" x14ac:dyDescent="0.25">
      <c r="A6114"/>
    </row>
    <row r="6115" spans="1:1" x14ac:dyDescent="0.25">
      <c r="A6115"/>
    </row>
    <row r="6116" spans="1:1" x14ac:dyDescent="0.25">
      <c r="A6116"/>
    </row>
    <row r="6117" spans="1:1" x14ac:dyDescent="0.25">
      <c r="A6117"/>
    </row>
    <row r="6118" spans="1:1" x14ac:dyDescent="0.25">
      <c r="A6118"/>
    </row>
    <row r="6119" spans="1:1" x14ac:dyDescent="0.25">
      <c r="A6119"/>
    </row>
    <row r="6120" spans="1:1" x14ac:dyDescent="0.25">
      <c r="A6120"/>
    </row>
    <row r="6121" spans="1:1" x14ac:dyDescent="0.25">
      <c r="A6121"/>
    </row>
    <row r="6122" spans="1:1" x14ac:dyDescent="0.25">
      <c r="A6122"/>
    </row>
    <row r="6123" spans="1:1" x14ac:dyDescent="0.25">
      <c r="A6123"/>
    </row>
    <row r="6124" spans="1:1" x14ac:dyDescent="0.25">
      <c r="A6124"/>
    </row>
    <row r="6125" spans="1:1" x14ac:dyDescent="0.25">
      <c r="A6125"/>
    </row>
    <row r="6126" spans="1:1" x14ac:dyDescent="0.25">
      <c r="A6126"/>
    </row>
    <row r="6127" spans="1:1" x14ac:dyDescent="0.25">
      <c r="A6127"/>
    </row>
    <row r="6128" spans="1:1" x14ac:dyDescent="0.25">
      <c r="A6128"/>
    </row>
    <row r="6129" spans="1:1" x14ac:dyDescent="0.25">
      <c r="A6129"/>
    </row>
    <row r="6130" spans="1:1" x14ac:dyDescent="0.25">
      <c r="A6130"/>
    </row>
    <row r="6131" spans="1:1" x14ac:dyDescent="0.25">
      <c r="A6131"/>
    </row>
    <row r="6132" spans="1:1" x14ac:dyDescent="0.25">
      <c r="A6132"/>
    </row>
    <row r="6133" spans="1:1" x14ac:dyDescent="0.25">
      <c r="A6133"/>
    </row>
    <row r="6134" spans="1:1" x14ac:dyDescent="0.25">
      <c r="A6134"/>
    </row>
    <row r="6135" spans="1:1" x14ac:dyDescent="0.25">
      <c r="A6135"/>
    </row>
    <row r="6136" spans="1:1" x14ac:dyDescent="0.25">
      <c r="A6136"/>
    </row>
    <row r="6137" spans="1:1" x14ac:dyDescent="0.25">
      <c r="A6137"/>
    </row>
    <row r="6138" spans="1:1" x14ac:dyDescent="0.25">
      <c r="A6138"/>
    </row>
    <row r="6139" spans="1:1" x14ac:dyDescent="0.25">
      <c r="A6139"/>
    </row>
    <row r="6140" spans="1:1" x14ac:dyDescent="0.25">
      <c r="A6140"/>
    </row>
    <row r="6141" spans="1:1" x14ac:dyDescent="0.25">
      <c r="A6141"/>
    </row>
    <row r="6142" spans="1:1" x14ac:dyDescent="0.25">
      <c r="A6142"/>
    </row>
    <row r="6143" spans="1:1" x14ac:dyDescent="0.25">
      <c r="A6143"/>
    </row>
    <row r="6144" spans="1:1" x14ac:dyDescent="0.25">
      <c r="A6144"/>
    </row>
    <row r="6145" spans="1:1" x14ac:dyDescent="0.25">
      <c r="A6145"/>
    </row>
    <row r="6146" spans="1:1" x14ac:dyDescent="0.25">
      <c r="A6146"/>
    </row>
    <row r="6147" spans="1:1" x14ac:dyDescent="0.25">
      <c r="A6147"/>
    </row>
    <row r="6148" spans="1:1" x14ac:dyDescent="0.25">
      <c r="A6148"/>
    </row>
    <row r="6149" spans="1:1" x14ac:dyDescent="0.25">
      <c r="A6149"/>
    </row>
    <row r="6150" spans="1:1" x14ac:dyDescent="0.25">
      <c r="A6150"/>
    </row>
    <row r="6151" spans="1:1" x14ac:dyDescent="0.25">
      <c r="A6151"/>
    </row>
    <row r="6152" spans="1:1" x14ac:dyDescent="0.25">
      <c r="A6152"/>
    </row>
    <row r="6153" spans="1:1" x14ac:dyDescent="0.25">
      <c r="A6153"/>
    </row>
    <row r="6154" spans="1:1" x14ac:dyDescent="0.25">
      <c r="A6154"/>
    </row>
    <row r="6155" spans="1:1" x14ac:dyDescent="0.25">
      <c r="A6155"/>
    </row>
    <row r="6156" spans="1:1" x14ac:dyDescent="0.25">
      <c r="A6156"/>
    </row>
    <row r="6157" spans="1:1" x14ac:dyDescent="0.25">
      <c r="A6157"/>
    </row>
    <row r="6158" spans="1:1" x14ac:dyDescent="0.25">
      <c r="A6158"/>
    </row>
    <row r="6159" spans="1:1" x14ac:dyDescent="0.25">
      <c r="A6159"/>
    </row>
    <row r="6160" spans="1:1" x14ac:dyDescent="0.25">
      <c r="A6160"/>
    </row>
    <row r="6161" spans="1:1" x14ac:dyDescent="0.25">
      <c r="A6161"/>
    </row>
    <row r="6162" spans="1:1" x14ac:dyDescent="0.25">
      <c r="A6162"/>
    </row>
    <row r="6163" spans="1:1" x14ac:dyDescent="0.25">
      <c r="A6163"/>
    </row>
    <row r="6164" spans="1:1" x14ac:dyDescent="0.25">
      <c r="A6164"/>
    </row>
    <row r="6165" spans="1:1" x14ac:dyDescent="0.25">
      <c r="A6165"/>
    </row>
    <row r="6166" spans="1:1" x14ac:dyDescent="0.25">
      <c r="A6166"/>
    </row>
    <row r="6167" spans="1:1" x14ac:dyDescent="0.25">
      <c r="A6167"/>
    </row>
    <row r="6168" spans="1:1" x14ac:dyDescent="0.25">
      <c r="A6168"/>
    </row>
    <row r="6169" spans="1:1" x14ac:dyDescent="0.25">
      <c r="A6169"/>
    </row>
    <row r="6170" spans="1:1" x14ac:dyDescent="0.25">
      <c r="A6170"/>
    </row>
    <row r="6171" spans="1:1" x14ac:dyDescent="0.25">
      <c r="A6171"/>
    </row>
    <row r="6172" spans="1:1" x14ac:dyDescent="0.25">
      <c r="A6172"/>
    </row>
    <row r="6173" spans="1:1" x14ac:dyDescent="0.25">
      <c r="A6173"/>
    </row>
    <row r="6174" spans="1:1" x14ac:dyDescent="0.25">
      <c r="A6174"/>
    </row>
    <row r="6175" spans="1:1" x14ac:dyDescent="0.25">
      <c r="A6175"/>
    </row>
    <row r="6176" spans="1:1" x14ac:dyDescent="0.25">
      <c r="A6176"/>
    </row>
    <row r="6177" spans="1:1" x14ac:dyDescent="0.25">
      <c r="A6177"/>
    </row>
    <row r="6178" spans="1:1" x14ac:dyDescent="0.25">
      <c r="A6178"/>
    </row>
    <row r="6179" spans="1:1" x14ac:dyDescent="0.25">
      <c r="A6179"/>
    </row>
    <row r="6180" spans="1:1" x14ac:dyDescent="0.25">
      <c r="A6180"/>
    </row>
    <row r="6181" spans="1:1" x14ac:dyDescent="0.25">
      <c r="A6181"/>
    </row>
    <row r="6182" spans="1:1" x14ac:dyDescent="0.25">
      <c r="A6182"/>
    </row>
    <row r="6183" spans="1:1" x14ac:dyDescent="0.25">
      <c r="A6183"/>
    </row>
    <row r="6184" spans="1:1" x14ac:dyDescent="0.25">
      <c r="A6184"/>
    </row>
    <row r="6185" spans="1:1" x14ac:dyDescent="0.25">
      <c r="A6185"/>
    </row>
    <row r="6186" spans="1:1" x14ac:dyDescent="0.25">
      <c r="A6186"/>
    </row>
    <row r="6187" spans="1:1" x14ac:dyDescent="0.25">
      <c r="A6187"/>
    </row>
    <row r="6188" spans="1:1" x14ac:dyDescent="0.25">
      <c r="A6188"/>
    </row>
    <row r="6189" spans="1:1" x14ac:dyDescent="0.25">
      <c r="A6189"/>
    </row>
    <row r="6190" spans="1:1" x14ac:dyDescent="0.25">
      <c r="A6190"/>
    </row>
    <row r="6191" spans="1:1" x14ac:dyDescent="0.25">
      <c r="A6191"/>
    </row>
    <row r="6192" spans="1:1" x14ac:dyDescent="0.25">
      <c r="A6192"/>
    </row>
    <row r="6193" spans="1:1" x14ac:dyDescent="0.25">
      <c r="A6193"/>
    </row>
    <row r="6194" spans="1:1" x14ac:dyDescent="0.25">
      <c r="A6194"/>
    </row>
    <row r="6195" spans="1:1" x14ac:dyDescent="0.25">
      <c r="A6195"/>
    </row>
    <row r="6196" spans="1:1" x14ac:dyDescent="0.25">
      <c r="A6196"/>
    </row>
    <row r="6197" spans="1:1" x14ac:dyDescent="0.25">
      <c r="A6197"/>
    </row>
    <row r="6198" spans="1:1" x14ac:dyDescent="0.25">
      <c r="A6198"/>
    </row>
    <row r="6199" spans="1:1" x14ac:dyDescent="0.25">
      <c r="A6199"/>
    </row>
    <row r="6200" spans="1:1" x14ac:dyDescent="0.25">
      <c r="A6200"/>
    </row>
    <row r="6201" spans="1:1" x14ac:dyDescent="0.25">
      <c r="A6201"/>
    </row>
    <row r="6202" spans="1:1" x14ac:dyDescent="0.25">
      <c r="A6202"/>
    </row>
    <row r="6203" spans="1:1" x14ac:dyDescent="0.25">
      <c r="A6203"/>
    </row>
    <row r="6204" spans="1:1" x14ac:dyDescent="0.25">
      <c r="A6204"/>
    </row>
    <row r="6205" spans="1:1" x14ac:dyDescent="0.25">
      <c r="A6205"/>
    </row>
    <row r="6206" spans="1:1" x14ac:dyDescent="0.25">
      <c r="A6206"/>
    </row>
    <row r="6207" spans="1:1" x14ac:dyDescent="0.25">
      <c r="A6207"/>
    </row>
    <row r="6208" spans="1:1" x14ac:dyDescent="0.25">
      <c r="A6208"/>
    </row>
    <row r="6209" spans="1:1" x14ac:dyDescent="0.25">
      <c r="A6209"/>
    </row>
    <row r="6210" spans="1:1" x14ac:dyDescent="0.25">
      <c r="A6210"/>
    </row>
    <row r="6211" spans="1:1" x14ac:dyDescent="0.25">
      <c r="A6211"/>
    </row>
    <row r="6212" spans="1:1" x14ac:dyDescent="0.25">
      <c r="A6212"/>
    </row>
    <row r="6213" spans="1:1" x14ac:dyDescent="0.25">
      <c r="A6213"/>
    </row>
    <row r="6214" spans="1:1" x14ac:dyDescent="0.25">
      <c r="A6214"/>
    </row>
    <row r="6215" spans="1:1" x14ac:dyDescent="0.25">
      <c r="A6215"/>
    </row>
    <row r="6216" spans="1:1" x14ac:dyDescent="0.25">
      <c r="A6216"/>
    </row>
    <row r="6217" spans="1:1" x14ac:dyDescent="0.25">
      <c r="A6217"/>
    </row>
    <row r="6218" spans="1:1" x14ac:dyDescent="0.25">
      <c r="A6218"/>
    </row>
    <row r="6219" spans="1:1" x14ac:dyDescent="0.25">
      <c r="A6219"/>
    </row>
    <row r="6220" spans="1:1" x14ac:dyDescent="0.25">
      <c r="A6220"/>
    </row>
    <row r="6221" spans="1:1" x14ac:dyDescent="0.25">
      <c r="A6221"/>
    </row>
    <row r="6222" spans="1:1" x14ac:dyDescent="0.25">
      <c r="A6222"/>
    </row>
    <row r="6223" spans="1:1" x14ac:dyDescent="0.25">
      <c r="A6223"/>
    </row>
    <row r="6224" spans="1:1" x14ac:dyDescent="0.25">
      <c r="A6224"/>
    </row>
    <row r="6225" spans="1:1" x14ac:dyDescent="0.25">
      <c r="A6225"/>
    </row>
    <row r="6226" spans="1:1" x14ac:dyDescent="0.25">
      <c r="A6226"/>
    </row>
    <row r="6227" spans="1:1" x14ac:dyDescent="0.25">
      <c r="A6227"/>
    </row>
    <row r="6228" spans="1:1" x14ac:dyDescent="0.25">
      <c r="A6228"/>
    </row>
    <row r="6229" spans="1:1" x14ac:dyDescent="0.25">
      <c r="A6229"/>
    </row>
    <row r="6230" spans="1:1" x14ac:dyDescent="0.25">
      <c r="A6230"/>
    </row>
    <row r="6231" spans="1:1" x14ac:dyDescent="0.25">
      <c r="A6231"/>
    </row>
    <row r="6232" spans="1:1" x14ac:dyDescent="0.25">
      <c r="A6232"/>
    </row>
    <row r="6233" spans="1:1" x14ac:dyDescent="0.25">
      <c r="A6233"/>
    </row>
    <row r="6234" spans="1:1" x14ac:dyDescent="0.25">
      <c r="A6234"/>
    </row>
    <row r="6235" spans="1:1" x14ac:dyDescent="0.25">
      <c r="A6235"/>
    </row>
    <row r="6236" spans="1:1" x14ac:dyDescent="0.25">
      <c r="A6236"/>
    </row>
    <row r="6237" spans="1:1" x14ac:dyDescent="0.25">
      <c r="A6237"/>
    </row>
    <row r="6238" spans="1:1" x14ac:dyDescent="0.25">
      <c r="A6238"/>
    </row>
    <row r="6239" spans="1:1" x14ac:dyDescent="0.25">
      <c r="A6239"/>
    </row>
    <row r="6240" spans="1:1" x14ac:dyDescent="0.25">
      <c r="A6240"/>
    </row>
    <row r="6241" spans="1:1" x14ac:dyDescent="0.25">
      <c r="A6241"/>
    </row>
    <row r="6242" spans="1:1" x14ac:dyDescent="0.25">
      <c r="A6242"/>
    </row>
    <row r="6243" spans="1:1" x14ac:dyDescent="0.25">
      <c r="A6243"/>
    </row>
    <row r="6244" spans="1:1" x14ac:dyDescent="0.25">
      <c r="A6244"/>
    </row>
    <row r="6245" spans="1:1" x14ac:dyDescent="0.25">
      <c r="A6245"/>
    </row>
    <row r="6246" spans="1:1" x14ac:dyDescent="0.25">
      <c r="A6246"/>
    </row>
    <row r="6247" spans="1:1" x14ac:dyDescent="0.25">
      <c r="A6247"/>
    </row>
    <row r="6248" spans="1:1" x14ac:dyDescent="0.25">
      <c r="A6248"/>
    </row>
    <row r="6249" spans="1:1" x14ac:dyDescent="0.25">
      <c r="A6249"/>
    </row>
    <row r="6250" spans="1:1" x14ac:dyDescent="0.25">
      <c r="A6250"/>
    </row>
    <row r="6251" spans="1:1" x14ac:dyDescent="0.25">
      <c r="A6251"/>
    </row>
    <row r="6252" spans="1:1" x14ac:dyDescent="0.25">
      <c r="A6252"/>
    </row>
    <row r="6253" spans="1:1" x14ac:dyDescent="0.25">
      <c r="A6253"/>
    </row>
    <row r="6254" spans="1:1" x14ac:dyDescent="0.25">
      <c r="A6254"/>
    </row>
    <row r="6255" spans="1:1" x14ac:dyDescent="0.25">
      <c r="A6255"/>
    </row>
    <row r="6256" spans="1:1" x14ac:dyDescent="0.25">
      <c r="A6256"/>
    </row>
    <row r="6257" spans="1:1" x14ac:dyDescent="0.25">
      <c r="A6257"/>
    </row>
    <row r="6258" spans="1:1" x14ac:dyDescent="0.25">
      <c r="A6258"/>
    </row>
    <row r="6259" spans="1:1" x14ac:dyDescent="0.25">
      <c r="A6259"/>
    </row>
    <row r="6260" spans="1:1" x14ac:dyDescent="0.25">
      <c r="A6260"/>
    </row>
    <row r="6261" spans="1:1" x14ac:dyDescent="0.25">
      <c r="A6261"/>
    </row>
    <row r="6262" spans="1:1" x14ac:dyDescent="0.25">
      <c r="A6262"/>
    </row>
    <row r="6263" spans="1:1" x14ac:dyDescent="0.25">
      <c r="A6263"/>
    </row>
    <row r="6264" spans="1:1" x14ac:dyDescent="0.25">
      <c r="A6264"/>
    </row>
    <row r="6265" spans="1:1" x14ac:dyDescent="0.25">
      <c r="A6265"/>
    </row>
    <row r="6266" spans="1:1" x14ac:dyDescent="0.25">
      <c r="A6266"/>
    </row>
    <row r="6267" spans="1:1" x14ac:dyDescent="0.25">
      <c r="A6267"/>
    </row>
    <row r="6268" spans="1:1" x14ac:dyDescent="0.25">
      <c r="A6268"/>
    </row>
    <row r="6269" spans="1:1" x14ac:dyDescent="0.25">
      <c r="A6269"/>
    </row>
    <row r="6270" spans="1:1" x14ac:dyDescent="0.25">
      <c r="A6270"/>
    </row>
    <row r="6271" spans="1:1" x14ac:dyDescent="0.25">
      <c r="A6271"/>
    </row>
    <row r="6272" spans="1:1" x14ac:dyDescent="0.25">
      <c r="A6272"/>
    </row>
    <row r="6273" spans="1:1" x14ac:dyDescent="0.25">
      <c r="A6273"/>
    </row>
    <row r="6274" spans="1:1" x14ac:dyDescent="0.25">
      <c r="A6274"/>
    </row>
    <row r="6275" spans="1:1" x14ac:dyDescent="0.25">
      <c r="A6275"/>
    </row>
    <row r="6276" spans="1:1" x14ac:dyDescent="0.25">
      <c r="A6276"/>
    </row>
    <row r="6277" spans="1:1" x14ac:dyDescent="0.25">
      <c r="A6277"/>
    </row>
    <row r="6278" spans="1:1" x14ac:dyDescent="0.25">
      <c r="A6278"/>
    </row>
    <row r="6279" spans="1:1" x14ac:dyDescent="0.25">
      <c r="A6279"/>
    </row>
    <row r="6280" spans="1:1" x14ac:dyDescent="0.25">
      <c r="A6280"/>
    </row>
    <row r="6281" spans="1:1" x14ac:dyDescent="0.25">
      <c r="A6281"/>
    </row>
    <row r="6282" spans="1:1" x14ac:dyDescent="0.25">
      <c r="A6282"/>
    </row>
    <row r="6283" spans="1:1" x14ac:dyDescent="0.25">
      <c r="A6283"/>
    </row>
    <row r="6284" spans="1:1" x14ac:dyDescent="0.25">
      <c r="A6284"/>
    </row>
    <row r="6285" spans="1:1" x14ac:dyDescent="0.25">
      <c r="A6285"/>
    </row>
    <row r="6286" spans="1:1" x14ac:dyDescent="0.25">
      <c r="A6286"/>
    </row>
    <row r="6287" spans="1:1" x14ac:dyDescent="0.25">
      <c r="A6287"/>
    </row>
    <row r="6288" spans="1:1" x14ac:dyDescent="0.25">
      <c r="A6288"/>
    </row>
    <row r="6289" spans="1:1" x14ac:dyDescent="0.25">
      <c r="A6289"/>
    </row>
    <row r="6290" spans="1:1" x14ac:dyDescent="0.25">
      <c r="A6290"/>
    </row>
    <row r="6291" spans="1:1" x14ac:dyDescent="0.25">
      <c r="A6291"/>
    </row>
    <row r="6292" spans="1:1" x14ac:dyDescent="0.25">
      <c r="A6292"/>
    </row>
    <row r="6293" spans="1:1" x14ac:dyDescent="0.25">
      <c r="A6293"/>
    </row>
    <row r="6294" spans="1:1" x14ac:dyDescent="0.25">
      <c r="A6294"/>
    </row>
    <row r="6295" spans="1:1" x14ac:dyDescent="0.25">
      <c r="A6295"/>
    </row>
    <row r="6296" spans="1:1" x14ac:dyDescent="0.25">
      <c r="A6296"/>
    </row>
    <row r="6297" spans="1:1" x14ac:dyDescent="0.25">
      <c r="A6297"/>
    </row>
    <row r="6298" spans="1:1" x14ac:dyDescent="0.25">
      <c r="A6298"/>
    </row>
    <row r="6299" spans="1:1" x14ac:dyDescent="0.25">
      <c r="A6299"/>
    </row>
    <row r="6300" spans="1:1" x14ac:dyDescent="0.25">
      <c r="A6300"/>
    </row>
    <row r="6301" spans="1:1" x14ac:dyDescent="0.25">
      <c r="A6301"/>
    </row>
    <row r="6302" spans="1:1" x14ac:dyDescent="0.25">
      <c r="A6302"/>
    </row>
    <row r="6303" spans="1:1" x14ac:dyDescent="0.25">
      <c r="A6303"/>
    </row>
    <row r="6304" spans="1:1" x14ac:dyDescent="0.25">
      <c r="A6304"/>
    </row>
    <row r="6305" spans="1:1" x14ac:dyDescent="0.25">
      <c r="A6305"/>
    </row>
    <row r="6306" spans="1:1" x14ac:dyDescent="0.25">
      <c r="A6306"/>
    </row>
    <row r="6307" spans="1:1" x14ac:dyDescent="0.25">
      <c r="A6307"/>
    </row>
    <row r="6308" spans="1:1" x14ac:dyDescent="0.25">
      <c r="A6308"/>
    </row>
    <row r="6309" spans="1:1" x14ac:dyDescent="0.25">
      <c r="A6309"/>
    </row>
    <row r="6310" spans="1:1" x14ac:dyDescent="0.25">
      <c r="A6310"/>
    </row>
    <row r="6311" spans="1:1" x14ac:dyDescent="0.25">
      <c r="A6311"/>
    </row>
    <row r="6312" spans="1:1" x14ac:dyDescent="0.25">
      <c r="A6312"/>
    </row>
    <row r="6313" spans="1:1" x14ac:dyDescent="0.25">
      <c r="A6313"/>
    </row>
    <row r="6314" spans="1:1" x14ac:dyDescent="0.25">
      <c r="A6314"/>
    </row>
    <row r="6315" spans="1:1" x14ac:dyDescent="0.25">
      <c r="A6315"/>
    </row>
    <row r="6316" spans="1:1" x14ac:dyDescent="0.25">
      <c r="A6316"/>
    </row>
    <row r="6317" spans="1:1" x14ac:dyDescent="0.25">
      <c r="A6317"/>
    </row>
    <row r="6318" spans="1:1" x14ac:dyDescent="0.25">
      <c r="A6318"/>
    </row>
    <row r="6319" spans="1:1" x14ac:dyDescent="0.25">
      <c r="A6319"/>
    </row>
    <row r="6320" spans="1:1" x14ac:dyDescent="0.25">
      <c r="A6320"/>
    </row>
    <row r="6321" spans="1:1" x14ac:dyDescent="0.25">
      <c r="A6321"/>
    </row>
    <row r="6322" spans="1:1" x14ac:dyDescent="0.25">
      <c r="A6322"/>
    </row>
    <row r="6323" spans="1:1" x14ac:dyDescent="0.25">
      <c r="A6323"/>
    </row>
    <row r="6324" spans="1:1" x14ac:dyDescent="0.25">
      <c r="A6324"/>
    </row>
    <row r="6325" spans="1:1" x14ac:dyDescent="0.25">
      <c r="A6325"/>
    </row>
    <row r="6326" spans="1:1" x14ac:dyDescent="0.25">
      <c r="A6326"/>
    </row>
    <row r="6327" spans="1:1" x14ac:dyDescent="0.25">
      <c r="A6327"/>
    </row>
    <row r="6328" spans="1:1" x14ac:dyDescent="0.25">
      <c r="A6328"/>
    </row>
    <row r="6329" spans="1:1" x14ac:dyDescent="0.25">
      <c r="A6329"/>
    </row>
    <row r="6330" spans="1:1" x14ac:dyDescent="0.25">
      <c r="A6330"/>
    </row>
    <row r="6331" spans="1:1" x14ac:dyDescent="0.25">
      <c r="A6331"/>
    </row>
    <row r="6332" spans="1:1" x14ac:dyDescent="0.25">
      <c r="A6332"/>
    </row>
    <row r="6333" spans="1:1" x14ac:dyDescent="0.25">
      <c r="A6333"/>
    </row>
    <row r="6334" spans="1:1" x14ac:dyDescent="0.25">
      <c r="A6334"/>
    </row>
    <row r="6335" spans="1:1" x14ac:dyDescent="0.25">
      <c r="A6335"/>
    </row>
    <row r="6336" spans="1:1" x14ac:dyDescent="0.25">
      <c r="A6336"/>
    </row>
    <row r="6337" spans="1:1" x14ac:dyDescent="0.25">
      <c r="A6337"/>
    </row>
    <row r="6338" spans="1:1" x14ac:dyDescent="0.25">
      <c r="A6338"/>
    </row>
    <row r="6339" spans="1:1" x14ac:dyDescent="0.25">
      <c r="A6339"/>
    </row>
    <row r="6340" spans="1:1" x14ac:dyDescent="0.25">
      <c r="A6340"/>
    </row>
    <row r="6341" spans="1:1" x14ac:dyDescent="0.25">
      <c r="A6341"/>
    </row>
    <row r="6342" spans="1:1" x14ac:dyDescent="0.25">
      <c r="A6342"/>
    </row>
    <row r="6343" spans="1:1" x14ac:dyDescent="0.25">
      <c r="A6343"/>
    </row>
    <row r="6344" spans="1:1" x14ac:dyDescent="0.25">
      <c r="A6344"/>
    </row>
    <row r="6345" spans="1:1" x14ac:dyDescent="0.25">
      <c r="A6345"/>
    </row>
    <row r="6346" spans="1:1" x14ac:dyDescent="0.25">
      <c r="A6346"/>
    </row>
    <row r="6347" spans="1:1" x14ac:dyDescent="0.25">
      <c r="A6347"/>
    </row>
    <row r="6348" spans="1:1" x14ac:dyDescent="0.25">
      <c r="A6348"/>
    </row>
    <row r="6349" spans="1:1" x14ac:dyDescent="0.25">
      <c r="A6349"/>
    </row>
    <row r="6350" spans="1:1" x14ac:dyDescent="0.25">
      <c r="A6350"/>
    </row>
    <row r="6351" spans="1:1" x14ac:dyDescent="0.25">
      <c r="A6351"/>
    </row>
    <row r="6352" spans="1:1" x14ac:dyDescent="0.25">
      <c r="A6352"/>
    </row>
    <row r="6353" spans="1:1" x14ac:dyDescent="0.25">
      <c r="A6353"/>
    </row>
    <row r="6354" spans="1:1" x14ac:dyDescent="0.25">
      <c r="A6354"/>
    </row>
    <row r="6355" spans="1:1" x14ac:dyDescent="0.25">
      <c r="A6355"/>
    </row>
    <row r="6356" spans="1:1" x14ac:dyDescent="0.25">
      <c r="A6356"/>
    </row>
    <row r="6357" spans="1:1" x14ac:dyDescent="0.25">
      <c r="A6357"/>
    </row>
    <row r="6358" spans="1:1" x14ac:dyDescent="0.25">
      <c r="A6358"/>
    </row>
    <row r="6359" spans="1:1" x14ac:dyDescent="0.25">
      <c r="A6359"/>
    </row>
    <row r="6360" spans="1:1" x14ac:dyDescent="0.25">
      <c r="A6360"/>
    </row>
    <row r="6361" spans="1:1" x14ac:dyDescent="0.25">
      <c r="A6361"/>
    </row>
    <row r="6362" spans="1:1" x14ac:dyDescent="0.25">
      <c r="A6362"/>
    </row>
    <row r="6363" spans="1:1" x14ac:dyDescent="0.25">
      <c r="A6363"/>
    </row>
    <row r="6364" spans="1:1" x14ac:dyDescent="0.25">
      <c r="A6364"/>
    </row>
    <row r="6365" spans="1:1" x14ac:dyDescent="0.25">
      <c r="A6365"/>
    </row>
    <row r="6366" spans="1:1" x14ac:dyDescent="0.25">
      <c r="A6366"/>
    </row>
    <row r="6367" spans="1:1" x14ac:dyDescent="0.25">
      <c r="A6367"/>
    </row>
    <row r="6368" spans="1:1" x14ac:dyDescent="0.25">
      <c r="A6368"/>
    </row>
    <row r="6369" spans="1:1" x14ac:dyDescent="0.25">
      <c r="A6369"/>
    </row>
    <row r="6370" spans="1:1" x14ac:dyDescent="0.25">
      <c r="A6370"/>
    </row>
    <row r="6371" spans="1:1" x14ac:dyDescent="0.25">
      <c r="A6371"/>
    </row>
    <row r="6372" spans="1:1" x14ac:dyDescent="0.25">
      <c r="A6372"/>
    </row>
    <row r="6373" spans="1:1" x14ac:dyDescent="0.25">
      <c r="A6373"/>
    </row>
    <row r="6374" spans="1:1" x14ac:dyDescent="0.25">
      <c r="A6374"/>
    </row>
    <row r="6375" spans="1:1" x14ac:dyDescent="0.25">
      <c r="A6375"/>
    </row>
    <row r="6376" spans="1:1" x14ac:dyDescent="0.25">
      <c r="A6376"/>
    </row>
    <row r="6377" spans="1:1" x14ac:dyDescent="0.25">
      <c r="A6377"/>
    </row>
    <row r="6378" spans="1:1" x14ac:dyDescent="0.25">
      <c r="A6378"/>
    </row>
    <row r="6379" spans="1:1" x14ac:dyDescent="0.25">
      <c r="A6379"/>
    </row>
    <row r="6380" spans="1:1" x14ac:dyDescent="0.25">
      <c r="A6380"/>
    </row>
    <row r="6381" spans="1:1" x14ac:dyDescent="0.25">
      <c r="A6381"/>
    </row>
    <row r="6382" spans="1:1" x14ac:dyDescent="0.25">
      <c r="A6382"/>
    </row>
    <row r="6383" spans="1:1" x14ac:dyDescent="0.25">
      <c r="A6383"/>
    </row>
    <row r="6384" spans="1:1" x14ac:dyDescent="0.25">
      <c r="A6384"/>
    </row>
    <row r="6385" spans="1:1" x14ac:dyDescent="0.25">
      <c r="A6385"/>
    </row>
    <row r="6386" spans="1:1" x14ac:dyDescent="0.25">
      <c r="A6386"/>
    </row>
    <row r="6387" spans="1:1" x14ac:dyDescent="0.25">
      <c r="A6387"/>
    </row>
    <row r="6388" spans="1:1" x14ac:dyDescent="0.25">
      <c r="A6388"/>
    </row>
    <row r="6389" spans="1:1" x14ac:dyDescent="0.25">
      <c r="A6389"/>
    </row>
    <row r="6390" spans="1:1" x14ac:dyDescent="0.25">
      <c r="A6390"/>
    </row>
    <row r="6391" spans="1:1" x14ac:dyDescent="0.25">
      <c r="A6391"/>
    </row>
    <row r="6392" spans="1:1" x14ac:dyDescent="0.25">
      <c r="A6392"/>
    </row>
    <row r="6393" spans="1:1" x14ac:dyDescent="0.25">
      <c r="A6393"/>
    </row>
    <row r="6394" spans="1:1" x14ac:dyDescent="0.25">
      <c r="A6394"/>
    </row>
    <row r="6395" spans="1:1" x14ac:dyDescent="0.25">
      <c r="A6395"/>
    </row>
    <row r="6396" spans="1:1" x14ac:dyDescent="0.25">
      <c r="A6396"/>
    </row>
    <row r="6397" spans="1:1" x14ac:dyDescent="0.25">
      <c r="A6397"/>
    </row>
    <row r="6398" spans="1:1" x14ac:dyDescent="0.25">
      <c r="A6398"/>
    </row>
    <row r="6399" spans="1:1" x14ac:dyDescent="0.25">
      <c r="A6399"/>
    </row>
    <row r="6400" spans="1:1" x14ac:dyDescent="0.25">
      <c r="A6400"/>
    </row>
    <row r="6401" spans="1:1" x14ac:dyDescent="0.25">
      <c r="A6401"/>
    </row>
    <row r="6402" spans="1:1" x14ac:dyDescent="0.25">
      <c r="A6402"/>
    </row>
    <row r="6403" spans="1:1" x14ac:dyDescent="0.25">
      <c r="A6403"/>
    </row>
    <row r="6404" spans="1:1" x14ac:dyDescent="0.25">
      <c r="A6404"/>
    </row>
    <row r="6405" spans="1:1" x14ac:dyDescent="0.25">
      <c r="A6405"/>
    </row>
    <row r="6406" spans="1:1" x14ac:dyDescent="0.25">
      <c r="A6406"/>
    </row>
    <row r="6407" spans="1:1" x14ac:dyDescent="0.25">
      <c r="A6407"/>
    </row>
    <row r="6408" spans="1:1" x14ac:dyDescent="0.25">
      <c r="A6408"/>
    </row>
    <row r="6409" spans="1:1" x14ac:dyDescent="0.25">
      <c r="A6409"/>
    </row>
    <row r="6410" spans="1:1" x14ac:dyDescent="0.25">
      <c r="A6410"/>
    </row>
    <row r="6411" spans="1:1" x14ac:dyDescent="0.25">
      <c r="A6411"/>
    </row>
    <row r="6412" spans="1:1" x14ac:dyDescent="0.25">
      <c r="A6412"/>
    </row>
    <row r="6413" spans="1:1" x14ac:dyDescent="0.25">
      <c r="A6413"/>
    </row>
    <row r="6414" spans="1:1" x14ac:dyDescent="0.25">
      <c r="A6414"/>
    </row>
    <row r="6415" spans="1:1" x14ac:dyDescent="0.25">
      <c r="A6415"/>
    </row>
    <row r="6416" spans="1:1" x14ac:dyDescent="0.25">
      <c r="A6416"/>
    </row>
    <row r="6417" spans="1:1" x14ac:dyDescent="0.25">
      <c r="A6417"/>
    </row>
    <row r="6418" spans="1:1" x14ac:dyDescent="0.25">
      <c r="A6418"/>
    </row>
    <row r="6419" spans="1:1" x14ac:dyDescent="0.25">
      <c r="A6419"/>
    </row>
    <row r="6420" spans="1:1" x14ac:dyDescent="0.25">
      <c r="A6420"/>
    </row>
    <row r="6421" spans="1:1" x14ac:dyDescent="0.25">
      <c r="A6421"/>
    </row>
    <row r="6422" spans="1:1" x14ac:dyDescent="0.25">
      <c r="A6422"/>
    </row>
    <row r="6423" spans="1:1" x14ac:dyDescent="0.25">
      <c r="A6423"/>
    </row>
    <row r="6424" spans="1:1" x14ac:dyDescent="0.25">
      <c r="A6424"/>
    </row>
    <row r="6425" spans="1:1" x14ac:dyDescent="0.25">
      <c r="A6425"/>
    </row>
    <row r="6426" spans="1:1" x14ac:dyDescent="0.25">
      <c r="A6426"/>
    </row>
    <row r="6427" spans="1:1" x14ac:dyDescent="0.25">
      <c r="A6427"/>
    </row>
    <row r="6428" spans="1:1" x14ac:dyDescent="0.25">
      <c r="A6428"/>
    </row>
    <row r="6429" spans="1:1" x14ac:dyDescent="0.25">
      <c r="A6429"/>
    </row>
    <row r="6430" spans="1:1" x14ac:dyDescent="0.25">
      <c r="A6430"/>
    </row>
    <row r="6431" spans="1:1" x14ac:dyDescent="0.25">
      <c r="A6431"/>
    </row>
    <row r="6432" spans="1:1" x14ac:dyDescent="0.25">
      <c r="A6432"/>
    </row>
    <row r="6433" spans="1:1" x14ac:dyDescent="0.25">
      <c r="A6433"/>
    </row>
    <row r="6434" spans="1:1" x14ac:dyDescent="0.25">
      <c r="A6434"/>
    </row>
    <row r="6435" spans="1:1" x14ac:dyDescent="0.25">
      <c r="A6435"/>
    </row>
    <row r="6436" spans="1:1" x14ac:dyDescent="0.25">
      <c r="A6436"/>
    </row>
    <row r="6437" spans="1:1" x14ac:dyDescent="0.25">
      <c r="A6437"/>
    </row>
    <row r="6438" spans="1:1" x14ac:dyDescent="0.25">
      <c r="A6438"/>
    </row>
    <row r="6439" spans="1:1" x14ac:dyDescent="0.25">
      <c r="A6439"/>
    </row>
    <row r="6440" spans="1:1" x14ac:dyDescent="0.25">
      <c r="A6440"/>
    </row>
    <row r="6441" spans="1:1" x14ac:dyDescent="0.25">
      <c r="A6441"/>
    </row>
    <row r="6442" spans="1:1" x14ac:dyDescent="0.25">
      <c r="A6442"/>
    </row>
    <row r="6443" spans="1:1" x14ac:dyDescent="0.25">
      <c r="A6443"/>
    </row>
    <row r="6444" spans="1:1" x14ac:dyDescent="0.25">
      <c r="A6444"/>
    </row>
    <row r="6445" spans="1:1" x14ac:dyDescent="0.25">
      <c r="A6445"/>
    </row>
    <row r="6446" spans="1:1" x14ac:dyDescent="0.25">
      <c r="A6446"/>
    </row>
    <row r="6447" spans="1:1" x14ac:dyDescent="0.25">
      <c r="A6447"/>
    </row>
    <row r="6448" spans="1:1" x14ac:dyDescent="0.25">
      <c r="A6448"/>
    </row>
    <row r="6449" spans="1:1" x14ac:dyDescent="0.25">
      <c r="A6449"/>
    </row>
    <row r="6450" spans="1:1" x14ac:dyDescent="0.25">
      <c r="A6450"/>
    </row>
    <row r="6451" spans="1:1" x14ac:dyDescent="0.25">
      <c r="A6451"/>
    </row>
    <row r="6452" spans="1:1" x14ac:dyDescent="0.25">
      <c r="A6452"/>
    </row>
    <row r="6453" spans="1:1" x14ac:dyDescent="0.25">
      <c r="A6453"/>
    </row>
    <row r="6454" spans="1:1" x14ac:dyDescent="0.25">
      <c r="A6454"/>
    </row>
    <row r="6455" spans="1:1" x14ac:dyDescent="0.25">
      <c r="A6455"/>
    </row>
    <row r="6456" spans="1:1" x14ac:dyDescent="0.25">
      <c r="A6456"/>
    </row>
    <row r="6457" spans="1:1" x14ac:dyDescent="0.25">
      <c r="A6457"/>
    </row>
    <row r="6458" spans="1:1" x14ac:dyDescent="0.25">
      <c r="A6458"/>
    </row>
    <row r="6459" spans="1:1" x14ac:dyDescent="0.25">
      <c r="A6459"/>
    </row>
    <row r="6460" spans="1:1" x14ac:dyDescent="0.25">
      <c r="A6460"/>
    </row>
    <row r="6461" spans="1:1" x14ac:dyDescent="0.25">
      <c r="A6461"/>
    </row>
    <row r="6462" spans="1:1" x14ac:dyDescent="0.25">
      <c r="A6462"/>
    </row>
    <row r="6463" spans="1:1" x14ac:dyDescent="0.25">
      <c r="A6463"/>
    </row>
    <row r="6464" spans="1:1" x14ac:dyDescent="0.25">
      <c r="A6464"/>
    </row>
    <row r="6465" spans="1:1" x14ac:dyDescent="0.25">
      <c r="A6465"/>
    </row>
    <row r="6466" spans="1:1" x14ac:dyDescent="0.25">
      <c r="A6466"/>
    </row>
    <row r="6467" spans="1:1" x14ac:dyDescent="0.25">
      <c r="A6467"/>
    </row>
    <row r="6468" spans="1:1" x14ac:dyDescent="0.25">
      <c r="A6468"/>
    </row>
    <row r="6469" spans="1:1" x14ac:dyDescent="0.25">
      <c r="A6469"/>
    </row>
    <row r="6470" spans="1:1" x14ac:dyDescent="0.25">
      <c r="A6470"/>
    </row>
    <row r="6471" spans="1:1" x14ac:dyDescent="0.25">
      <c r="A6471"/>
    </row>
    <row r="6472" spans="1:1" x14ac:dyDescent="0.25">
      <c r="A6472"/>
    </row>
    <row r="6473" spans="1:1" x14ac:dyDescent="0.25">
      <c r="A6473"/>
    </row>
    <row r="6474" spans="1:1" x14ac:dyDescent="0.25">
      <c r="A6474"/>
    </row>
    <row r="6475" spans="1:1" x14ac:dyDescent="0.25">
      <c r="A6475"/>
    </row>
    <row r="6476" spans="1:1" x14ac:dyDescent="0.25">
      <c r="A6476"/>
    </row>
    <row r="6477" spans="1:1" x14ac:dyDescent="0.25">
      <c r="A6477"/>
    </row>
    <row r="6478" spans="1:1" x14ac:dyDescent="0.25">
      <c r="A6478"/>
    </row>
    <row r="6479" spans="1:1" x14ac:dyDescent="0.25">
      <c r="A6479"/>
    </row>
    <row r="6480" spans="1:1" x14ac:dyDescent="0.25">
      <c r="A6480"/>
    </row>
    <row r="6481" spans="1:1" x14ac:dyDescent="0.25">
      <c r="A6481"/>
    </row>
    <row r="6482" spans="1:1" x14ac:dyDescent="0.25">
      <c r="A6482"/>
    </row>
    <row r="6483" spans="1:1" x14ac:dyDescent="0.25">
      <c r="A6483"/>
    </row>
    <row r="6484" spans="1:1" x14ac:dyDescent="0.25">
      <c r="A6484"/>
    </row>
    <row r="6485" spans="1:1" x14ac:dyDescent="0.25">
      <c r="A6485"/>
    </row>
    <row r="6486" spans="1:1" x14ac:dyDescent="0.25">
      <c r="A6486"/>
    </row>
    <row r="6487" spans="1:1" x14ac:dyDescent="0.25">
      <c r="A6487"/>
    </row>
    <row r="6488" spans="1:1" x14ac:dyDescent="0.25">
      <c r="A6488"/>
    </row>
    <row r="6489" spans="1:1" x14ac:dyDescent="0.25">
      <c r="A6489"/>
    </row>
    <row r="6490" spans="1:1" x14ac:dyDescent="0.25">
      <c r="A6490"/>
    </row>
    <row r="6491" spans="1:1" x14ac:dyDescent="0.25">
      <c r="A6491"/>
    </row>
    <row r="6492" spans="1:1" x14ac:dyDescent="0.25">
      <c r="A6492"/>
    </row>
    <row r="6493" spans="1:1" x14ac:dyDescent="0.25">
      <c r="A6493"/>
    </row>
    <row r="6494" spans="1:1" x14ac:dyDescent="0.25">
      <c r="A6494"/>
    </row>
    <row r="6495" spans="1:1" x14ac:dyDescent="0.25">
      <c r="A6495"/>
    </row>
    <row r="6496" spans="1:1" x14ac:dyDescent="0.25">
      <c r="A6496"/>
    </row>
    <row r="6497" spans="1:1" x14ac:dyDescent="0.25">
      <c r="A6497"/>
    </row>
    <row r="6498" spans="1:1" x14ac:dyDescent="0.25">
      <c r="A6498"/>
    </row>
    <row r="6499" spans="1:1" x14ac:dyDescent="0.25">
      <c r="A6499"/>
    </row>
    <row r="6500" spans="1:1" x14ac:dyDescent="0.25">
      <c r="A6500"/>
    </row>
    <row r="6501" spans="1:1" x14ac:dyDescent="0.25">
      <c r="A6501"/>
    </row>
    <row r="6502" spans="1:1" x14ac:dyDescent="0.25">
      <c r="A6502"/>
    </row>
    <row r="6503" spans="1:1" x14ac:dyDescent="0.25">
      <c r="A6503"/>
    </row>
    <row r="6504" spans="1:1" x14ac:dyDescent="0.25">
      <c r="A6504"/>
    </row>
    <row r="6505" spans="1:1" x14ac:dyDescent="0.25">
      <c r="A6505"/>
    </row>
    <row r="6506" spans="1:1" x14ac:dyDescent="0.25">
      <c r="A6506"/>
    </row>
    <row r="6507" spans="1:1" x14ac:dyDescent="0.25">
      <c r="A6507"/>
    </row>
    <row r="6508" spans="1:1" x14ac:dyDescent="0.25">
      <c r="A6508"/>
    </row>
    <row r="6509" spans="1:1" x14ac:dyDescent="0.25">
      <c r="A6509"/>
    </row>
    <row r="6510" spans="1:1" x14ac:dyDescent="0.25">
      <c r="A6510"/>
    </row>
    <row r="6511" spans="1:1" x14ac:dyDescent="0.25">
      <c r="A6511"/>
    </row>
    <row r="6512" spans="1:1" x14ac:dyDescent="0.25">
      <c r="A6512"/>
    </row>
    <row r="6513" spans="1:1" x14ac:dyDescent="0.25">
      <c r="A6513"/>
    </row>
    <row r="6514" spans="1:1" x14ac:dyDescent="0.25">
      <c r="A6514"/>
    </row>
    <row r="6515" spans="1:1" x14ac:dyDescent="0.25">
      <c r="A6515"/>
    </row>
    <row r="6516" spans="1:1" x14ac:dyDescent="0.25">
      <c r="A6516"/>
    </row>
    <row r="6517" spans="1:1" x14ac:dyDescent="0.25">
      <c r="A6517"/>
    </row>
    <row r="6518" spans="1:1" x14ac:dyDescent="0.25">
      <c r="A6518"/>
    </row>
    <row r="6519" spans="1:1" x14ac:dyDescent="0.25">
      <c r="A6519"/>
    </row>
    <row r="6520" spans="1:1" x14ac:dyDescent="0.25">
      <c r="A6520"/>
    </row>
    <row r="6521" spans="1:1" x14ac:dyDescent="0.25">
      <c r="A6521"/>
    </row>
    <row r="6522" spans="1:1" x14ac:dyDescent="0.25">
      <c r="A6522"/>
    </row>
    <row r="6523" spans="1:1" x14ac:dyDescent="0.25">
      <c r="A6523"/>
    </row>
    <row r="6524" spans="1:1" x14ac:dyDescent="0.25">
      <c r="A6524"/>
    </row>
    <row r="6525" spans="1:1" x14ac:dyDescent="0.25">
      <c r="A6525"/>
    </row>
    <row r="6526" spans="1:1" x14ac:dyDescent="0.25">
      <c r="A6526"/>
    </row>
    <row r="6527" spans="1:1" x14ac:dyDescent="0.25">
      <c r="A6527"/>
    </row>
    <row r="6528" spans="1:1" x14ac:dyDescent="0.25">
      <c r="A6528"/>
    </row>
    <row r="6529" spans="1:1" x14ac:dyDescent="0.25">
      <c r="A6529"/>
    </row>
    <row r="6530" spans="1:1" x14ac:dyDescent="0.25">
      <c r="A6530"/>
    </row>
    <row r="6531" spans="1:1" x14ac:dyDescent="0.25">
      <c r="A6531"/>
    </row>
    <row r="6532" spans="1:1" x14ac:dyDescent="0.25">
      <c r="A6532"/>
    </row>
    <row r="6533" spans="1:1" x14ac:dyDescent="0.25">
      <c r="A6533"/>
    </row>
    <row r="6534" spans="1:1" x14ac:dyDescent="0.25">
      <c r="A6534"/>
    </row>
    <row r="6535" spans="1:1" x14ac:dyDescent="0.25">
      <c r="A6535"/>
    </row>
    <row r="6536" spans="1:1" x14ac:dyDescent="0.25">
      <c r="A6536"/>
    </row>
    <row r="6537" spans="1:1" x14ac:dyDescent="0.25">
      <c r="A6537"/>
    </row>
    <row r="6538" spans="1:1" x14ac:dyDescent="0.25">
      <c r="A6538"/>
    </row>
    <row r="6539" spans="1:1" x14ac:dyDescent="0.25">
      <c r="A6539"/>
    </row>
    <row r="6540" spans="1:1" x14ac:dyDescent="0.25">
      <c r="A6540"/>
    </row>
    <row r="6541" spans="1:1" x14ac:dyDescent="0.25">
      <c r="A6541"/>
    </row>
    <row r="6542" spans="1:1" x14ac:dyDescent="0.25">
      <c r="A6542"/>
    </row>
    <row r="6543" spans="1:1" x14ac:dyDescent="0.25">
      <c r="A6543"/>
    </row>
    <row r="6544" spans="1:1" x14ac:dyDescent="0.25">
      <c r="A6544"/>
    </row>
    <row r="6545" spans="1:1" x14ac:dyDescent="0.25">
      <c r="A6545"/>
    </row>
    <row r="6546" spans="1:1" x14ac:dyDescent="0.25">
      <c r="A6546"/>
    </row>
    <row r="6547" spans="1:1" x14ac:dyDescent="0.25">
      <c r="A6547"/>
    </row>
    <row r="6548" spans="1:1" x14ac:dyDescent="0.25">
      <c r="A6548"/>
    </row>
    <row r="6549" spans="1:1" x14ac:dyDescent="0.25">
      <c r="A6549"/>
    </row>
    <row r="6550" spans="1:1" x14ac:dyDescent="0.25">
      <c r="A6550"/>
    </row>
    <row r="6551" spans="1:1" x14ac:dyDescent="0.25">
      <c r="A6551"/>
    </row>
    <row r="6552" spans="1:1" x14ac:dyDescent="0.25">
      <c r="A6552"/>
    </row>
    <row r="6553" spans="1:1" x14ac:dyDescent="0.25">
      <c r="A6553"/>
    </row>
    <row r="6554" spans="1:1" x14ac:dyDescent="0.25">
      <c r="A6554"/>
    </row>
    <row r="6555" spans="1:1" x14ac:dyDescent="0.25">
      <c r="A6555"/>
    </row>
    <row r="6556" spans="1:1" x14ac:dyDescent="0.25">
      <c r="A6556"/>
    </row>
    <row r="6557" spans="1:1" x14ac:dyDescent="0.25">
      <c r="A6557"/>
    </row>
    <row r="6558" spans="1:1" x14ac:dyDescent="0.25">
      <c r="A6558"/>
    </row>
    <row r="6559" spans="1:1" x14ac:dyDescent="0.25">
      <c r="A6559"/>
    </row>
    <row r="6560" spans="1:1" x14ac:dyDescent="0.25">
      <c r="A6560"/>
    </row>
    <row r="6561" spans="1:1" x14ac:dyDescent="0.25">
      <c r="A6561"/>
    </row>
    <row r="6562" spans="1:1" x14ac:dyDescent="0.25">
      <c r="A6562"/>
    </row>
    <row r="6563" spans="1:1" x14ac:dyDescent="0.25">
      <c r="A6563"/>
    </row>
    <row r="6564" spans="1:1" x14ac:dyDescent="0.25">
      <c r="A6564"/>
    </row>
    <row r="6565" spans="1:1" x14ac:dyDescent="0.25">
      <c r="A6565"/>
    </row>
    <row r="6566" spans="1:1" x14ac:dyDescent="0.25">
      <c r="A6566"/>
    </row>
    <row r="6567" spans="1:1" x14ac:dyDescent="0.25">
      <c r="A6567"/>
    </row>
    <row r="6568" spans="1:1" x14ac:dyDescent="0.25">
      <c r="A6568"/>
    </row>
    <row r="6569" spans="1:1" x14ac:dyDescent="0.25">
      <c r="A6569"/>
    </row>
    <row r="6570" spans="1:1" x14ac:dyDescent="0.25">
      <c r="A6570"/>
    </row>
    <row r="6571" spans="1:1" x14ac:dyDescent="0.25">
      <c r="A6571"/>
    </row>
    <row r="6572" spans="1:1" x14ac:dyDescent="0.25">
      <c r="A6572"/>
    </row>
    <row r="6573" spans="1:1" x14ac:dyDescent="0.25">
      <c r="A6573"/>
    </row>
    <row r="6574" spans="1:1" x14ac:dyDescent="0.25">
      <c r="A6574"/>
    </row>
    <row r="6575" spans="1:1" x14ac:dyDescent="0.25">
      <c r="A6575"/>
    </row>
    <row r="6576" spans="1:1" x14ac:dyDescent="0.25">
      <c r="A6576"/>
    </row>
    <row r="6577" spans="1:1" x14ac:dyDescent="0.25">
      <c r="A6577"/>
    </row>
    <row r="6578" spans="1:1" x14ac:dyDescent="0.25">
      <c r="A6578"/>
    </row>
    <row r="6579" spans="1:1" x14ac:dyDescent="0.25">
      <c r="A6579"/>
    </row>
    <row r="6580" spans="1:1" x14ac:dyDescent="0.25">
      <c r="A6580"/>
    </row>
    <row r="6581" spans="1:1" x14ac:dyDescent="0.25">
      <c r="A6581"/>
    </row>
    <row r="6582" spans="1:1" x14ac:dyDescent="0.25">
      <c r="A6582"/>
    </row>
    <row r="6583" spans="1:1" x14ac:dyDescent="0.25">
      <c r="A6583"/>
    </row>
    <row r="6584" spans="1:1" x14ac:dyDescent="0.25">
      <c r="A6584"/>
    </row>
    <row r="6585" spans="1:1" x14ac:dyDescent="0.25">
      <c r="A6585"/>
    </row>
    <row r="6586" spans="1:1" x14ac:dyDescent="0.25">
      <c r="A6586"/>
    </row>
    <row r="6587" spans="1:1" x14ac:dyDescent="0.25">
      <c r="A6587"/>
    </row>
    <row r="6588" spans="1:1" x14ac:dyDescent="0.25">
      <c r="A6588"/>
    </row>
    <row r="6589" spans="1:1" x14ac:dyDescent="0.25">
      <c r="A6589"/>
    </row>
    <row r="6590" spans="1:1" x14ac:dyDescent="0.25">
      <c r="A6590"/>
    </row>
    <row r="6591" spans="1:1" x14ac:dyDescent="0.25">
      <c r="A6591"/>
    </row>
    <row r="6592" spans="1:1" x14ac:dyDescent="0.25">
      <c r="A6592"/>
    </row>
    <row r="6593" spans="1:1" x14ac:dyDescent="0.25">
      <c r="A6593"/>
    </row>
    <row r="6594" spans="1:1" x14ac:dyDescent="0.25">
      <c r="A6594"/>
    </row>
    <row r="6595" spans="1:1" x14ac:dyDescent="0.25">
      <c r="A6595"/>
    </row>
    <row r="6596" spans="1:1" x14ac:dyDescent="0.25">
      <c r="A6596"/>
    </row>
    <row r="6597" spans="1:1" x14ac:dyDescent="0.25">
      <c r="A6597"/>
    </row>
    <row r="6598" spans="1:1" x14ac:dyDescent="0.25">
      <c r="A6598"/>
    </row>
    <row r="6599" spans="1:1" x14ac:dyDescent="0.25">
      <c r="A6599"/>
    </row>
    <row r="6600" spans="1:1" x14ac:dyDescent="0.25">
      <c r="A6600"/>
    </row>
    <row r="6601" spans="1:1" x14ac:dyDescent="0.25">
      <c r="A6601"/>
    </row>
    <row r="6602" spans="1:1" x14ac:dyDescent="0.25">
      <c r="A6602"/>
    </row>
    <row r="6603" spans="1:1" x14ac:dyDescent="0.25">
      <c r="A6603"/>
    </row>
    <row r="6604" spans="1:1" x14ac:dyDescent="0.25">
      <c r="A6604"/>
    </row>
    <row r="6605" spans="1:1" x14ac:dyDescent="0.25">
      <c r="A6605"/>
    </row>
    <row r="6606" spans="1:1" x14ac:dyDescent="0.25">
      <c r="A6606"/>
    </row>
    <row r="6607" spans="1:1" x14ac:dyDescent="0.25">
      <c r="A6607"/>
    </row>
    <row r="6608" spans="1:1" x14ac:dyDescent="0.25">
      <c r="A6608"/>
    </row>
    <row r="6609" spans="1:1" x14ac:dyDescent="0.25">
      <c r="A6609"/>
    </row>
    <row r="6610" spans="1:1" x14ac:dyDescent="0.25">
      <c r="A6610"/>
    </row>
    <row r="6611" spans="1:1" x14ac:dyDescent="0.25">
      <c r="A6611"/>
    </row>
    <row r="6612" spans="1:1" x14ac:dyDescent="0.25">
      <c r="A6612"/>
    </row>
    <row r="6613" spans="1:1" x14ac:dyDescent="0.25">
      <c r="A6613"/>
    </row>
    <row r="6614" spans="1:1" x14ac:dyDescent="0.25">
      <c r="A6614"/>
    </row>
    <row r="6615" spans="1:1" x14ac:dyDescent="0.25">
      <c r="A6615"/>
    </row>
    <row r="6616" spans="1:1" x14ac:dyDescent="0.25">
      <c r="A6616"/>
    </row>
    <row r="6617" spans="1:1" x14ac:dyDescent="0.25">
      <c r="A6617"/>
    </row>
    <row r="6618" spans="1:1" x14ac:dyDescent="0.25">
      <c r="A6618"/>
    </row>
    <row r="6619" spans="1:1" x14ac:dyDescent="0.25">
      <c r="A6619"/>
    </row>
    <row r="6620" spans="1:1" x14ac:dyDescent="0.25">
      <c r="A6620"/>
    </row>
    <row r="6621" spans="1:1" x14ac:dyDescent="0.25">
      <c r="A6621"/>
    </row>
    <row r="6622" spans="1:1" x14ac:dyDescent="0.25">
      <c r="A6622"/>
    </row>
    <row r="6623" spans="1:1" x14ac:dyDescent="0.25">
      <c r="A6623"/>
    </row>
    <row r="6624" spans="1:1" x14ac:dyDescent="0.25">
      <c r="A6624"/>
    </row>
    <row r="6625" spans="1:1" x14ac:dyDescent="0.25">
      <c r="A6625"/>
    </row>
    <row r="6626" spans="1:1" x14ac:dyDescent="0.25">
      <c r="A6626"/>
    </row>
    <row r="6627" spans="1:1" x14ac:dyDescent="0.25">
      <c r="A6627"/>
    </row>
    <row r="6628" spans="1:1" x14ac:dyDescent="0.25">
      <c r="A6628"/>
    </row>
    <row r="6629" spans="1:1" x14ac:dyDescent="0.25">
      <c r="A6629"/>
    </row>
    <row r="6630" spans="1:1" x14ac:dyDescent="0.25">
      <c r="A6630"/>
    </row>
    <row r="6631" spans="1:1" x14ac:dyDescent="0.25">
      <c r="A6631"/>
    </row>
    <row r="6632" spans="1:1" x14ac:dyDescent="0.25">
      <c r="A6632"/>
    </row>
    <row r="6633" spans="1:1" x14ac:dyDescent="0.25">
      <c r="A6633"/>
    </row>
    <row r="6634" spans="1:1" x14ac:dyDescent="0.25">
      <c r="A6634"/>
    </row>
    <row r="6635" spans="1:1" x14ac:dyDescent="0.25">
      <c r="A6635"/>
    </row>
    <row r="6636" spans="1:1" x14ac:dyDescent="0.25">
      <c r="A6636"/>
    </row>
    <row r="6637" spans="1:1" x14ac:dyDescent="0.25">
      <c r="A6637"/>
    </row>
    <row r="6638" spans="1:1" x14ac:dyDescent="0.25">
      <c r="A6638"/>
    </row>
    <row r="6639" spans="1:1" x14ac:dyDescent="0.25">
      <c r="A6639"/>
    </row>
    <row r="6640" spans="1:1" x14ac:dyDescent="0.25">
      <c r="A6640"/>
    </row>
    <row r="6641" spans="1:1" x14ac:dyDescent="0.25">
      <c r="A6641"/>
    </row>
    <row r="6642" spans="1:1" x14ac:dyDescent="0.25">
      <c r="A6642"/>
    </row>
    <row r="6643" spans="1:1" x14ac:dyDescent="0.25">
      <c r="A6643"/>
    </row>
    <row r="6644" spans="1:1" x14ac:dyDescent="0.25">
      <c r="A6644"/>
    </row>
    <row r="6645" spans="1:1" x14ac:dyDescent="0.25">
      <c r="A6645"/>
    </row>
    <row r="6646" spans="1:1" x14ac:dyDescent="0.25">
      <c r="A6646"/>
    </row>
    <row r="6647" spans="1:1" x14ac:dyDescent="0.25">
      <c r="A6647"/>
    </row>
    <row r="6648" spans="1:1" x14ac:dyDescent="0.25">
      <c r="A6648"/>
    </row>
    <row r="6649" spans="1:1" x14ac:dyDescent="0.25">
      <c r="A6649"/>
    </row>
    <row r="6650" spans="1:1" x14ac:dyDescent="0.25">
      <c r="A6650"/>
    </row>
    <row r="6651" spans="1:1" x14ac:dyDescent="0.25">
      <c r="A6651"/>
    </row>
    <row r="6652" spans="1:1" x14ac:dyDescent="0.25">
      <c r="A6652"/>
    </row>
    <row r="6653" spans="1:1" x14ac:dyDescent="0.25">
      <c r="A6653"/>
    </row>
    <row r="6654" spans="1:1" x14ac:dyDescent="0.25">
      <c r="A6654"/>
    </row>
    <row r="6655" spans="1:1" x14ac:dyDescent="0.25">
      <c r="A6655"/>
    </row>
    <row r="6656" spans="1:1" x14ac:dyDescent="0.25">
      <c r="A6656"/>
    </row>
    <row r="6657" spans="1:1" x14ac:dyDescent="0.25">
      <c r="A6657"/>
    </row>
    <row r="6658" spans="1:1" x14ac:dyDescent="0.25">
      <c r="A6658"/>
    </row>
    <row r="6659" spans="1:1" x14ac:dyDescent="0.25">
      <c r="A6659"/>
    </row>
    <row r="6660" spans="1:1" x14ac:dyDescent="0.25">
      <c r="A6660"/>
    </row>
    <row r="6661" spans="1:1" x14ac:dyDescent="0.25">
      <c r="A6661"/>
    </row>
    <row r="6662" spans="1:1" x14ac:dyDescent="0.25">
      <c r="A6662"/>
    </row>
    <row r="6663" spans="1:1" x14ac:dyDescent="0.25">
      <c r="A6663"/>
    </row>
    <row r="6664" spans="1:1" x14ac:dyDescent="0.25">
      <c r="A6664"/>
    </row>
    <row r="6665" spans="1:1" x14ac:dyDescent="0.25">
      <c r="A6665"/>
    </row>
    <row r="6666" spans="1:1" x14ac:dyDescent="0.25">
      <c r="A6666"/>
    </row>
    <row r="6667" spans="1:1" x14ac:dyDescent="0.25">
      <c r="A6667"/>
    </row>
    <row r="6668" spans="1:1" x14ac:dyDescent="0.25">
      <c r="A6668"/>
    </row>
    <row r="6669" spans="1:1" x14ac:dyDescent="0.25">
      <c r="A6669"/>
    </row>
    <row r="6670" spans="1:1" x14ac:dyDescent="0.25">
      <c r="A6670"/>
    </row>
    <row r="6671" spans="1:1" x14ac:dyDescent="0.25">
      <c r="A6671"/>
    </row>
    <row r="6672" spans="1:1" x14ac:dyDescent="0.25">
      <c r="A6672"/>
    </row>
    <row r="6673" spans="1:1" x14ac:dyDescent="0.25">
      <c r="A6673"/>
    </row>
    <row r="6674" spans="1:1" x14ac:dyDescent="0.25">
      <c r="A6674"/>
    </row>
    <row r="6675" spans="1:1" x14ac:dyDescent="0.25">
      <c r="A6675"/>
    </row>
    <row r="6676" spans="1:1" x14ac:dyDescent="0.25">
      <c r="A6676"/>
    </row>
    <row r="6677" spans="1:1" x14ac:dyDescent="0.25">
      <c r="A6677"/>
    </row>
    <row r="6678" spans="1:1" x14ac:dyDescent="0.25">
      <c r="A6678"/>
    </row>
    <row r="6679" spans="1:1" x14ac:dyDescent="0.25">
      <c r="A6679"/>
    </row>
    <row r="6680" spans="1:1" x14ac:dyDescent="0.25">
      <c r="A6680"/>
    </row>
    <row r="6681" spans="1:1" x14ac:dyDescent="0.25">
      <c r="A6681"/>
    </row>
    <row r="6682" spans="1:1" x14ac:dyDescent="0.25">
      <c r="A6682"/>
    </row>
    <row r="6683" spans="1:1" x14ac:dyDescent="0.25">
      <c r="A6683"/>
    </row>
    <row r="6684" spans="1:1" x14ac:dyDescent="0.25">
      <c r="A6684"/>
    </row>
    <row r="6685" spans="1:1" x14ac:dyDescent="0.25">
      <c r="A6685"/>
    </row>
    <row r="6686" spans="1:1" x14ac:dyDescent="0.25">
      <c r="A6686"/>
    </row>
    <row r="6687" spans="1:1" x14ac:dyDescent="0.25">
      <c r="A6687"/>
    </row>
    <row r="6688" spans="1:1" x14ac:dyDescent="0.25">
      <c r="A6688"/>
    </row>
    <row r="6689" spans="1:1" x14ac:dyDescent="0.25">
      <c r="A6689"/>
    </row>
    <row r="6690" spans="1:1" x14ac:dyDescent="0.25">
      <c r="A6690"/>
    </row>
    <row r="6691" spans="1:1" x14ac:dyDescent="0.25">
      <c r="A6691"/>
    </row>
    <row r="6692" spans="1:1" x14ac:dyDescent="0.25">
      <c r="A6692"/>
    </row>
    <row r="6693" spans="1:1" x14ac:dyDescent="0.25">
      <c r="A6693"/>
    </row>
    <row r="6694" spans="1:1" x14ac:dyDescent="0.25">
      <c r="A6694"/>
    </row>
    <row r="6695" spans="1:1" x14ac:dyDescent="0.25">
      <c r="A6695"/>
    </row>
    <row r="6696" spans="1:1" x14ac:dyDescent="0.25">
      <c r="A6696"/>
    </row>
    <row r="6697" spans="1:1" x14ac:dyDescent="0.25">
      <c r="A6697"/>
    </row>
    <row r="6698" spans="1:1" x14ac:dyDescent="0.25">
      <c r="A6698"/>
    </row>
    <row r="6699" spans="1:1" x14ac:dyDescent="0.25">
      <c r="A6699"/>
    </row>
    <row r="6700" spans="1:1" x14ac:dyDescent="0.25">
      <c r="A6700"/>
    </row>
    <row r="6701" spans="1:1" x14ac:dyDescent="0.25">
      <c r="A6701"/>
    </row>
    <row r="6702" spans="1:1" x14ac:dyDescent="0.25">
      <c r="A6702"/>
    </row>
    <row r="6703" spans="1:1" x14ac:dyDescent="0.25">
      <c r="A6703"/>
    </row>
    <row r="6704" spans="1:1" x14ac:dyDescent="0.25">
      <c r="A6704"/>
    </row>
    <row r="6705" spans="1:1" x14ac:dyDescent="0.25">
      <c r="A6705"/>
    </row>
    <row r="6706" spans="1:1" x14ac:dyDescent="0.25">
      <c r="A6706"/>
    </row>
    <row r="6707" spans="1:1" x14ac:dyDescent="0.25">
      <c r="A6707"/>
    </row>
    <row r="6708" spans="1:1" x14ac:dyDescent="0.25">
      <c r="A6708"/>
    </row>
    <row r="6709" spans="1:1" x14ac:dyDescent="0.25">
      <c r="A6709"/>
    </row>
    <row r="6710" spans="1:1" x14ac:dyDescent="0.25">
      <c r="A6710"/>
    </row>
    <row r="6711" spans="1:1" x14ac:dyDescent="0.25">
      <c r="A6711"/>
    </row>
    <row r="6712" spans="1:1" x14ac:dyDescent="0.25">
      <c r="A6712"/>
    </row>
    <row r="6713" spans="1:1" x14ac:dyDescent="0.25">
      <c r="A6713"/>
    </row>
    <row r="6714" spans="1:1" x14ac:dyDescent="0.25">
      <c r="A6714"/>
    </row>
    <row r="6715" spans="1:1" x14ac:dyDescent="0.25">
      <c r="A6715"/>
    </row>
    <row r="6716" spans="1:1" x14ac:dyDescent="0.25">
      <c r="A6716"/>
    </row>
    <row r="6717" spans="1:1" x14ac:dyDescent="0.25">
      <c r="A6717"/>
    </row>
    <row r="6718" spans="1:1" x14ac:dyDescent="0.25">
      <c r="A6718"/>
    </row>
    <row r="6719" spans="1:1" x14ac:dyDescent="0.25">
      <c r="A6719"/>
    </row>
    <row r="6720" spans="1:1" x14ac:dyDescent="0.25">
      <c r="A6720"/>
    </row>
    <row r="6721" spans="1:1" x14ac:dyDescent="0.25">
      <c r="A6721"/>
    </row>
    <row r="6722" spans="1:1" x14ac:dyDescent="0.25">
      <c r="A6722"/>
    </row>
    <row r="6723" spans="1:1" x14ac:dyDescent="0.25">
      <c r="A6723"/>
    </row>
    <row r="6724" spans="1:1" x14ac:dyDescent="0.25">
      <c r="A6724"/>
    </row>
    <row r="6725" spans="1:1" x14ac:dyDescent="0.25">
      <c r="A6725"/>
    </row>
    <row r="6726" spans="1:1" x14ac:dyDescent="0.25">
      <c r="A6726"/>
    </row>
    <row r="6727" spans="1:1" x14ac:dyDescent="0.25">
      <c r="A6727"/>
    </row>
    <row r="6728" spans="1:1" x14ac:dyDescent="0.25">
      <c r="A6728"/>
    </row>
    <row r="6729" spans="1:1" x14ac:dyDescent="0.25">
      <c r="A6729"/>
    </row>
    <row r="6730" spans="1:1" x14ac:dyDescent="0.25">
      <c r="A6730"/>
    </row>
    <row r="6731" spans="1:1" x14ac:dyDescent="0.25">
      <c r="A6731"/>
    </row>
    <row r="6732" spans="1:1" x14ac:dyDescent="0.25">
      <c r="A6732"/>
    </row>
    <row r="6733" spans="1:1" x14ac:dyDescent="0.25">
      <c r="A6733"/>
    </row>
    <row r="6734" spans="1:1" x14ac:dyDescent="0.25">
      <c r="A6734"/>
    </row>
    <row r="6735" spans="1:1" x14ac:dyDescent="0.25">
      <c r="A6735"/>
    </row>
    <row r="6736" spans="1:1" x14ac:dyDescent="0.25">
      <c r="A6736"/>
    </row>
    <row r="6737" spans="1:1" x14ac:dyDescent="0.25">
      <c r="A6737"/>
    </row>
    <row r="6738" spans="1:1" x14ac:dyDescent="0.25">
      <c r="A6738"/>
    </row>
    <row r="6739" spans="1:1" x14ac:dyDescent="0.25">
      <c r="A6739"/>
    </row>
    <row r="6740" spans="1:1" x14ac:dyDescent="0.25">
      <c r="A6740"/>
    </row>
    <row r="6741" spans="1:1" x14ac:dyDescent="0.25">
      <c r="A6741"/>
    </row>
    <row r="6742" spans="1:1" x14ac:dyDescent="0.25">
      <c r="A6742"/>
    </row>
    <row r="6743" spans="1:1" x14ac:dyDescent="0.25">
      <c r="A6743"/>
    </row>
    <row r="6744" spans="1:1" x14ac:dyDescent="0.25">
      <c r="A6744"/>
    </row>
    <row r="6745" spans="1:1" x14ac:dyDescent="0.25">
      <c r="A6745"/>
    </row>
    <row r="6746" spans="1:1" x14ac:dyDescent="0.25">
      <c r="A6746"/>
    </row>
    <row r="6747" spans="1:1" x14ac:dyDescent="0.25">
      <c r="A6747"/>
    </row>
    <row r="6748" spans="1:1" x14ac:dyDescent="0.25">
      <c r="A6748"/>
    </row>
    <row r="6749" spans="1:1" x14ac:dyDescent="0.25">
      <c r="A6749"/>
    </row>
    <row r="6750" spans="1:1" x14ac:dyDescent="0.25">
      <c r="A6750"/>
    </row>
    <row r="6751" spans="1:1" x14ac:dyDescent="0.25">
      <c r="A6751"/>
    </row>
    <row r="6752" spans="1:1" x14ac:dyDescent="0.25">
      <c r="A6752"/>
    </row>
    <row r="6753" spans="1:1" x14ac:dyDescent="0.25">
      <c r="A6753"/>
    </row>
    <row r="6754" spans="1:1" x14ac:dyDescent="0.25">
      <c r="A6754"/>
    </row>
    <row r="6755" spans="1:1" x14ac:dyDescent="0.25">
      <c r="A6755"/>
    </row>
    <row r="6756" spans="1:1" x14ac:dyDescent="0.25">
      <c r="A6756"/>
    </row>
    <row r="6757" spans="1:1" x14ac:dyDescent="0.25">
      <c r="A6757"/>
    </row>
    <row r="6758" spans="1:1" x14ac:dyDescent="0.25">
      <c r="A6758"/>
    </row>
    <row r="6759" spans="1:1" x14ac:dyDescent="0.25">
      <c r="A6759"/>
    </row>
    <row r="6760" spans="1:1" x14ac:dyDescent="0.25">
      <c r="A6760"/>
    </row>
    <row r="6761" spans="1:1" x14ac:dyDescent="0.25">
      <c r="A6761"/>
    </row>
    <row r="6762" spans="1:1" x14ac:dyDescent="0.25">
      <c r="A6762"/>
    </row>
    <row r="6763" spans="1:1" x14ac:dyDescent="0.25">
      <c r="A6763"/>
    </row>
    <row r="6764" spans="1:1" x14ac:dyDescent="0.25">
      <c r="A6764"/>
    </row>
    <row r="6765" spans="1:1" x14ac:dyDescent="0.25">
      <c r="A6765"/>
    </row>
    <row r="6766" spans="1:1" x14ac:dyDescent="0.25">
      <c r="A6766"/>
    </row>
    <row r="6767" spans="1:1" x14ac:dyDescent="0.25">
      <c r="A6767"/>
    </row>
    <row r="6768" spans="1:1" x14ac:dyDescent="0.25">
      <c r="A6768"/>
    </row>
    <row r="6769" spans="1:1" x14ac:dyDescent="0.25">
      <c r="A6769"/>
    </row>
    <row r="6770" spans="1:1" x14ac:dyDescent="0.25">
      <c r="A6770"/>
    </row>
    <row r="6771" spans="1:1" x14ac:dyDescent="0.25">
      <c r="A6771"/>
    </row>
    <row r="6772" spans="1:1" x14ac:dyDescent="0.25">
      <c r="A6772"/>
    </row>
    <row r="6773" spans="1:1" x14ac:dyDescent="0.25">
      <c r="A6773"/>
    </row>
    <row r="6774" spans="1:1" x14ac:dyDescent="0.25">
      <c r="A6774"/>
    </row>
    <row r="6775" spans="1:1" x14ac:dyDescent="0.25">
      <c r="A6775"/>
    </row>
    <row r="6776" spans="1:1" x14ac:dyDescent="0.25">
      <c r="A6776"/>
    </row>
    <row r="6777" spans="1:1" x14ac:dyDescent="0.25">
      <c r="A6777"/>
    </row>
    <row r="6778" spans="1:1" x14ac:dyDescent="0.25">
      <c r="A6778"/>
    </row>
    <row r="6779" spans="1:1" x14ac:dyDescent="0.25">
      <c r="A6779"/>
    </row>
    <row r="6780" spans="1:1" x14ac:dyDescent="0.25">
      <c r="A6780"/>
    </row>
    <row r="6781" spans="1:1" x14ac:dyDescent="0.25">
      <c r="A6781"/>
    </row>
    <row r="6782" spans="1:1" x14ac:dyDescent="0.25">
      <c r="A6782"/>
    </row>
    <row r="6783" spans="1:1" x14ac:dyDescent="0.25">
      <c r="A6783"/>
    </row>
    <row r="6784" spans="1:1" x14ac:dyDescent="0.25">
      <c r="A6784"/>
    </row>
    <row r="6785" spans="1:1" x14ac:dyDescent="0.25">
      <c r="A6785"/>
    </row>
    <row r="6786" spans="1:1" x14ac:dyDescent="0.25">
      <c r="A6786"/>
    </row>
    <row r="6787" spans="1:1" x14ac:dyDescent="0.25">
      <c r="A6787"/>
    </row>
    <row r="6788" spans="1:1" x14ac:dyDescent="0.25">
      <c r="A6788"/>
    </row>
    <row r="6789" spans="1:1" x14ac:dyDescent="0.25">
      <c r="A6789"/>
    </row>
    <row r="6790" spans="1:1" x14ac:dyDescent="0.25">
      <c r="A6790"/>
    </row>
    <row r="6791" spans="1:1" x14ac:dyDescent="0.25">
      <c r="A6791"/>
    </row>
    <row r="6792" spans="1:1" x14ac:dyDescent="0.25">
      <c r="A6792"/>
    </row>
    <row r="6793" spans="1:1" x14ac:dyDescent="0.25">
      <c r="A6793"/>
    </row>
    <row r="6794" spans="1:1" x14ac:dyDescent="0.25">
      <c r="A6794"/>
    </row>
    <row r="6795" spans="1:1" x14ac:dyDescent="0.25">
      <c r="A6795"/>
    </row>
    <row r="6796" spans="1:1" x14ac:dyDescent="0.25">
      <c r="A6796"/>
    </row>
    <row r="6797" spans="1:1" x14ac:dyDescent="0.25">
      <c r="A6797"/>
    </row>
    <row r="6798" spans="1:1" x14ac:dyDescent="0.25">
      <c r="A6798"/>
    </row>
    <row r="6799" spans="1:1" x14ac:dyDescent="0.25">
      <c r="A6799"/>
    </row>
    <row r="6800" spans="1:1" x14ac:dyDescent="0.25">
      <c r="A6800"/>
    </row>
    <row r="6801" spans="1:1" x14ac:dyDescent="0.25">
      <c r="A6801"/>
    </row>
    <row r="6802" spans="1:1" x14ac:dyDescent="0.25">
      <c r="A6802"/>
    </row>
    <row r="6803" spans="1:1" x14ac:dyDescent="0.25">
      <c r="A6803"/>
    </row>
    <row r="6804" spans="1:1" x14ac:dyDescent="0.25">
      <c r="A6804"/>
    </row>
    <row r="6805" spans="1:1" x14ac:dyDescent="0.25">
      <c r="A6805"/>
    </row>
    <row r="6806" spans="1:1" x14ac:dyDescent="0.25">
      <c r="A6806"/>
    </row>
    <row r="6807" spans="1:1" x14ac:dyDescent="0.25">
      <c r="A6807"/>
    </row>
    <row r="6808" spans="1:1" x14ac:dyDescent="0.25">
      <c r="A6808"/>
    </row>
    <row r="6809" spans="1:1" x14ac:dyDescent="0.25">
      <c r="A6809"/>
    </row>
    <row r="6810" spans="1:1" x14ac:dyDescent="0.25">
      <c r="A6810"/>
    </row>
    <row r="6811" spans="1:1" x14ac:dyDescent="0.25">
      <c r="A6811"/>
    </row>
    <row r="6812" spans="1:1" x14ac:dyDescent="0.25">
      <c r="A6812"/>
    </row>
    <row r="6813" spans="1:1" x14ac:dyDescent="0.25">
      <c r="A6813"/>
    </row>
    <row r="6814" spans="1:1" x14ac:dyDescent="0.25">
      <c r="A6814"/>
    </row>
    <row r="6815" spans="1:1" x14ac:dyDescent="0.25">
      <c r="A6815"/>
    </row>
    <row r="6816" spans="1:1" x14ac:dyDescent="0.25">
      <c r="A6816"/>
    </row>
    <row r="6817" spans="1:1" x14ac:dyDescent="0.25">
      <c r="A6817"/>
    </row>
    <row r="6818" spans="1:1" x14ac:dyDescent="0.25">
      <c r="A6818"/>
    </row>
    <row r="6819" spans="1:1" x14ac:dyDescent="0.25">
      <c r="A6819"/>
    </row>
    <row r="6820" spans="1:1" x14ac:dyDescent="0.25">
      <c r="A6820"/>
    </row>
    <row r="6821" spans="1:1" x14ac:dyDescent="0.25">
      <c r="A6821"/>
    </row>
    <row r="6822" spans="1:1" x14ac:dyDescent="0.25">
      <c r="A6822"/>
    </row>
    <row r="6823" spans="1:1" x14ac:dyDescent="0.25">
      <c r="A6823"/>
    </row>
    <row r="6824" spans="1:1" x14ac:dyDescent="0.25">
      <c r="A6824"/>
    </row>
    <row r="6825" spans="1:1" x14ac:dyDescent="0.25">
      <c r="A6825"/>
    </row>
    <row r="6826" spans="1:1" x14ac:dyDescent="0.25">
      <c r="A6826"/>
    </row>
    <row r="6827" spans="1:1" x14ac:dyDescent="0.25">
      <c r="A6827"/>
    </row>
    <row r="6828" spans="1:1" x14ac:dyDescent="0.25">
      <c r="A6828"/>
    </row>
    <row r="6829" spans="1:1" x14ac:dyDescent="0.25">
      <c r="A6829"/>
    </row>
    <row r="6830" spans="1:1" x14ac:dyDescent="0.25">
      <c r="A6830"/>
    </row>
    <row r="6831" spans="1:1" x14ac:dyDescent="0.25">
      <c r="A6831"/>
    </row>
    <row r="6832" spans="1:1" x14ac:dyDescent="0.25">
      <c r="A6832"/>
    </row>
    <row r="6833" spans="1:1" x14ac:dyDescent="0.25">
      <c r="A6833"/>
    </row>
    <row r="6834" spans="1:1" x14ac:dyDescent="0.25">
      <c r="A6834"/>
    </row>
    <row r="6835" spans="1:1" x14ac:dyDescent="0.25">
      <c r="A6835"/>
    </row>
    <row r="6836" spans="1:1" x14ac:dyDescent="0.25">
      <c r="A6836"/>
    </row>
    <row r="6837" spans="1:1" x14ac:dyDescent="0.25">
      <c r="A6837"/>
    </row>
    <row r="6838" spans="1:1" x14ac:dyDescent="0.25">
      <c r="A6838"/>
    </row>
    <row r="6839" spans="1:1" x14ac:dyDescent="0.25">
      <c r="A6839"/>
    </row>
    <row r="6840" spans="1:1" x14ac:dyDescent="0.25">
      <c r="A6840"/>
    </row>
    <row r="6841" spans="1:1" x14ac:dyDescent="0.25">
      <c r="A6841"/>
    </row>
    <row r="6842" spans="1:1" x14ac:dyDescent="0.25">
      <c r="A6842"/>
    </row>
    <row r="6843" spans="1:1" x14ac:dyDescent="0.25">
      <c r="A6843"/>
    </row>
    <row r="6844" spans="1:1" x14ac:dyDescent="0.25">
      <c r="A6844"/>
    </row>
    <row r="6845" spans="1:1" x14ac:dyDescent="0.25">
      <c r="A6845"/>
    </row>
    <row r="6846" spans="1:1" x14ac:dyDescent="0.25">
      <c r="A6846"/>
    </row>
    <row r="6847" spans="1:1" x14ac:dyDescent="0.25">
      <c r="A6847"/>
    </row>
    <row r="6848" spans="1:1" x14ac:dyDescent="0.25">
      <c r="A6848"/>
    </row>
    <row r="6849" spans="1:1" x14ac:dyDescent="0.25">
      <c r="A6849"/>
    </row>
    <row r="6850" spans="1:1" x14ac:dyDescent="0.25">
      <c r="A6850"/>
    </row>
    <row r="6851" spans="1:1" x14ac:dyDescent="0.25">
      <c r="A6851"/>
    </row>
    <row r="6852" spans="1:1" x14ac:dyDescent="0.25">
      <c r="A6852"/>
    </row>
    <row r="6853" spans="1:1" x14ac:dyDescent="0.25">
      <c r="A6853"/>
    </row>
    <row r="6854" spans="1:1" x14ac:dyDescent="0.25">
      <c r="A6854"/>
    </row>
    <row r="6855" spans="1:1" x14ac:dyDescent="0.25">
      <c r="A6855"/>
    </row>
    <row r="6856" spans="1:1" x14ac:dyDescent="0.25">
      <c r="A6856"/>
    </row>
    <row r="6857" spans="1:1" x14ac:dyDescent="0.25">
      <c r="A6857"/>
    </row>
    <row r="6858" spans="1:1" x14ac:dyDescent="0.25">
      <c r="A6858"/>
    </row>
    <row r="6859" spans="1:1" x14ac:dyDescent="0.25">
      <c r="A6859"/>
    </row>
    <row r="6860" spans="1:1" x14ac:dyDescent="0.25">
      <c r="A6860"/>
    </row>
    <row r="6861" spans="1:1" x14ac:dyDescent="0.25">
      <c r="A6861"/>
    </row>
    <row r="6862" spans="1:1" x14ac:dyDescent="0.25">
      <c r="A6862"/>
    </row>
    <row r="6863" spans="1:1" x14ac:dyDescent="0.25">
      <c r="A6863"/>
    </row>
    <row r="6864" spans="1:1" x14ac:dyDescent="0.25">
      <c r="A6864"/>
    </row>
    <row r="6865" spans="1:1" x14ac:dyDescent="0.25">
      <c r="A6865"/>
    </row>
    <row r="6866" spans="1:1" x14ac:dyDescent="0.25">
      <c r="A6866"/>
    </row>
    <row r="6867" spans="1:1" x14ac:dyDescent="0.25">
      <c r="A6867"/>
    </row>
    <row r="6868" spans="1:1" x14ac:dyDescent="0.25">
      <c r="A6868"/>
    </row>
    <row r="6869" spans="1:1" x14ac:dyDescent="0.25">
      <c r="A6869"/>
    </row>
    <row r="6870" spans="1:1" x14ac:dyDescent="0.25">
      <c r="A6870"/>
    </row>
    <row r="6871" spans="1:1" x14ac:dyDescent="0.25">
      <c r="A6871"/>
    </row>
    <row r="6872" spans="1:1" x14ac:dyDescent="0.25">
      <c r="A6872"/>
    </row>
    <row r="6873" spans="1:1" x14ac:dyDescent="0.25">
      <c r="A6873"/>
    </row>
    <row r="6874" spans="1:1" x14ac:dyDescent="0.25">
      <c r="A6874"/>
    </row>
    <row r="6875" spans="1:1" x14ac:dyDescent="0.25">
      <c r="A6875"/>
    </row>
    <row r="6876" spans="1:1" x14ac:dyDescent="0.25">
      <c r="A6876"/>
    </row>
    <row r="6877" spans="1:1" x14ac:dyDescent="0.25">
      <c r="A6877"/>
    </row>
    <row r="6878" spans="1:1" x14ac:dyDescent="0.25">
      <c r="A6878"/>
    </row>
    <row r="6879" spans="1:1" x14ac:dyDescent="0.25">
      <c r="A6879"/>
    </row>
    <row r="6880" spans="1:1" x14ac:dyDescent="0.25">
      <c r="A6880"/>
    </row>
    <row r="6881" spans="1:1" x14ac:dyDescent="0.25">
      <c r="A6881"/>
    </row>
    <row r="6882" spans="1:1" x14ac:dyDescent="0.25">
      <c r="A6882"/>
    </row>
    <row r="6883" spans="1:1" x14ac:dyDescent="0.25">
      <c r="A6883"/>
    </row>
    <row r="6884" spans="1:1" x14ac:dyDescent="0.25">
      <c r="A6884"/>
    </row>
    <row r="6885" spans="1:1" x14ac:dyDescent="0.25">
      <c r="A6885"/>
    </row>
    <row r="6886" spans="1:1" x14ac:dyDescent="0.25">
      <c r="A6886"/>
    </row>
    <row r="6887" spans="1:1" x14ac:dyDescent="0.25">
      <c r="A6887"/>
    </row>
    <row r="6888" spans="1:1" x14ac:dyDescent="0.25">
      <c r="A6888"/>
    </row>
    <row r="6889" spans="1:1" x14ac:dyDescent="0.25">
      <c r="A6889"/>
    </row>
    <row r="6890" spans="1:1" x14ac:dyDescent="0.25">
      <c r="A6890"/>
    </row>
    <row r="6891" spans="1:1" x14ac:dyDescent="0.25">
      <c r="A6891"/>
    </row>
    <row r="6892" spans="1:1" x14ac:dyDescent="0.25">
      <c r="A6892"/>
    </row>
    <row r="6893" spans="1:1" x14ac:dyDescent="0.25">
      <c r="A6893"/>
    </row>
    <row r="6894" spans="1:1" x14ac:dyDescent="0.25">
      <c r="A6894"/>
    </row>
    <row r="6895" spans="1:1" x14ac:dyDescent="0.25">
      <c r="A6895"/>
    </row>
    <row r="6896" spans="1:1" x14ac:dyDescent="0.25">
      <c r="A6896"/>
    </row>
    <row r="6897" spans="1:1" x14ac:dyDescent="0.25">
      <c r="A6897"/>
    </row>
    <row r="6898" spans="1:1" x14ac:dyDescent="0.25">
      <c r="A6898"/>
    </row>
    <row r="6899" spans="1:1" x14ac:dyDescent="0.25">
      <c r="A6899"/>
    </row>
    <row r="6900" spans="1:1" x14ac:dyDescent="0.25">
      <c r="A6900"/>
    </row>
    <row r="6901" spans="1:1" x14ac:dyDescent="0.25">
      <c r="A6901"/>
    </row>
    <row r="6902" spans="1:1" x14ac:dyDescent="0.25">
      <c r="A6902"/>
    </row>
    <row r="6903" spans="1:1" x14ac:dyDescent="0.25">
      <c r="A6903"/>
    </row>
    <row r="6904" spans="1:1" x14ac:dyDescent="0.25">
      <c r="A6904"/>
    </row>
    <row r="6905" spans="1:1" x14ac:dyDescent="0.25">
      <c r="A6905"/>
    </row>
    <row r="6906" spans="1:1" x14ac:dyDescent="0.25">
      <c r="A6906"/>
    </row>
    <row r="6907" spans="1:1" x14ac:dyDescent="0.25">
      <c r="A6907"/>
    </row>
    <row r="6908" spans="1:1" x14ac:dyDescent="0.25">
      <c r="A6908"/>
    </row>
    <row r="6909" spans="1:1" x14ac:dyDescent="0.25">
      <c r="A6909"/>
    </row>
    <row r="6910" spans="1:1" x14ac:dyDescent="0.25">
      <c r="A6910"/>
    </row>
    <row r="6911" spans="1:1" x14ac:dyDescent="0.25">
      <c r="A6911"/>
    </row>
    <row r="6912" spans="1:1" x14ac:dyDescent="0.25">
      <c r="A6912"/>
    </row>
    <row r="6913" spans="1:1" x14ac:dyDescent="0.25">
      <c r="A6913"/>
    </row>
    <row r="6914" spans="1:1" x14ac:dyDescent="0.25">
      <c r="A6914"/>
    </row>
    <row r="6915" spans="1:1" x14ac:dyDescent="0.25">
      <c r="A6915"/>
    </row>
    <row r="6916" spans="1:1" x14ac:dyDescent="0.25">
      <c r="A6916"/>
    </row>
    <row r="6917" spans="1:1" x14ac:dyDescent="0.25">
      <c r="A6917"/>
    </row>
    <row r="6918" spans="1:1" x14ac:dyDescent="0.25">
      <c r="A6918"/>
    </row>
    <row r="6919" spans="1:1" x14ac:dyDescent="0.25">
      <c r="A6919"/>
    </row>
    <row r="6920" spans="1:1" x14ac:dyDescent="0.25">
      <c r="A6920"/>
    </row>
    <row r="6921" spans="1:1" x14ac:dyDescent="0.25">
      <c r="A6921"/>
    </row>
    <row r="6922" spans="1:1" x14ac:dyDescent="0.25">
      <c r="A6922"/>
    </row>
    <row r="6923" spans="1:1" x14ac:dyDescent="0.25">
      <c r="A6923"/>
    </row>
    <row r="6924" spans="1:1" x14ac:dyDescent="0.25">
      <c r="A6924"/>
    </row>
    <row r="6925" spans="1:1" x14ac:dyDescent="0.25">
      <c r="A6925"/>
    </row>
    <row r="6926" spans="1:1" x14ac:dyDescent="0.25">
      <c r="A6926"/>
    </row>
    <row r="6927" spans="1:1" x14ac:dyDescent="0.25">
      <c r="A6927"/>
    </row>
    <row r="6928" spans="1:1" x14ac:dyDescent="0.25">
      <c r="A6928"/>
    </row>
    <row r="6929" spans="1:1" x14ac:dyDescent="0.25">
      <c r="A6929"/>
    </row>
    <row r="6930" spans="1:1" x14ac:dyDescent="0.25">
      <c r="A6930"/>
    </row>
    <row r="6931" spans="1:1" x14ac:dyDescent="0.25">
      <c r="A6931"/>
    </row>
    <row r="6932" spans="1:1" x14ac:dyDescent="0.25">
      <c r="A6932"/>
    </row>
    <row r="6933" spans="1:1" x14ac:dyDescent="0.25">
      <c r="A6933"/>
    </row>
    <row r="6934" spans="1:1" x14ac:dyDescent="0.25">
      <c r="A6934"/>
    </row>
    <row r="6935" spans="1:1" x14ac:dyDescent="0.25">
      <c r="A6935"/>
    </row>
    <row r="6936" spans="1:1" x14ac:dyDescent="0.25">
      <c r="A6936"/>
    </row>
    <row r="6937" spans="1:1" x14ac:dyDescent="0.25">
      <c r="A6937"/>
    </row>
    <row r="6938" spans="1:1" x14ac:dyDescent="0.25">
      <c r="A6938"/>
    </row>
    <row r="6939" spans="1:1" x14ac:dyDescent="0.25">
      <c r="A6939"/>
    </row>
    <row r="6940" spans="1:1" x14ac:dyDescent="0.25">
      <c r="A6940"/>
    </row>
    <row r="6941" spans="1:1" x14ac:dyDescent="0.25">
      <c r="A6941"/>
    </row>
    <row r="6942" spans="1:1" x14ac:dyDescent="0.25">
      <c r="A6942"/>
    </row>
    <row r="6943" spans="1:1" x14ac:dyDescent="0.25">
      <c r="A6943"/>
    </row>
    <row r="6944" spans="1:1" x14ac:dyDescent="0.25">
      <c r="A6944"/>
    </row>
    <row r="6945" spans="1:1" x14ac:dyDescent="0.25">
      <c r="A6945"/>
    </row>
    <row r="6946" spans="1:1" x14ac:dyDescent="0.25">
      <c r="A6946"/>
    </row>
    <row r="6947" spans="1:1" x14ac:dyDescent="0.25">
      <c r="A6947"/>
    </row>
    <row r="6948" spans="1:1" x14ac:dyDescent="0.25">
      <c r="A6948"/>
    </row>
    <row r="6949" spans="1:1" x14ac:dyDescent="0.25">
      <c r="A6949"/>
    </row>
    <row r="6950" spans="1:1" x14ac:dyDescent="0.25">
      <c r="A6950"/>
    </row>
    <row r="6951" spans="1:1" x14ac:dyDescent="0.25">
      <c r="A6951"/>
    </row>
    <row r="6952" spans="1:1" x14ac:dyDescent="0.25">
      <c r="A6952"/>
    </row>
    <row r="6953" spans="1:1" x14ac:dyDescent="0.25">
      <c r="A6953"/>
    </row>
    <row r="6954" spans="1:1" x14ac:dyDescent="0.25">
      <c r="A6954"/>
    </row>
    <row r="6955" spans="1:1" x14ac:dyDescent="0.25">
      <c r="A6955"/>
    </row>
    <row r="6956" spans="1:1" x14ac:dyDescent="0.25">
      <c r="A6956"/>
    </row>
    <row r="6957" spans="1:1" x14ac:dyDescent="0.25">
      <c r="A6957"/>
    </row>
    <row r="6958" spans="1:1" x14ac:dyDescent="0.25">
      <c r="A6958"/>
    </row>
    <row r="6959" spans="1:1" x14ac:dyDescent="0.25">
      <c r="A6959"/>
    </row>
    <row r="6960" spans="1:1" x14ac:dyDescent="0.25">
      <c r="A6960"/>
    </row>
    <row r="6961" spans="1:1" x14ac:dyDescent="0.25">
      <c r="A6961"/>
    </row>
    <row r="6962" spans="1:1" x14ac:dyDescent="0.25">
      <c r="A6962"/>
    </row>
    <row r="6963" spans="1:1" x14ac:dyDescent="0.25">
      <c r="A6963"/>
    </row>
    <row r="6964" spans="1:1" x14ac:dyDescent="0.25">
      <c r="A6964"/>
    </row>
    <row r="6965" spans="1:1" x14ac:dyDescent="0.25">
      <c r="A6965"/>
    </row>
    <row r="6966" spans="1:1" x14ac:dyDescent="0.25">
      <c r="A6966"/>
    </row>
    <row r="6967" spans="1:1" x14ac:dyDescent="0.25">
      <c r="A6967"/>
    </row>
    <row r="6968" spans="1:1" x14ac:dyDescent="0.25">
      <c r="A6968"/>
    </row>
    <row r="6969" spans="1:1" x14ac:dyDescent="0.25">
      <c r="A6969"/>
    </row>
    <row r="6970" spans="1:1" x14ac:dyDescent="0.25">
      <c r="A6970"/>
    </row>
    <row r="6971" spans="1:1" x14ac:dyDescent="0.25">
      <c r="A6971"/>
    </row>
    <row r="6972" spans="1:1" x14ac:dyDescent="0.25">
      <c r="A6972"/>
    </row>
    <row r="6973" spans="1:1" x14ac:dyDescent="0.25">
      <c r="A6973"/>
    </row>
    <row r="6974" spans="1:1" x14ac:dyDescent="0.25">
      <c r="A6974"/>
    </row>
    <row r="6975" spans="1:1" x14ac:dyDescent="0.25">
      <c r="A6975"/>
    </row>
    <row r="6976" spans="1:1" x14ac:dyDescent="0.25">
      <c r="A6976"/>
    </row>
    <row r="6977" spans="1:1" x14ac:dyDescent="0.25">
      <c r="A6977"/>
    </row>
    <row r="6978" spans="1:1" x14ac:dyDescent="0.25">
      <c r="A6978"/>
    </row>
    <row r="6979" spans="1:1" x14ac:dyDescent="0.25">
      <c r="A6979"/>
    </row>
    <row r="6980" spans="1:1" x14ac:dyDescent="0.25">
      <c r="A6980"/>
    </row>
    <row r="6981" spans="1:1" x14ac:dyDescent="0.25">
      <c r="A6981"/>
    </row>
    <row r="6982" spans="1:1" x14ac:dyDescent="0.25">
      <c r="A6982"/>
    </row>
    <row r="6983" spans="1:1" x14ac:dyDescent="0.25">
      <c r="A6983"/>
    </row>
    <row r="6984" spans="1:1" x14ac:dyDescent="0.25">
      <c r="A6984"/>
    </row>
    <row r="6985" spans="1:1" x14ac:dyDescent="0.25">
      <c r="A6985"/>
    </row>
    <row r="6986" spans="1:1" x14ac:dyDescent="0.25">
      <c r="A6986"/>
    </row>
    <row r="6987" spans="1:1" x14ac:dyDescent="0.25">
      <c r="A6987"/>
    </row>
    <row r="6988" spans="1:1" x14ac:dyDescent="0.25">
      <c r="A6988"/>
    </row>
    <row r="6989" spans="1:1" x14ac:dyDescent="0.25">
      <c r="A6989"/>
    </row>
    <row r="6990" spans="1:1" x14ac:dyDescent="0.25">
      <c r="A6990"/>
    </row>
    <row r="6991" spans="1:1" x14ac:dyDescent="0.25">
      <c r="A6991"/>
    </row>
    <row r="6992" spans="1:1" x14ac:dyDescent="0.25">
      <c r="A6992"/>
    </row>
    <row r="6993" spans="1:1" x14ac:dyDescent="0.25">
      <c r="A6993"/>
    </row>
    <row r="6994" spans="1:1" x14ac:dyDescent="0.25">
      <c r="A6994"/>
    </row>
    <row r="6995" spans="1:1" x14ac:dyDescent="0.25">
      <c r="A6995"/>
    </row>
    <row r="6996" spans="1:1" x14ac:dyDescent="0.25">
      <c r="A6996"/>
    </row>
    <row r="6997" spans="1:1" x14ac:dyDescent="0.25">
      <c r="A6997"/>
    </row>
    <row r="6998" spans="1:1" x14ac:dyDescent="0.25">
      <c r="A6998"/>
    </row>
    <row r="6999" spans="1:1" x14ac:dyDescent="0.25">
      <c r="A6999"/>
    </row>
    <row r="7000" spans="1:1" x14ac:dyDescent="0.25">
      <c r="A7000"/>
    </row>
    <row r="7001" spans="1:1" x14ac:dyDescent="0.25">
      <c r="A7001"/>
    </row>
    <row r="7002" spans="1:1" x14ac:dyDescent="0.25">
      <c r="A7002"/>
    </row>
    <row r="7003" spans="1:1" x14ac:dyDescent="0.25">
      <c r="A7003"/>
    </row>
    <row r="7004" spans="1:1" x14ac:dyDescent="0.25">
      <c r="A7004"/>
    </row>
    <row r="7005" spans="1:1" x14ac:dyDescent="0.25">
      <c r="A7005"/>
    </row>
    <row r="7006" spans="1:1" x14ac:dyDescent="0.25">
      <c r="A7006"/>
    </row>
    <row r="7007" spans="1:1" x14ac:dyDescent="0.25">
      <c r="A7007"/>
    </row>
    <row r="7008" spans="1:1" x14ac:dyDescent="0.25">
      <c r="A7008"/>
    </row>
    <row r="7009" spans="1:1" x14ac:dyDescent="0.25">
      <c r="A7009"/>
    </row>
    <row r="7010" spans="1:1" x14ac:dyDescent="0.25">
      <c r="A7010"/>
    </row>
    <row r="7011" spans="1:1" x14ac:dyDescent="0.25">
      <c r="A7011"/>
    </row>
    <row r="7012" spans="1:1" x14ac:dyDescent="0.25">
      <c r="A7012"/>
    </row>
    <row r="7013" spans="1:1" x14ac:dyDescent="0.25">
      <c r="A7013"/>
    </row>
    <row r="7014" spans="1:1" x14ac:dyDescent="0.25">
      <c r="A7014"/>
    </row>
    <row r="7015" spans="1:1" x14ac:dyDescent="0.25">
      <c r="A7015"/>
    </row>
    <row r="7016" spans="1:1" x14ac:dyDescent="0.25">
      <c r="A7016"/>
    </row>
    <row r="7017" spans="1:1" x14ac:dyDescent="0.25">
      <c r="A7017"/>
    </row>
    <row r="7018" spans="1:1" x14ac:dyDescent="0.25">
      <c r="A7018"/>
    </row>
    <row r="7019" spans="1:1" x14ac:dyDescent="0.25">
      <c r="A7019"/>
    </row>
    <row r="7020" spans="1:1" x14ac:dyDescent="0.25">
      <c r="A7020"/>
    </row>
    <row r="7021" spans="1:1" x14ac:dyDescent="0.25">
      <c r="A7021"/>
    </row>
    <row r="7022" spans="1:1" x14ac:dyDescent="0.25">
      <c r="A7022"/>
    </row>
    <row r="7023" spans="1:1" x14ac:dyDescent="0.25">
      <c r="A7023"/>
    </row>
    <row r="7024" spans="1:1" x14ac:dyDescent="0.25">
      <c r="A7024"/>
    </row>
    <row r="7025" spans="1:1" x14ac:dyDescent="0.25">
      <c r="A7025"/>
    </row>
    <row r="7026" spans="1:1" x14ac:dyDescent="0.25">
      <c r="A7026"/>
    </row>
    <row r="7027" spans="1:1" x14ac:dyDescent="0.25">
      <c r="A7027"/>
    </row>
    <row r="7028" spans="1:1" x14ac:dyDescent="0.25">
      <c r="A7028"/>
    </row>
    <row r="7029" spans="1:1" x14ac:dyDescent="0.25">
      <c r="A7029"/>
    </row>
    <row r="7030" spans="1:1" x14ac:dyDescent="0.25">
      <c r="A7030"/>
    </row>
    <row r="7031" spans="1:1" x14ac:dyDescent="0.25">
      <c r="A7031"/>
    </row>
    <row r="7032" spans="1:1" x14ac:dyDescent="0.25">
      <c r="A7032"/>
    </row>
    <row r="7033" spans="1:1" x14ac:dyDescent="0.25">
      <c r="A7033"/>
    </row>
    <row r="7034" spans="1:1" x14ac:dyDescent="0.25">
      <c r="A7034"/>
    </row>
    <row r="7035" spans="1:1" x14ac:dyDescent="0.25">
      <c r="A7035"/>
    </row>
    <row r="7036" spans="1:1" x14ac:dyDescent="0.25">
      <c r="A7036"/>
    </row>
    <row r="7037" spans="1:1" x14ac:dyDescent="0.25">
      <c r="A7037"/>
    </row>
    <row r="7038" spans="1:1" x14ac:dyDescent="0.25">
      <c r="A7038"/>
    </row>
    <row r="7039" spans="1:1" x14ac:dyDescent="0.25">
      <c r="A7039"/>
    </row>
    <row r="7040" spans="1:1" x14ac:dyDescent="0.25">
      <c r="A7040"/>
    </row>
    <row r="7041" spans="1:1" x14ac:dyDescent="0.25">
      <c r="A7041"/>
    </row>
    <row r="7042" spans="1:1" x14ac:dyDescent="0.25">
      <c r="A7042"/>
    </row>
    <row r="7043" spans="1:1" x14ac:dyDescent="0.25">
      <c r="A7043"/>
    </row>
    <row r="7044" spans="1:1" x14ac:dyDescent="0.25">
      <c r="A7044"/>
    </row>
    <row r="7045" spans="1:1" x14ac:dyDescent="0.25">
      <c r="A7045"/>
    </row>
    <row r="7046" spans="1:1" x14ac:dyDescent="0.25">
      <c r="A7046"/>
    </row>
    <row r="7047" spans="1:1" x14ac:dyDescent="0.25">
      <c r="A7047"/>
    </row>
    <row r="7048" spans="1:1" x14ac:dyDescent="0.25">
      <c r="A7048"/>
    </row>
    <row r="7049" spans="1:1" x14ac:dyDescent="0.25">
      <c r="A7049"/>
    </row>
    <row r="7050" spans="1:1" x14ac:dyDescent="0.25">
      <c r="A7050"/>
    </row>
    <row r="7051" spans="1:1" x14ac:dyDescent="0.25">
      <c r="A7051"/>
    </row>
    <row r="7052" spans="1:1" x14ac:dyDescent="0.25">
      <c r="A7052"/>
    </row>
    <row r="7053" spans="1:1" x14ac:dyDescent="0.25">
      <c r="A7053"/>
    </row>
    <row r="7054" spans="1:1" x14ac:dyDescent="0.25">
      <c r="A7054"/>
    </row>
    <row r="7055" spans="1:1" x14ac:dyDescent="0.25">
      <c r="A7055"/>
    </row>
    <row r="7056" spans="1:1" x14ac:dyDescent="0.25">
      <c r="A7056"/>
    </row>
    <row r="7057" spans="1:1" x14ac:dyDescent="0.25">
      <c r="A7057"/>
    </row>
    <row r="7058" spans="1:1" x14ac:dyDescent="0.25">
      <c r="A7058"/>
    </row>
    <row r="7059" spans="1:1" x14ac:dyDescent="0.25">
      <c r="A7059"/>
    </row>
    <row r="7060" spans="1:1" x14ac:dyDescent="0.25">
      <c r="A7060"/>
    </row>
    <row r="7061" spans="1:1" x14ac:dyDescent="0.25">
      <c r="A7061"/>
    </row>
    <row r="7062" spans="1:1" x14ac:dyDescent="0.25">
      <c r="A7062"/>
    </row>
    <row r="7063" spans="1:1" x14ac:dyDescent="0.25">
      <c r="A7063"/>
    </row>
    <row r="7064" spans="1:1" x14ac:dyDescent="0.25">
      <c r="A7064"/>
    </row>
    <row r="7065" spans="1:1" x14ac:dyDescent="0.25">
      <c r="A7065"/>
    </row>
    <row r="7066" spans="1:1" x14ac:dyDescent="0.25">
      <c r="A7066"/>
    </row>
    <row r="7067" spans="1:1" x14ac:dyDescent="0.25">
      <c r="A7067"/>
    </row>
    <row r="7068" spans="1:1" x14ac:dyDescent="0.25">
      <c r="A7068"/>
    </row>
    <row r="7069" spans="1:1" x14ac:dyDescent="0.25">
      <c r="A7069"/>
    </row>
    <row r="7070" spans="1:1" x14ac:dyDescent="0.25">
      <c r="A7070"/>
    </row>
    <row r="7071" spans="1:1" x14ac:dyDescent="0.25">
      <c r="A7071"/>
    </row>
    <row r="7072" spans="1:1" x14ac:dyDescent="0.25">
      <c r="A7072"/>
    </row>
    <row r="7073" spans="1:1" x14ac:dyDescent="0.25">
      <c r="A7073"/>
    </row>
    <row r="7074" spans="1:1" x14ac:dyDescent="0.25">
      <c r="A7074"/>
    </row>
    <row r="7075" spans="1:1" x14ac:dyDescent="0.25">
      <c r="A7075"/>
    </row>
    <row r="7076" spans="1:1" x14ac:dyDescent="0.25">
      <c r="A7076"/>
    </row>
    <row r="7077" spans="1:1" x14ac:dyDescent="0.25">
      <c r="A7077"/>
    </row>
    <row r="7078" spans="1:1" x14ac:dyDescent="0.25">
      <c r="A7078"/>
    </row>
    <row r="7079" spans="1:1" x14ac:dyDescent="0.25">
      <c r="A7079"/>
    </row>
    <row r="7080" spans="1:1" x14ac:dyDescent="0.25">
      <c r="A7080"/>
    </row>
    <row r="7081" spans="1:1" x14ac:dyDescent="0.25">
      <c r="A7081"/>
    </row>
    <row r="7082" spans="1:1" x14ac:dyDescent="0.25">
      <c r="A7082"/>
    </row>
    <row r="7083" spans="1:1" x14ac:dyDescent="0.25">
      <c r="A7083"/>
    </row>
    <row r="7084" spans="1:1" x14ac:dyDescent="0.25">
      <c r="A7084"/>
    </row>
    <row r="7085" spans="1:1" x14ac:dyDescent="0.25">
      <c r="A7085"/>
    </row>
    <row r="7086" spans="1:1" x14ac:dyDescent="0.25">
      <c r="A7086"/>
    </row>
    <row r="7087" spans="1:1" x14ac:dyDescent="0.25">
      <c r="A7087"/>
    </row>
    <row r="7088" spans="1:1" x14ac:dyDescent="0.25">
      <c r="A7088"/>
    </row>
    <row r="7089" spans="1:1" x14ac:dyDescent="0.25">
      <c r="A7089"/>
    </row>
    <row r="7090" spans="1:1" x14ac:dyDescent="0.25">
      <c r="A7090"/>
    </row>
    <row r="7091" spans="1:1" x14ac:dyDescent="0.25">
      <c r="A7091"/>
    </row>
    <row r="7092" spans="1:1" x14ac:dyDescent="0.25">
      <c r="A7092"/>
    </row>
    <row r="7093" spans="1:1" x14ac:dyDescent="0.25">
      <c r="A7093"/>
    </row>
    <row r="7094" spans="1:1" x14ac:dyDescent="0.25">
      <c r="A7094"/>
    </row>
    <row r="7095" spans="1:1" x14ac:dyDescent="0.25">
      <c r="A7095"/>
    </row>
    <row r="7096" spans="1:1" x14ac:dyDescent="0.25">
      <c r="A7096"/>
    </row>
    <row r="7097" spans="1:1" x14ac:dyDescent="0.25">
      <c r="A7097"/>
    </row>
    <row r="7098" spans="1:1" x14ac:dyDescent="0.25">
      <c r="A7098"/>
    </row>
    <row r="7099" spans="1:1" x14ac:dyDescent="0.25">
      <c r="A7099"/>
    </row>
    <row r="7100" spans="1:1" x14ac:dyDescent="0.25">
      <c r="A7100"/>
    </row>
    <row r="7101" spans="1:1" x14ac:dyDescent="0.25">
      <c r="A7101"/>
    </row>
    <row r="7102" spans="1:1" x14ac:dyDescent="0.25">
      <c r="A7102"/>
    </row>
    <row r="7103" spans="1:1" x14ac:dyDescent="0.25">
      <c r="A7103"/>
    </row>
    <row r="7104" spans="1:1" x14ac:dyDescent="0.25">
      <c r="A7104"/>
    </row>
    <row r="7105" spans="1:1" x14ac:dyDescent="0.25">
      <c r="A7105"/>
    </row>
    <row r="7106" spans="1:1" x14ac:dyDescent="0.25">
      <c r="A7106"/>
    </row>
    <row r="7107" spans="1:1" x14ac:dyDescent="0.25">
      <c r="A7107"/>
    </row>
    <row r="7108" spans="1:1" x14ac:dyDescent="0.25">
      <c r="A7108"/>
    </row>
    <row r="7109" spans="1:1" x14ac:dyDescent="0.25">
      <c r="A7109"/>
    </row>
    <row r="7110" spans="1:1" x14ac:dyDescent="0.25">
      <c r="A7110"/>
    </row>
    <row r="7111" spans="1:1" x14ac:dyDescent="0.25">
      <c r="A7111"/>
    </row>
    <row r="7112" spans="1:1" x14ac:dyDescent="0.25">
      <c r="A7112"/>
    </row>
    <row r="7113" spans="1:1" x14ac:dyDescent="0.25">
      <c r="A7113"/>
    </row>
    <row r="7114" spans="1:1" x14ac:dyDescent="0.25">
      <c r="A7114"/>
    </row>
    <row r="7115" spans="1:1" x14ac:dyDescent="0.25">
      <c r="A7115"/>
    </row>
    <row r="7116" spans="1:1" x14ac:dyDescent="0.25">
      <c r="A7116"/>
    </row>
    <row r="7117" spans="1:1" x14ac:dyDescent="0.25">
      <c r="A7117"/>
    </row>
    <row r="7118" spans="1:1" x14ac:dyDescent="0.25">
      <c r="A7118"/>
    </row>
    <row r="7119" spans="1:1" x14ac:dyDescent="0.25">
      <c r="A7119"/>
    </row>
    <row r="7120" spans="1:1" x14ac:dyDescent="0.25">
      <c r="A7120"/>
    </row>
    <row r="7121" spans="1:1" x14ac:dyDescent="0.25">
      <c r="A7121"/>
    </row>
    <row r="7122" spans="1:1" x14ac:dyDescent="0.25">
      <c r="A7122"/>
    </row>
    <row r="7123" spans="1:1" x14ac:dyDescent="0.25">
      <c r="A7123"/>
    </row>
    <row r="7124" spans="1:1" x14ac:dyDescent="0.25">
      <c r="A7124"/>
    </row>
    <row r="7125" spans="1:1" x14ac:dyDescent="0.25">
      <c r="A7125"/>
    </row>
    <row r="7126" spans="1:1" x14ac:dyDescent="0.25">
      <c r="A7126"/>
    </row>
    <row r="7127" spans="1:1" x14ac:dyDescent="0.25">
      <c r="A7127"/>
    </row>
    <row r="7128" spans="1:1" x14ac:dyDescent="0.25">
      <c r="A7128"/>
    </row>
    <row r="7129" spans="1:1" x14ac:dyDescent="0.25">
      <c r="A7129"/>
    </row>
    <row r="7130" spans="1:1" x14ac:dyDescent="0.25">
      <c r="A7130"/>
    </row>
    <row r="7131" spans="1:1" x14ac:dyDescent="0.25">
      <c r="A7131"/>
    </row>
    <row r="7132" spans="1:1" x14ac:dyDescent="0.25">
      <c r="A7132"/>
    </row>
    <row r="7133" spans="1:1" x14ac:dyDescent="0.25">
      <c r="A7133"/>
    </row>
    <row r="7134" spans="1:1" x14ac:dyDescent="0.25">
      <c r="A7134"/>
    </row>
    <row r="7135" spans="1:1" x14ac:dyDescent="0.25">
      <c r="A7135"/>
    </row>
    <row r="7136" spans="1:1" x14ac:dyDescent="0.25">
      <c r="A7136"/>
    </row>
    <row r="7137" spans="1:1" x14ac:dyDescent="0.25">
      <c r="A7137"/>
    </row>
    <row r="7138" spans="1:1" x14ac:dyDescent="0.25">
      <c r="A7138"/>
    </row>
    <row r="7139" spans="1:1" x14ac:dyDescent="0.25">
      <c r="A7139"/>
    </row>
    <row r="7140" spans="1:1" x14ac:dyDescent="0.25">
      <c r="A7140"/>
    </row>
    <row r="7141" spans="1:1" x14ac:dyDescent="0.25">
      <c r="A7141"/>
    </row>
    <row r="7142" spans="1:1" x14ac:dyDescent="0.25">
      <c r="A7142"/>
    </row>
    <row r="7143" spans="1:1" x14ac:dyDescent="0.25">
      <c r="A7143"/>
    </row>
    <row r="7144" spans="1:1" x14ac:dyDescent="0.25">
      <c r="A7144"/>
    </row>
    <row r="7145" spans="1:1" x14ac:dyDescent="0.25">
      <c r="A7145"/>
    </row>
    <row r="7146" spans="1:1" x14ac:dyDescent="0.25">
      <c r="A7146"/>
    </row>
    <row r="7147" spans="1:1" x14ac:dyDescent="0.25">
      <c r="A7147"/>
    </row>
    <row r="7148" spans="1:1" x14ac:dyDescent="0.25">
      <c r="A7148"/>
    </row>
    <row r="7149" spans="1:1" x14ac:dyDescent="0.25">
      <c r="A7149"/>
    </row>
    <row r="7150" spans="1:1" x14ac:dyDescent="0.25">
      <c r="A7150"/>
    </row>
    <row r="7151" spans="1:1" x14ac:dyDescent="0.25">
      <c r="A7151"/>
    </row>
    <row r="7152" spans="1:1" x14ac:dyDescent="0.25">
      <c r="A7152"/>
    </row>
    <row r="7153" spans="1:1" x14ac:dyDescent="0.25">
      <c r="A7153"/>
    </row>
    <row r="7154" spans="1:1" x14ac:dyDescent="0.25">
      <c r="A7154"/>
    </row>
    <row r="7155" spans="1:1" x14ac:dyDescent="0.25">
      <c r="A7155"/>
    </row>
    <row r="7156" spans="1:1" x14ac:dyDescent="0.25">
      <c r="A7156"/>
    </row>
    <row r="7157" spans="1:1" x14ac:dyDescent="0.25">
      <c r="A7157"/>
    </row>
    <row r="7158" spans="1:1" x14ac:dyDescent="0.25">
      <c r="A7158"/>
    </row>
    <row r="7159" spans="1:1" x14ac:dyDescent="0.25">
      <c r="A7159"/>
    </row>
    <row r="7160" spans="1:1" x14ac:dyDescent="0.25">
      <c r="A7160"/>
    </row>
    <row r="7161" spans="1:1" x14ac:dyDescent="0.25">
      <c r="A7161"/>
    </row>
    <row r="7162" spans="1:1" x14ac:dyDescent="0.25">
      <c r="A7162"/>
    </row>
    <row r="7163" spans="1:1" x14ac:dyDescent="0.25">
      <c r="A7163"/>
    </row>
    <row r="7164" spans="1:1" x14ac:dyDescent="0.25">
      <c r="A7164"/>
    </row>
    <row r="7165" spans="1:1" x14ac:dyDescent="0.25">
      <c r="A7165"/>
    </row>
    <row r="7166" spans="1:1" x14ac:dyDescent="0.25">
      <c r="A7166"/>
    </row>
    <row r="7167" spans="1:1" x14ac:dyDescent="0.25">
      <c r="A7167"/>
    </row>
    <row r="7168" spans="1:1" x14ac:dyDescent="0.25">
      <c r="A7168"/>
    </row>
    <row r="7169" spans="1:1" x14ac:dyDescent="0.25">
      <c r="A7169"/>
    </row>
    <row r="7170" spans="1:1" x14ac:dyDescent="0.25">
      <c r="A7170"/>
    </row>
    <row r="7171" spans="1:1" x14ac:dyDescent="0.25">
      <c r="A7171"/>
    </row>
    <row r="7172" spans="1:1" x14ac:dyDescent="0.25">
      <c r="A7172"/>
    </row>
    <row r="7173" spans="1:1" x14ac:dyDescent="0.25">
      <c r="A7173"/>
    </row>
    <row r="7174" spans="1:1" x14ac:dyDescent="0.25">
      <c r="A7174"/>
    </row>
    <row r="7175" spans="1:1" x14ac:dyDescent="0.25">
      <c r="A7175"/>
    </row>
    <row r="7176" spans="1:1" x14ac:dyDescent="0.25">
      <c r="A7176"/>
    </row>
    <row r="7177" spans="1:1" x14ac:dyDescent="0.25">
      <c r="A7177"/>
    </row>
    <row r="7178" spans="1:1" x14ac:dyDescent="0.25">
      <c r="A7178"/>
    </row>
    <row r="7179" spans="1:1" x14ac:dyDescent="0.25">
      <c r="A7179"/>
    </row>
    <row r="7180" spans="1:1" x14ac:dyDescent="0.25">
      <c r="A7180"/>
    </row>
    <row r="7181" spans="1:1" x14ac:dyDescent="0.25">
      <c r="A7181"/>
    </row>
    <row r="7182" spans="1:1" x14ac:dyDescent="0.25">
      <c r="A7182"/>
    </row>
    <row r="7183" spans="1:1" x14ac:dyDescent="0.25">
      <c r="A7183"/>
    </row>
    <row r="7184" spans="1:1" x14ac:dyDescent="0.25">
      <c r="A7184"/>
    </row>
    <row r="7185" spans="1:1" x14ac:dyDescent="0.25">
      <c r="A7185"/>
    </row>
    <row r="7186" spans="1:1" x14ac:dyDescent="0.25">
      <c r="A7186"/>
    </row>
    <row r="7187" spans="1:1" x14ac:dyDescent="0.25">
      <c r="A7187"/>
    </row>
    <row r="7188" spans="1:1" x14ac:dyDescent="0.25">
      <c r="A7188"/>
    </row>
    <row r="7189" spans="1:1" x14ac:dyDescent="0.25">
      <c r="A7189"/>
    </row>
    <row r="7190" spans="1:1" x14ac:dyDescent="0.25">
      <c r="A7190"/>
    </row>
    <row r="7191" spans="1:1" x14ac:dyDescent="0.25">
      <c r="A7191"/>
    </row>
    <row r="7192" spans="1:1" x14ac:dyDescent="0.25">
      <c r="A7192"/>
    </row>
    <row r="7193" spans="1:1" x14ac:dyDescent="0.25">
      <c r="A7193"/>
    </row>
    <row r="7194" spans="1:1" x14ac:dyDescent="0.25">
      <c r="A7194"/>
    </row>
    <row r="7195" spans="1:1" x14ac:dyDescent="0.25">
      <c r="A7195"/>
    </row>
    <row r="7196" spans="1:1" x14ac:dyDescent="0.25">
      <c r="A7196"/>
    </row>
    <row r="7197" spans="1:1" x14ac:dyDescent="0.25">
      <c r="A7197"/>
    </row>
    <row r="7198" spans="1:1" x14ac:dyDescent="0.25">
      <c r="A7198"/>
    </row>
    <row r="7199" spans="1:1" x14ac:dyDescent="0.25">
      <c r="A7199"/>
    </row>
    <row r="7200" spans="1:1" x14ac:dyDescent="0.25">
      <c r="A7200"/>
    </row>
    <row r="7201" spans="1:1" x14ac:dyDescent="0.25">
      <c r="A7201"/>
    </row>
    <row r="7202" spans="1:1" x14ac:dyDescent="0.25">
      <c r="A7202"/>
    </row>
    <row r="7203" spans="1:1" x14ac:dyDescent="0.25">
      <c r="A7203"/>
    </row>
    <row r="7204" spans="1:1" x14ac:dyDescent="0.25">
      <c r="A7204"/>
    </row>
    <row r="7205" spans="1:1" x14ac:dyDescent="0.25">
      <c r="A7205"/>
    </row>
    <row r="7206" spans="1:1" x14ac:dyDescent="0.25">
      <c r="A7206"/>
    </row>
    <row r="7207" spans="1:1" x14ac:dyDescent="0.25">
      <c r="A7207"/>
    </row>
    <row r="7208" spans="1:1" x14ac:dyDescent="0.25">
      <c r="A7208"/>
    </row>
    <row r="7209" spans="1:1" x14ac:dyDescent="0.25">
      <c r="A7209"/>
    </row>
    <row r="7210" spans="1:1" x14ac:dyDescent="0.25">
      <c r="A7210"/>
    </row>
    <row r="7211" spans="1:1" x14ac:dyDescent="0.25">
      <c r="A7211"/>
    </row>
    <row r="7212" spans="1:1" x14ac:dyDescent="0.25">
      <c r="A7212"/>
    </row>
    <row r="7213" spans="1:1" x14ac:dyDescent="0.25">
      <c r="A7213"/>
    </row>
    <row r="7214" spans="1:1" x14ac:dyDescent="0.25">
      <c r="A7214"/>
    </row>
    <row r="7215" spans="1:1" x14ac:dyDescent="0.25">
      <c r="A7215"/>
    </row>
    <row r="7216" spans="1:1" x14ac:dyDescent="0.25">
      <c r="A7216"/>
    </row>
    <row r="7217" spans="1:1" x14ac:dyDescent="0.25">
      <c r="A7217"/>
    </row>
    <row r="7218" spans="1:1" x14ac:dyDescent="0.25">
      <c r="A7218"/>
    </row>
    <row r="7219" spans="1:1" x14ac:dyDescent="0.25">
      <c r="A7219"/>
    </row>
    <row r="7220" spans="1:1" x14ac:dyDescent="0.25">
      <c r="A7220"/>
    </row>
    <row r="7221" spans="1:1" x14ac:dyDescent="0.25">
      <c r="A7221"/>
    </row>
    <row r="7222" spans="1:1" x14ac:dyDescent="0.25">
      <c r="A7222"/>
    </row>
    <row r="7223" spans="1:1" x14ac:dyDescent="0.25">
      <c r="A7223"/>
    </row>
    <row r="7224" spans="1:1" x14ac:dyDescent="0.25">
      <c r="A7224"/>
    </row>
    <row r="7225" spans="1:1" x14ac:dyDescent="0.25">
      <c r="A7225"/>
    </row>
    <row r="7226" spans="1:1" x14ac:dyDescent="0.25">
      <c r="A7226"/>
    </row>
    <row r="7227" spans="1:1" x14ac:dyDescent="0.25">
      <c r="A7227"/>
    </row>
    <row r="7228" spans="1:1" x14ac:dyDescent="0.25">
      <c r="A7228"/>
    </row>
    <row r="7229" spans="1:1" x14ac:dyDescent="0.25">
      <c r="A7229"/>
    </row>
    <row r="7230" spans="1:1" x14ac:dyDescent="0.25">
      <c r="A7230"/>
    </row>
    <row r="7231" spans="1:1" x14ac:dyDescent="0.25">
      <c r="A7231"/>
    </row>
    <row r="7232" spans="1:1" x14ac:dyDescent="0.25">
      <c r="A7232"/>
    </row>
    <row r="7233" spans="1:1" x14ac:dyDescent="0.25">
      <c r="A7233"/>
    </row>
    <row r="7234" spans="1:1" x14ac:dyDescent="0.25">
      <c r="A7234"/>
    </row>
    <row r="7235" spans="1:1" x14ac:dyDescent="0.25">
      <c r="A7235"/>
    </row>
    <row r="7236" spans="1:1" x14ac:dyDescent="0.25">
      <c r="A7236"/>
    </row>
    <row r="7237" spans="1:1" x14ac:dyDescent="0.25">
      <c r="A7237"/>
    </row>
    <row r="7238" spans="1:1" x14ac:dyDescent="0.25">
      <c r="A7238"/>
    </row>
    <row r="7239" spans="1:1" x14ac:dyDescent="0.25">
      <c r="A7239"/>
    </row>
    <row r="7240" spans="1:1" x14ac:dyDescent="0.25">
      <c r="A7240"/>
    </row>
    <row r="7241" spans="1:1" x14ac:dyDescent="0.25">
      <c r="A7241"/>
    </row>
    <row r="7242" spans="1:1" x14ac:dyDescent="0.25">
      <c r="A7242"/>
    </row>
    <row r="7243" spans="1:1" x14ac:dyDescent="0.25">
      <c r="A7243"/>
    </row>
    <row r="7244" spans="1:1" x14ac:dyDescent="0.25">
      <c r="A7244"/>
    </row>
    <row r="7245" spans="1:1" x14ac:dyDescent="0.25">
      <c r="A7245"/>
    </row>
    <row r="7246" spans="1:1" x14ac:dyDescent="0.25">
      <c r="A7246"/>
    </row>
    <row r="7247" spans="1:1" x14ac:dyDescent="0.25">
      <c r="A7247"/>
    </row>
    <row r="7248" spans="1:1" x14ac:dyDescent="0.25">
      <c r="A7248"/>
    </row>
    <row r="7249" spans="1:1" x14ac:dyDescent="0.25">
      <c r="A7249"/>
    </row>
    <row r="7250" spans="1:1" x14ac:dyDescent="0.25">
      <c r="A7250"/>
    </row>
    <row r="7251" spans="1:1" x14ac:dyDescent="0.25">
      <c r="A7251"/>
    </row>
    <row r="7252" spans="1:1" x14ac:dyDescent="0.25">
      <c r="A7252"/>
    </row>
    <row r="7253" spans="1:1" x14ac:dyDescent="0.25">
      <c r="A7253"/>
    </row>
    <row r="7254" spans="1:1" x14ac:dyDescent="0.25">
      <c r="A7254"/>
    </row>
    <row r="7255" spans="1:1" x14ac:dyDescent="0.25">
      <c r="A7255"/>
    </row>
    <row r="7256" spans="1:1" x14ac:dyDescent="0.25">
      <c r="A7256"/>
    </row>
    <row r="7257" spans="1:1" x14ac:dyDescent="0.25">
      <c r="A7257"/>
    </row>
    <row r="7258" spans="1:1" x14ac:dyDescent="0.25">
      <c r="A7258"/>
    </row>
    <row r="7259" spans="1:1" x14ac:dyDescent="0.25">
      <c r="A7259"/>
    </row>
    <row r="7260" spans="1:1" x14ac:dyDescent="0.25">
      <c r="A7260"/>
    </row>
    <row r="7261" spans="1:1" x14ac:dyDescent="0.25">
      <c r="A7261"/>
    </row>
    <row r="7262" spans="1:1" x14ac:dyDescent="0.25">
      <c r="A7262"/>
    </row>
    <row r="7263" spans="1:1" x14ac:dyDescent="0.25">
      <c r="A7263"/>
    </row>
    <row r="7264" spans="1:1" x14ac:dyDescent="0.25">
      <c r="A7264"/>
    </row>
    <row r="7265" spans="1:1" x14ac:dyDescent="0.25">
      <c r="A7265"/>
    </row>
    <row r="7266" spans="1:1" x14ac:dyDescent="0.25">
      <c r="A7266"/>
    </row>
    <row r="7267" spans="1:1" x14ac:dyDescent="0.25">
      <c r="A7267"/>
    </row>
    <row r="7268" spans="1:1" x14ac:dyDescent="0.25">
      <c r="A7268"/>
    </row>
    <row r="7269" spans="1:1" x14ac:dyDescent="0.25">
      <c r="A7269"/>
    </row>
    <row r="7270" spans="1:1" x14ac:dyDescent="0.25">
      <c r="A7270"/>
    </row>
    <row r="7271" spans="1:1" x14ac:dyDescent="0.25">
      <c r="A7271"/>
    </row>
    <row r="7272" spans="1:1" x14ac:dyDescent="0.25">
      <c r="A7272"/>
    </row>
    <row r="7273" spans="1:1" x14ac:dyDescent="0.25">
      <c r="A7273"/>
    </row>
    <row r="7274" spans="1:1" x14ac:dyDescent="0.25">
      <c r="A7274"/>
    </row>
    <row r="7275" spans="1:1" x14ac:dyDescent="0.25">
      <c r="A7275"/>
    </row>
    <row r="7276" spans="1:1" x14ac:dyDescent="0.25">
      <c r="A7276"/>
    </row>
    <row r="7277" spans="1:1" x14ac:dyDescent="0.25">
      <c r="A7277"/>
    </row>
    <row r="7278" spans="1:1" x14ac:dyDescent="0.25">
      <c r="A7278"/>
    </row>
    <row r="7279" spans="1:1" x14ac:dyDescent="0.25">
      <c r="A7279"/>
    </row>
    <row r="7280" spans="1:1" x14ac:dyDescent="0.25">
      <c r="A7280"/>
    </row>
    <row r="7281" spans="1:1" x14ac:dyDescent="0.25">
      <c r="A7281"/>
    </row>
    <row r="7282" spans="1:1" x14ac:dyDescent="0.25">
      <c r="A7282"/>
    </row>
    <row r="7283" spans="1:1" x14ac:dyDescent="0.25">
      <c r="A7283"/>
    </row>
    <row r="7284" spans="1:1" x14ac:dyDescent="0.25">
      <c r="A7284"/>
    </row>
    <row r="7285" spans="1:1" x14ac:dyDescent="0.25">
      <c r="A7285"/>
    </row>
    <row r="7286" spans="1:1" x14ac:dyDescent="0.25">
      <c r="A7286"/>
    </row>
    <row r="7287" spans="1:1" x14ac:dyDescent="0.25">
      <c r="A7287"/>
    </row>
    <row r="7288" spans="1:1" x14ac:dyDescent="0.25">
      <c r="A7288"/>
    </row>
    <row r="7289" spans="1:1" x14ac:dyDescent="0.25">
      <c r="A7289"/>
    </row>
    <row r="7290" spans="1:1" x14ac:dyDescent="0.25">
      <c r="A7290"/>
    </row>
    <row r="7291" spans="1:1" x14ac:dyDescent="0.25">
      <c r="A7291"/>
    </row>
    <row r="7292" spans="1:1" x14ac:dyDescent="0.25">
      <c r="A7292"/>
    </row>
    <row r="7293" spans="1:1" x14ac:dyDescent="0.25">
      <c r="A7293"/>
    </row>
    <row r="7294" spans="1:1" x14ac:dyDescent="0.25">
      <c r="A7294"/>
    </row>
    <row r="7295" spans="1:1" x14ac:dyDescent="0.25">
      <c r="A7295"/>
    </row>
    <row r="7296" spans="1:1" x14ac:dyDescent="0.25">
      <c r="A7296"/>
    </row>
    <row r="7297" spans="1:1" x14ac:dyDescent="0.25">
      <c r="A7297"/>
    </row>
    <row r="7298" spans="1:1" x14ac:dyDescent="0.25">
      <c r="A7298"/>
    </row>
    <row r="7299" spans="1:1" x14ac:dyDescent="0.25">
      <c r="A7299"/>
    </row>
    <row r="7300" spans="1:1" x14ac:dyDescent="0.25">
      <c r="A7300"/>
    </row>
    <row r="7301" spans="1:1" x14ac:dyDescent="0.25">
      <c r="A7301"/>
    </row>
    <row r="7302" spans="1:1" x14ac:dyDescent="0.25">
      <c r="A7302"/>
    </row>
    <row r="7303" spans="1:1" x14ac:dyDescent="0.25">
      <c r="A7303"/>
    </row>
    <row r="7304" spans="1:1" x14ac:dyDescent="0.25">
      <c r="A7304"/>
    </row>
    <row r="7305" spans="1:1" x14ac:dyDescent="0.25">
      <c r="A7305"/>
    </row>
    <row r="7306" spans="1:1" x14ac:dyDescent="0.25">
      <c r="A7306"/>
    </row>
    <row r="7307" spans="1:1" x14ac:dyDescent="0.25">
      <c r="A7307"/>
    </row>
    <row r="7308" spans="1:1" x14ac:dyDescent="0.25">
      <c r="A7308"/>
    </row>
    <row r="7309" spans="1:1" x14ac:dyDescent="0.25">
      <c r="A7309"/>
    </row>
    <row r="7310" spans="1:1" x14ac:dyDescent="0.25">
      <c r="A7310"/>
    </row>
    <row r="7311" spans="1:1" x14ac:dyDescent="0.25">
      <c r="A7311"/>
    </row>
    <row r="7312" spans="1:1" x14ac:dyDescent="0.25">
      <c r="A7312"/>
    </row>
    <row r="7313" spans="1:1" x14ac:dyDescent="0.25">
      <c r="A7313"/>
    </row>
    <row r="7314" spans="1:1" x14ac:dyDescent="0.25">
      <c r="A7314"/>
    </row>
    <row r="7315" spans="1:1" x14ac:dyDescent="0.25">
      <c r="A7315"/>
    </row>
    <row r="7316" spans="1:1" x14ac:dyDescent="0.25">
      <c r="A7316"/>
    </row>
    <row r="7317" spans="1:1" x14ac:dyDescent="0.25">
      <c r="A7317"/>
    </row>
    <row r="7318" spans="1:1" x14ac:dyDescent="0.25">
      <c r="A7318"/>
    </row>
    <row r="7319" spans="1:1" x14ac:dyDescent="0.25">
      <c r="A7319"/>
    </row>
    <row r="7320" spans="1:1" x14ac:dyDescent="0.25">
      <c r="A7320"/>
    </row>
    <row r="7321" spans="1:1" x14ac:dyDescent="0.25">
      <c r="A7321"/>
    </row>
    <row r="7322" spans="1:1" x14ac:dyDescent="0.25">
      <c r="A7322"/>
    </row>
    <row r="7323" spans="1:1" x14ac:dyDescent="0.25">
      <c r="A7323"/>
    </row>
    <row r="7324" spans="1:1" x14ac:dyDescent="0.25">
      <c r="A7324"/>
    </row>
    <row r="7325" spans="1:1" x14ac:dyDescent="0.25">
      <c r="A7325"/>
    </row>
    <row r="7326" spans="1:1" x14ac:dyDescent="0.25">
      <c r="A7326"/>
    </row>
    <row r="7327" spans="1:1" x14ac:dyDescent="0.25">
      <c r="A7327"/>
    </row>
    <row r="7328" spans="1:1" x14ac:dyDescent="0.25">
      <c r="A7328"/>
    </row>
    <row r="7329" spans="1:1" x14ac:dyDescent="0.25">
      <c r="A7329"/>
    </row>
    <row r="7330" spans="1:1" x14ac:dyDescent="0.25">
      <c r="A7330"/>
    </row>
    <row r="7331" spans="1:1" x14ac:dyDescent="0.25">
      <c r="A7331"/>
    </row>
    <row r="7332" spans="1:1" x14ac:dyDescent="0.25">
      <c r="A7332"/>
    </row>
    <row r="7333" spans="1:1" x14ac:dyDescent="0.25">
      <c r="A7333"/>
    </row>
    <row r="7334" spans="1:1" x14ac:dyDescent="0.25">
      <c r="A7334"/>
    </row>
    <row r="7335" spans="1:1" x14ac:dyDescent="0.25">
      <c r="A7335"/>
    </row>
    <row r="7336" spans="1:1" x14ac:dyDescent="0.25">
      <c r="A7336"/>
    </row>
    <row r="7337" spans="1:1" x14ac:dyDescent="0.25">
      <c r="A7337"/>
    </row>
    <row r="7338" spans="1:1" x14ac:dyDescent="0.25">
      <c r="A7338"/>
    </row>
    <row r="7339" spans="1:1" x14ac:dyDescent="0.25">
      <c r="A7339"/>
    </row>
    <row r="7340" spans="1:1" x14ac:dyDescent="0.25">
      <c r="A7340"/>
    </row>
    <row r="7341" spans="1:1" x14ac:dyDescent="0.25">
      <c r="A7341"/>
    </row>
    <row r="7342" spans="1:1" x14ac:dyDescent="0.25">
      <c r="A7342"/>
    </row>
    <row r="7343" spans="1:1" x14ac:dyDescent="0.25">
      <c r="A7343"/>
    </row>
    <row r="7344" spans="1:1" x14ac:dyDescent="0.25">
      <c r="A7344"/>
    </row>
    <row r="7345" spans="1:1" x14ac:dyDescent="0.25">
      <c r="A7345"/>
    </row>
    <row r="7346" spans="1:1" x14ac:dyDescent="0.25">
      <c r="A7346"/>
    </row>
    <row r="7347" spans="1:1" x14ac:dyDescent="0.25">
      <c r="A7347"/>
    </row>
    <row r="7348" spans="1:1" x14ac:dyDescent="0.25">
      <c r="A7348"/>
    </row>
    <row r="7349" spans="1:1" x14ac:dyDescent="0.25">
      <c r="A7349"/>
    </row>
    <row r="7350" spans="1:1" x14ac:dyDescent="0.25">
      <c r="A7350"/>
    </row>
    <row r="7351" spans="1:1" x14ac:dyDescent="0.25">
      <c r="A7351"/>
    </row>
    <row r="7352" spans="1:1" x14ac:dyDescent="0.25">
      <c r="A7352"/>
    </row>
    <row r="7353" spans="1:1" x14ac:dyDescent="0.25">
      <c r="A7353"/>
    </row>
    <row r="7354" spans="1:1" x14ac:dyDescent="0.25">
      <c r="A7354"/>
    </row>
    <row r="7355" spans="1:1" x14ac:dyDescent="0.25">
      <c r="A7355"/>
    </row>
    <row r="7356" spans="1:1" x14ac:dyDescent="0.25">
      <c r="A7356"/>
    </row>
    <row r="7357" spans="1:1" x14ac:dyDescent="0.25">
      <c r="A7357"/>
    </row>
    <row r="7358" spans="1:1" x14ac:dyDescent="0.25">
      <c r="A7358"/>
    </row>
    <row r="7359" spans="1:1" x14ac:dyDescent="0.25">
      <c r="A7359"/>
    </row>
    <row r="7360" spans="1:1" x14ac:dyDescent="0.25">
      <c r="A7360"/>
    </row>
    <row r="7361" spans="1:1" x14ac:dyDescent="0.25">
      <c r="A7361"/>
    </row>
    <row r="7362" spans="1:1" x14ac:dyDescent="0.25">
      <c r="A7362"/>
    </row>
    <row r="7363" spans="1:1" x14ac:dyDescent="0.25">
      <c r="A7363"/>
    </row>
    <row r="7364" spans="1:1" x14ac:dyDescent="0.25">
      <c r="A7364"/>
    </row>
    <row r="7365" spans="1:1" x14ac:dyDescent="0.25">
      <c r="A7365"/>
    </row>
    <row r="7366" spans="1:1" x14ac:dyDescent="0.25">
      <c r="A7366"/>
    </row>
    <row r="7367" spans="1:1" x14ac:dyDescent="0.25">
      <c r="A7367"/>
    </row>
    <row r="7368" spans="1:1" x14ac:dyDescent="0.25">
      <c r="A7368"/>
    </row>
    <row r="7369" spans="1:1" x14ac:dyDescent="0.25">
      <c r="A7369"/>
    </row>
    <row r="7370" spans="1:1" x14ac:dyDescent="0.25">
      <c r="A7370"/>
    </row>
    <row r="7371" spans="1:1" x14ac:dyDescent="0.25">
      <c r="A7371"/>
    </row>
    <row r="7372" spans="1:1" x14ac:dyDescent="0.25">
      <c r="A7372"/>
    </row>
    <row r="7373" spans="1:1" x14ac:dyDescent="0.25">
      <c r="A7373"/>
    </row>
    <row r="7374" spans="1:1" x14ac:dyDescent="0.25">
      <c r="A7374"/>
    </row>
    <row r="7375" spans="1:1" x14ac:dyDescent="0.25">
      <c r="A7375"/>
    </row>
    <row r="7376" spans="1:1" x14ac:dyDescent="0.25">
      <c r="A7376"/>
    </row>
    <row r="7377" spans="1:1" x14ac:dyDescent="0.25">
      <c r="A7377"/>
    </row>
    <row r="7378" spans="1:1" x14ac:dyDescent="0.25">
      <c r="A7378"/>
    </row>
    <row r="7379" spans="1:1" x14ac:dyDescent="0.25">
      <c r="A7379"/>
    </row>
    <row r="7380" spans="1:1" x14ac:dyDescent="0.25">
      <c r="A7380"/>
    </row>
    <row r="7381" spans="1:1" x14ac:dyDescent="0.25">
      <c r="A7381"/>
    </row>
    <row r="7382" spans="1:1" x14ac:dyDescent="0.25">
      <c r="A7382"/>
    </row>
    <row r="7383" spans="1:1" x14ac:dyDescent="0.25">
      <c r="A7383"/>
    </row>
    <row r="7384" spans="1:1" x14ac:dyDescent="0.25">
      <c r="A7384"/>
    </row>
    <row r="7385" spans="1:1" x14ac:dyDescent="0.25">
      <c r="A7385"/>
    </row>
    <row r="7386" spans="1:1" x14ac:dyDescent="0.25">
      <c r="A7386"/>
    </row>
    <row r="7387" spans="1:1" x14ac:dyDescent="0.25">
      <c r="A7387"/>
    </row>
    <row r="7388" spans="1:1" x14ac:dyDescent="0.25">
      <c r="A7388"/>
    </row>
    <row r="7389" spans="1:1" x14ac:dyDescent="0.25">
      <c r="A7389"/>
    </row>
    <row r="7390" spans="1:1" x14ac:dyDescent="0.25">
      <c r="A7390"/>
    </row>
    <row r="7391" spans="1:1" x14ac:dyDescent="0.25">
      <c r="A7391"/>
    </row>
    <row r="7392" spans="1:1" x14ac:dyDescent="0.25">
      <c r="A7392"/>
    </row>
    <row r="7393" spans="1:1" x14ac:dyDescent="0.25">
      <c r="A7393"/>
    </row>
    <row r="7394" spans="1:1" x14ac:dyDescent="0.25">
      <c r="A7394"/>
    </row>
    <row r="7395" spans="1:1" x14ac:dyDescent="0.25">
      <c r="A7395"/>
    </row>
    <row r="7396" spans="1:1" x14ac:dyDescent="0.25">
      <c r="A7396"/>
    </row>
    <row r="7397" spans="1:1" x14ac:dyDescent="0.25">
      <c r="A7397"/>
    </row>
    <row r="7398" spans="1:1" x14ac:dyDescent="0.25">
      <c r="A7398"/>
    </row>
    <row r="7399" spans="1:1" x14ac:dyDescent="0.25">
      <c r="A7399"/>
    </row>
    <row r="7400" spans="1:1" x14ac:dyDescent="0.25">
      <c r="A7400"/>
    </row>
    <row r="7401" spans="1:1" x14ac:dyDescent="0.25">
      <c r="A7401"/>
    </row>
    <row r="7402" spans="1:1" x14ac:dyDescent="0.25">
      <c r="A7402"/>
    </row>
    <row r="7403" spans="1:1" x14ac:dyDescent="0.25">
      <c r="A7403"/>
    </row>
    <row r="7404" spans="1:1" x14ac:dyDescent="0.25">
      <c r="A7404"/>
    </row>
    <row r="7405" spans="1:1" x14ac:dyDescent="0.25">
      <c r="A7405"/>
    </row>
    <row r="7406" spans="1:1" x14ac:dyDescent="0.25">
      <c r="A7406"/>
    </row>
    <row r="7407" spans="1:1" x14ac:dyDescent="0.25">
      <c r="A7407"/>
    </row>
    <row r="7408" spans="1:1" x14ac:dyDescent="0.25">
      <c r="A7408"/>
    </row>
    <row r="7409" spans="1:1" x14ac:dyDescent="0.25">
      <c r="A7409"/>
    </row>
    <row r="7410" spans="1:1" x14ac:dyDescent="0.25">
      <c r="A7410"/>
    </row>
    <row r="7411" spans="1:1" x14ac:dyDescent="0.25">
      <c r="A7411"/>
    </row>
    <row r="7412" spans="1:1" x14ac:dyDescent="0.25">
      <c r="A7412"/>
    </row>
    <row r="7413" spans="1:1" x14ac:dyDescent="0.25">
      <c r="A7413"/>
    </row>
    <row r="7414" spans="1:1" x14ac:dyDescent="0.25">
      <c r="A7414"/>
    </row>
    <row r="7415" spans="1:1" x14ac:dyDescent="0.25">
      <c r="A7415"/>
    </row>
    <row r="7416" spans="1:1" x14ac:dyDescent="0.25">
      <c r="A7416"/>
    </row>
    <row r="7417" spans="1:1" x14ac:dyDescent="0.25">
      <c r="A7417"/>
    </row>
    <row r="7418" spans="1:1" x14ac:dyDescent="0.25">
      <c r="A7418"/>
    </row>
    <row r="7419" spans="1:1" x14ac:dyDescent="0.25">
      <c r="A7419"/>
    </row>
    <row r="7420" spans="1:1" x14ac:dyDescent="0.25">
      <c r="A7420"/>
    </row>
    <row r="7421" spans="1:1" x14ac:dyDescent="0.25">
      <c r="A7421"/>
    </row>
    <row r="7422" spans="1:1" x14ac:dyDescent="0.25">
      <c r="A7422"/>
    </row>
    <row r="7423" spans="1:1" x14ac:dyDescent="0.25">
      <c r="A7423"/>
    </row>
    <row r="7424" spans="1:1" x14ac:dyDescent="0.25">
      <c r="A7424"/>
    </row>
    <row r="7425" spans="1:1" x14ac:dyDescent="0.25">
      <c r="A7425"/>
    </row>
    <row r="7426" spans="1:1" x14ac:dyDescent="0.25">
      <c r="A7426"/>
    </row>
    <row r="7427" spans="1:1" x14ac:dyDescent="0.25">
      <c r="A7427"/>
    </row>
    <row r="7428" spans="1:1" x14ac:dyDescent="0.25">
      <c r="A7428"/>
    </row>
    <row r="7429" spans="1:1" x14ac:dyDescent="0.25">
      <c r="A7429"/>
    </row>
    <row r="7430" spans="1:1" x14ac:dyDescent="0.25">
      <c r="A7430"/>
    </row>
    <row r="7431" spans="1:1" x14ac:dyDescent="0.25">
      <c r="A7431"/>
    </row>
    <row r="7432" spans="1:1" x14ac:dyDescent="0.25">
      <c r="A7432"/>
    </row>
    <row r="7433" spans="1:1" x14ac:dyDescent="0.25">
      <c r="A7433"/>
    </row>
    <row r="7434" spans="1:1" x14ac:dyDescent="0.25">
      <c r="A7434"/>
    </row>
    <row r="7435" spans="1:1" x14ac:dyDescent="0.25">
      <c r="A7435"/>
    </row>
    <row r="7436" spans="1:1" x14ac:dyDescent="0.25">
      <c r="A7436"/>
    </row>
    <row r="7437" spans="1:1" x14ac:dyDescent="0.25">
      <c r="A7437"/>
    </row>
    <row r="7438" spans="1:1" x14ac:dyDescent="0.25">
      <c r="A7438"/>
    </row>
    <row r="7439" spans="1:1" x14ac:dyDescent="0.25">
      <c r="A7439"/>
    </row>
    <row r="7440" spans="1:1" x14ac:dyDescent="0.25">
      <c r="A7440"/>
    </row>
    <row r="7441" spans="1:1" x14ac:dyDescent="0.25">
      <c r="A7441"/>
    </row>
    <row r="7442" spans="1:1" x14ac:dyDescent="0.25">
      <c r="A7442"/>
    </row>
    <row r="7443" spans="1:1" x14ac:dyDescent="0.25">
      <c r="A7443"/>
    </row>
    <row r="7444" spans="1:1" x14ac:dyDescent="0.25">
      <c r="A7444"/>
    </row>
    <row r="7445" spans="1:1" x14ac:dyDescent="0.25">
      <c r="A7445"/>
    </row>
    <row r="7446" spans="1:1" x14ac:dyDescent="0.25">
      <c r="A7446"/>
    </row>
    <row r="7447" spans="1:1" x14ac:dyDescent="0.25">
      <c r="A7447"/>
    </row>
    <row r="7448" spans="1:1" x14ac:dyDescent="0.25">
      <c r="A7448"/>
    </row>
    <row r="7449" spans="1:1" x14ac:dyDescent="0.25">
      <c r="A7449"/>
    </row>
    <row r="7450" spans="1:1" x14ac:dyDescent="0.25">
      <c r="A7450"/>
    </row>
    <row r="7451" spans="1:1" x14ac:dyDescent="0.25">
      <c r="A7451"/>
    </row>
    <row r="7452" spans="1:1" x14ac:dyDescent="0.25">
      <c r="A7452"/>
    </row>
    <row r="7453" spans="1:1" x14ac:dyDescent="0.25">
      <c r="A7453"/>
    </row>
    <row r="7454" spans="1:1" x14ac:dyDescent="0.25">
      <c r="A7454"/>
    </row>
    <row r="7455" spans="1:1" x14ac:dyDescent="0.25">
      <c r="A7455"/>
    </row>
    <row r="7456" spans="1:1" x14ac:dyDescent="0.25">
      <c r="A7456"/>
    </row>
    <row r="7457" spans="1:1" x14ac:dyDescent="0.25">
      <c r="A7457"/>
    </row>
    <row r="7458" spans="1:1" x14ac:dyDescent="0.25">
      <c r="A7458"/>
    </row>
    <row r="7459" spans="1:1" x14ac:dyDescent="0.25">
      <c r="A7459"/>
    </row>
    <row r="7460" spans="1:1" x14ac:dyDescent="0.25">
      <c r="A7460"/>
    </row>
    <row r="7461" spans="1:1" x14ac:dyDescent="0.25">
      <c r="A7461"/>
    </row>
    <row r="7462" spans="1:1" x14ac:dyDescent="0.25">
      <c r="A7462"/>
    </row>
    <row r="7463" spans="1:1" x14ac:dyDescent="0.25">
      <c r="A7463"/>
    </row>
    <row r="7464" spans="1:1" x14ac:dyDescent="0.25">
      <c r="A7464"/>
    </row>
    <row r="7465" spans="1:1" x14ac:dyDescent="0.25">
      <c r="A7465"/>
    </row>
    <row r="7466" spans="1:1" x14ac:dyDescent="0.25">
      <c r="A7466"/>
    </row>
    <row r="7467" spans="1:1" x14ac:dyDescent="0.25">
      <c r="A7467"/>
    </row>
    <row r="7468" spans="1:1" x14ac:dyDescent="0.25">
      <c r="A7468"/>
    </row>
    <row r="7469" spans="1:1" x14ac:dyDescent="0.25">
      <c r="A7469"/>
    </row>
    <row r="7470" spans="1:1" x14ac:dyDescent="0.25">
      <c r="A7470"/>
    </row>
    <row r="7471" spans="1:1" x14ac:dyDescent="0.25">
      <c r="A7471"/>
    </row>
    <row r="7472" spans="1:1" x14ac:dyDescent="0.25">
      <c r="A7472"/>
    </row>
    <row r="7473" spans="1:1" x14ac:dyDescent="0.25">
      <c r="A7473"/>
    </row>
    <row r="7474" spans="1:1" x14ac:dyDescent="0.25">
      <c r="A7474"/>
    </row>
    <row r="7475" spans="1:1" x14ac:dyDescent="0.25">
      <c r="A7475"/>
    </row>
    <row r="7476" spans="1:1" x14ac:dyDescent="0.25">
      <c r="A7476"/>
    </row>
    <row r="7477" spans="1:1" x14ac:dyDescent="0.25">
      <c r="A7477"/>
    </row>
    <row r="7478" spans="1:1" x14ac:dyDescent="0.25">
      <c r="A7478"/>
    </row>
    <row r="7479" spans="1:1" x14ac:dyDescent="0.25">
      <c r="A7479"/>
    </row>
    <row r="7480" spans="1:1" x14ac:dyDescent="0.25">
      <c r="A7480"/>
    </row>
    <row r="7481" spans="1:1" x14ac:dyDescent="0.25">
      <c r="A7481"/>
    </row>
    <row r="7482" spans="1:1" x14ac:dyDescent="0.25">
      <c r="A7482"/>
    </row>
    <row r="7483" spans="1:1" x14ac:dyDescent="0.25">
      <c r="A7483"/>
    </row>
    <row r="7484" spans="1:1" x14ac:dyDescent="0.25">
      <c r="A7484"/>
    </row>
    <row r="7485" spans="1:1" x14ac:dyDescent="0.25">
      <c r="A7485"/>
    </row>
    <row r="7486" spans="1:1" x14ac:dyDescent="0.25">
      <c r="A7486"/>
    </row>
    <row r="7487" spans="1:1" x14ac:dyDescent="0.25">
      <c r="A7487"/>
    </row>
    <row r="7488" spans="1:1" x14ac:dyDescent="0.25">
      <c r="A7488"/>
    </row>
    <row r="7489" spans="1:1" x14ac:dyDescent="0.25">
      <c r="A7489"/>
    </row>
    <row r="7490" spans="1:1" x14ac:dyDescent="0.25">
      <c r="A7490"/>
    </row>
    <row r="7491" spans="1:1" x14ac:dyDescent="0.25">
      <c r="A7491"/>
    </row>
    <row r="7492" spans="1:1" x14ac:dyDescent="0.25">
      <c r="A7492"/>
    </row>
    <row r="7493" spans="1:1" x14ac:dyDescent="0.25">
      <c r="A7493"/>
    </row>
    <row r="7494" spans="1:1" x14ac:dyDescent="0.25">
      <c r="A7494"/>
    </row>
    <row r="7495" spans="1:1" x14ac:dyDescent="0.25">
      <c r="A7495"/>
    </row>
    <row r="7496" spans="1:1" x14ac:dyDescent="0.25">
      <c r="A7496"/>
    </row>
    <row r="7497" spans="1:1" x14ac:dyDescent="0.25">
      <c r="A7497"/>
    </row>
    <row r="7498" spans="1:1" x14ac:dyDescent="0.25">
      <c r="A7498"/>
    </row>
    <row r="7499" spans="1:1" x14ac:dyDescent="0.25">
      <c r="A7499"/>
    </row>
    <row r="7500" spans="1:1" x14ac:dyDescent="0.25">
      <c r="A7500"/>
    </row>
    <row r="7501" spans="1:1" x14ac:dyDescent="0.25">
      <c r="A7501"/>
    </row>
    <row r="7502" spans="1:1" x14ac:dyDescent="0.25">
      <c r="A7502"/>
    </row>
    <row r="7503" spans="1:1" x14ac:dyDescent="0.25">
      <c r="A7503"/>
    </row>
    <row r="7504" spans="1:1" x14ac:dyDescent="0.25">
      <c r="A7504"/>
    </row>
    <row r="7505" spans="1:1" x14ac:dyDescent="0.25">
      <c r="A7505"/>
    </row>
    <row r="7506" spans="1:1" x14ac:dyDescent="0.25">
      <c r="A7506"/>
    </row>
    <row r="7507" spans="1:1" x14ac:dyDescent="0.25">
      <c r="A7507"/>
    </row>
    <row r="7508" spans="1:1" x14ac:dyDescent="0.25">
      <c r="A7508"/>
    </row>
    <row r="7509" spans="1:1" x14ac:dyDescent="0.25">
      <c r="A7509"/>
    </row>
    <row r="7510" spans="1:1" x14ac:dyDescent="0.25">
      <c r="A7510"/>
    </row>
    <row r="7511" spans="1:1" x14ac:dyDescent="0.25">
      <c r="A7511"/>
    </row>
    <row r="7512" spans="1:1" x14ac:dyDescent="0.25">
      <c r="A7512"/>
    </row>
    <row r="7513" spans="1:1" x14ac:dyDescent="0.25">
      <c r="A7513"/>
    </row>
    <row r="7514" spans="1:1" x14ac:dyDescent="0.25">
      <c r="A7514"/>
    </row>
    <row r="7515" spans="1:1" x14ac:dyDescent="0.25">
      <c r="A7515"/>
    </row>
    <row r="7516" spans="1:1" x14ac:dyDescent="0.25">
      <c r="A7516"/>
    </row>
    <row r="7517" spans="1:1" x14ac:dyDescent="0.25">
      <c r="A7517"/>
    </row>
    <row r="7518" spans="1:1" x14ac:dyDescent="0.25">
      <c r="A7518"/>
    </row>
    <row r="7519" spans="1:1" x14ac:dyDescent="0.25">
      <c r="A7519"/>
    </row>
    <row r="7520" spans="1:1" x14ac:dyDescent="0.25">
      <c r="A7520"/>
    </row>
    <row r="7521" spans="1:1" x14ac:dyDescent="0.25">
      <c r="A7521"/>
    </row>
    <row r="7522" spans="1:1" x14ac:dyDescent="0.25">
      <c r="A7522"/>
    </row>
    <row r="7523" spans="1:1" x14ac:dyDescent="0.25">
      <c r="A7523"/>
    </row>
    <row r="7524" spans="1:1" x14ac:dyDescent="0.25">
      <c r="A7524"/>
    </row>
    <row r="7525" spans="1:1" x14ac:dyDescent="0.25">
      <c r="A7525"/>
    </row>
    <row r="7526" spans="1:1" x14ac:dyDescent="0.25">
      <c r="A7526"/>
    </row>
    <row r="7527" spans="1:1" x14ac:dyDescent="0.25">
      <c r="A7527"/>
    </row>
    <row r="7528" spans="1:1" x14ac:dyDescent="0.25">
      <c r="A7528"/>
    </row>
    <row r="7529" spans="1:1" x14ac:dyDescent="0.25">
      <c r="A7529"/>
    </row>
    <row r="7530" spans="1:1" x14ac:dyDescent="0.25">
      <c r="A7530"/>
    </row>
    <row r="7531" spans="1:1" x14ac:dyDescent="0.25">
      <c r="A7531"/>
    </row>
    <row r="7532" spans="1:1" x14ac:dyDescent="0.25">
      <c r="A7532"/>
    </row>
    <row r="7533" spans="1:1" x14ac:dyDescent="0.25">
      <c r="A7533"/>
    </row>
    <row r="7534" spans="1:1" x14ac:dyDescent="0.25">
      <c r="A7534"/>
    </row>
    <row r="7535" spans="1:1" x14ac:dyDescent="0.25">
      <c r="A7535"/>
    </row>
    <row r="7536" spans="1:1" x14ac:dyDescent="0.25">
      <c r="A7536"/>
    </row>
    <row r="7537" spans="1:1" x14ac:dyDescent="0.25">
      <c r="A7537"/>
    </row>
    <row r="7538" spans="1:1" x14ac:dyDescent="0.25">
      <c r="A7538"/>
    </row>
    <row r="7539" spans="1:1" x14ac:dyDescent="0.25">
      <c r="A7539"/>
    </row>
    <row r="7540" spans="1:1" x14ac:dyDescent="0.25">
      <c r="A7540"/>
    </row>
    <row r="7541" spans="1:1" x14ac:dyDescent="0.25">
      <c r="A7541"/>
    </row>
    <row r="7542" spans="1:1" x14ac:dyDescent="0.25">
      <c r="A7542"/>
    </row>
    <row r="7543" spans="1:1" x14ac:dyDescent="0.25">
      <c r="A7543"/>
    </row>
    <row r="7544" spans="1:1" x14ac:dyDescent="0.25">
      <c r="A7544"/>
    </row>
    <row r="7545" spans="1:1" x14ac:dyDescent="0.25">
      <c r="A7545"/>
    </row>
    <row r="7546" spans="1:1" x14ac:dyDescent="0.25">
      <c r="A7546"/>
    </row>
    <row r="7547" spans="1:1" x14ac:dyDescent="0.25">
      <c r="A7547"/>
    </row>
    <row r="7548" spans="1:1" x14ac:dyDescent="0.25">
      <c r="A7548"/>
    </row>
    <row r="7549" spans="1:1" x14ac:dyDescent="0.25">
      <c r="A7549"/>
    </row>
    <row r="7550" spans="1:1" x14ac:dyDescent="0.25">
      <c r="A7550"/>
    </row>
    <row r="7551" spans="1:1" x14ac:dyDescent="0.25">
      <c r="A7551"/>
    </row>
    <row r="7552" spans="1:1" x14ac:dyDescent="0.25">
      <c r="A7552"/>
    </row>
    <row r="7553" spans="1:1" x14ac:dyDescent="0.25">
      <c r="A7553"/>
    </row>
    <row r="7554" spans="1:1" x14ac:dyDescent="0.25">
      <c r="A7554"/>
    </row>
    <row r="7555" spans="1:1" x14ac:dyDescent="0.25">
      <c r="A7555"/>
    </row>
    <row r="7556" spans="1:1" x14ac:dyDescent="0.25">
      <c r="A7556"/>
    </row>
    <row r="7557" spans="1:1" x14ac:dyDescent="0.25">
      <c r="A7557"/>
    </row>
    <row r="7558" spans="1:1" x14ac:dyDescent="0.25">
      <c r="A7558"/>
    </row>
    <row r="7559" spans="1:1" x14ac:dyDescent="0.25">
      <c r="A7559"/>
    </row>
    <row r="7560" spans="1:1" x14ac:dyDescent="0.25">
      <c r="A7560"/>
    </row>
    <row r="7561" spans="1:1" x14ac:dyDescent="0.25">
      <c r="A7561"/>
    </row>
    <row r="7562" spans="1:1" x14ac:dyDescent="0.25">
      <c r="A7562"/>
    </row>
    <row r="7563" spans="1:1" x14ac:dyDescent="0.25">
      <c r="A7563"/>
    </row>
    <row r="7564" spans="1:1" x14ac:dyDescent="0.25">
      <c r="A7564"/>
    </row>
    <row r="7565" spans="1:1" x14ac:dyDescent="0.25">
      <c r="A7565"/>
    </row>
    <row r="7566" spans="1:1" x14ac:dyDescent="0.25">
      <c r="A7566"/>
    </row>
    <row r="7567" spans="1:1" x14ac:dyDescent="0.25">
      <c r="A7567"/>
    </row>
    <row r="7568" spans="1:1" x14ac:dyDescent="0.25">
      <c r="A7568"/>
    </row>
    <row r="7569" spans="1:1" x14ac:dyDescent="0.25">
      <c r="A7569"/>
    </row>
    <row r="7570" spans="1:1" x14ac:dyDescent="0.25">
      <c r="A7570"/>
    </row>
    <row r="7571" spans="1:1" x14ac:dyDescent="0.25">
      <c r="A7571"/>
    </row>
    <row r="7572" spans="1:1" x14ac:dyDescent="0.25">
      <c r="A7572"/>
    </row>
    <row r="7573" spans="1:1" x14ac:dyDescent="0.25">
      <c r="A7573"/>
    </row>
    <row r="7574" spans="1:1" x14ac:dyDescent="0.25">
      <c r="A7574"/>
    </row>
    <row r="7575" spans="1:1" x14ac:dyDescent="0.25">
      <c r="A7575"/>
    </row>
    <row r="7576" spans="1:1" x14ac:dyDescent="0.25">
      <c r="A7576"/>
    </row>
    <row r="7577" spans="1:1" x14ac:dyDescent="0.25">
      <c r="A7577"/>
    </row>
    <row r="7578" spans="1:1" x14ac:dyDescent="0.25">
      <c r="A7578"/>
    </row>
    <row r="7579" spans="1:1" x14ac:dyDescent="0.25">
      <c r="A7579"/>
    </row>
    <row r="7580" spans="1:1" x14ac:dyDescent="0.25">
      <c r="A7580"/>
    </row>
    <row r="7581" spans="1:1" x14ac:dyDescent="0.25">
      <c r="A7581"/>
    </row>
    <row r="7582" spans="1:1" x14ac:dyDescent="0.25">
      <c r="A7582"/>
    </row>
    <row r="7583" spans="1:1" x14ac:dyDescent="0.25">
      <c r="A7583"/>
    </row>
    <row r="7584" spans="1:1" x14ac:dyDescent="0.25">
      <c r="A7584"/>
    </row>
    <row r="7585" spans="1:1" x14ac:dyDescent="0.25">
      <c r="A7585"/>
    </row>
    <row r="7586" spans="1:1" x14ac:dyDescent="0.25">
      <c r="A7586"/>
    </row>
    <row r="7587" spans="1:1" x14ac:dyDescent="0.25">
      <c r="A7587"/>
    </row>
    <row r="7588" spans="1:1" x14ac:dyDescent="0.25">
      <c r="A7588"/>
    </row>
    <row r="7589" spans="1:1" x14ac:dyDescent="0.25">
      <c r="A7589"/>
    </row>
    <row r="7590" spans="1:1" x14ac:dyDescent="0.25">
      <c r="A7590"/>
    </row>
    <row r="7591" spans="1:1" x14ac:dyDescent="0.25">
      <c r="A7591"/>
    </row>
    <row r="7592" spans="1:1" x14ac:dyDescent="0.25">
      <c r="A7592"/>
    </row>
    <row r="7593" spans="1:1" x14ac:dyDescent="0.25">
      <c r="A7593"/>
    </row>
    <row r="7594" spans="1:1" x14ac:dyDescent="0.25">
      <c r="A7594"/>
    </row>
    <row r="7595" spans="1:1" x14ac:dyDescent="0.25">
      <c r="A7595"/>
    </row>
    <row r="7596" spans="1:1" x14ac:dyDescent="0.25">
      <c r="A7596"/>
    </row>
    <row r="7597" spans="1:1" x14ac:dyDescent="0.25">
      <c r="A7597"/>
    </row>
    <row r="7598" spans="1:1" x14ac:dyDescent="0.25">
      <c r="A7598"/>
    </row>
    <row r="7599" spans="1:1" x14ac:dyDescent="0.25">
      <c r="A7599"/>
    </row>
    <row r="7600" spans="1:1" x14ac:dyDescent="0.25">
      <c r="A7600"/>
    </row>
    <row r="7601" spans="1:1" x14ac:dyDescent="0.25">
      <c r="A7601"/>
    </row>
    <row r="7602" spans="1:1" x14ac:dyDescent="0.25">
      <c r="A7602"/>
    </row>
    <row r="7603" spans="1:1" x14ac:dyDescent="0.25">
      <c r="A7603"/>
    </row>
    <row r="7604" spans="1:1" x14ac:dyDescent="0.25">
      <c r="A7604"/>
    </row>
    <row r="7605" spans="1:1" x14ac:dyDescent="0.25">
      <c r="A7605"/>
    </row>
    <row r="7606" spans="1:1" x14ac:dyDescent="0.25">
      <c r="A7606"/>
    </row>
    <row r="7607" spans="1:1" x14ac:dyDescent="0.25">
      <c r="A7607"/>
    </row>
    <row r="7608" spans="1:1" x14ac:dyDescent="0.25">
      <c r="A7608"/>
    </row>
    <row r="7609" spans="1:1" x14ac:dyDescent="0.25">
      <c r="A7609"/>
    </row>
    <row r="7610" spans="1:1" x14ac:dyDescent="0.25">
      <c r="A7610"/>
    </row>
    <row r="7611" spans="1:1" x14ac:dyDescent="0.25">
      <c r="A7611"/>
    </row>
    <row r="7612" spans="1:1" x14ac:dyDescent="0.25">
      <c r="A7612"/>
    </row>
    <row r="7613" spans="1:1" x14ac:dyDescent="0.25">
      <c r="A7613"/>
    </row>
    <row r="7614" spans="1:1" x14ac:dyDescent="0.25">
      <c r="A7614"/>
    </row>
    <row r="7615" spans="1:1" x14ac:dyDescent="0.25">
      <c r="A7615"/>
    </row>
    <row r="7616" spans="1:1" x14ac:dyDescent="0.25">
      <c r="A7616"/>
    </row>
    <row r="7617" spans="1:1" x14ac:dyDescent="0.25">
      <c r="A7617"/>
    </row>
    <row r="7618" spans="1:1" x14ac:dyDescent="0.25">
      <c r="A7618"/>
    </row>
    <row r="7619" spans="1:1" x14ac:dyDescent="0.25">
      <c r="A7619"/>
    </row>
    <row r="7620" spans="1:1" x14ac:dyDescent="0.25">
      <c r="A7620"/>
    </row>
    <row r="7621" spans="1:1" x14ac:dyDescent="0.25">
      <c r="A7621"/>
    </row>
    <row r="7622" spans="1:1" x14ac:dyDescent="0.25">
      <c r="A7622"/>
    </row>
    <row r="7623" spans="1:1" x14ac:dyDescent="0.25">
      <c r="A7623"/>
    </row>
    <row r="7624" spans="1:1" x14ac:dyDescent="0.25">
      <c r="A7624"/>
    </row>
    <row r="7625" spans="1:1" x14ac:dyDescent="0.25">
      <c r="A7625"/>
    </row>
    <row r="7626" spans="1:1" x14ac:dyDescent="0.25">
      <c r="A7626"/>
    </row>
    <row r="7627" spans="1:1" x14ac:dyDescent="0.25">
      <c r="A7627"/>
    </row>
    <row r="7628" spans="1:1" x14ac:dyDescent="0.25">
      <c r="A7628"/>
    </row>
    <row r="7629" spans="1:1" x14ac:dyDescent="0.25">
      <c r="A7629"/>
    </row>
    <row r="7630" spans="1:1" x14ac:dyDescent="0.25">
      <c r="A7630"/>
    </row>
    <row r="7631" spans="1:1" x14ac:dyDescent="0.25">
      <c r="A7631"/>
    </row>
    <row r="7632" spans="1:1" x14ac:dyDescent="0.25">
      <c r="A7632"/>
    </row>
    <row r="7633" spans="1:1" x14ac:dyDescent="0.25">
      <c r="A7633"/>
    </row>
    <row r="7634" spans="1:1" x14ac:dyDescent="0.25">
      <c r="A7634"/>
    </row>
    <row r="7635" spans="1:1" x14ac:dyDescent="0.25">
      <c r="A7635"/>
    </row>
    <row r="7636" spans="1:1" x14ac:dyDescent="0.25">
      <c r="A7636"/>
    </row>
    <row r="7637" spans="1:1" x14ac:dyDescent="0.25">
      <c r="A7637"/>
    </row>
    <row r="7638" spans="1:1" x14ac:dyDescent="0.25">
      <c r="A7638"/>
    </row>
    <row r="7639" spans="1:1" x14ac:dyDescent="0.25">
      <c r="A7639"/>
    </row>
    <row r="7640" spans="1:1" x14ac:dyDescent="0.25">
      <c r="A7640"/>
    </row>
    <row r="7641" spans="1:1" x14ac:dyDescent="0.25">
      <c r="A7641"/>
    </row>
    <row r="7642" spans="1:1" x14ac:dyDescent="0.25">
      <c r="A7642"/>
    </row>
    <row r="7643" spans="1:1" x14ac:dyDescent="0.25">
      <c r="A7643"/>
    </row>
    <row r="7644" spans="1:1" x14ac:dyDescent="0.25">
      <c r="A7644"/>
    </row>
    <row r="7645" spans="1:1" x14ac:dyDescent="0.25">
      <c r="A7645"/>
    </row>
    <row r="7646" spans="1:1" x14ac:dyDescent="0.25">
      <c r="A7646"/>
    </row>
    <row r="7647" spans="1:1" x14ac:dyDescent="0.25">
      <c r="A7647"/>
    </row>
    <row r="7648" spans="1:1" x14ac:dyDescent="0.25">
      <c r="A7648"/>
    </row>
    <row r="7649" spans="1:1" x14ac:dyDescent="0.25">
      <c r="A7649"/>
    </row>
    <row r="7650" spans="1:1" x14ac:dyDescent="0.25">
      <c r="A7650"/>
    </row>
    <row r="7651" spans="1:1" x14ac:dyDescent="0.25">
      <c r="A7651"/>
    </row>
    <row r="7652" spans="1:1" x14ac:dyDescent="0.25">
      <c r="A7652"/>
    </row>
    <row r="7653" spans="1:1" x14ac:dyDescent="0.25">
      <c r="A7653"/>
    </row>
    <row r="7654" spans="1:1" x14ac:dyDescent="0.25">
      <c r="A7654"/>
    </row>
    <row r="7655" spans="1:1" x14ac:dyDescent="0.25">
      <c r="A7655"/>
    </row>
    <row r="7656" spans="1:1" x14ac:dyDescent="0.25">
      <c r="A7656"/>
    </row>
    <row r="7657" spans="1:1" x14ac:dyDescent="0.25">
      <c r="A7657"/>
    </row>
    <row r="7658" spans="1:1" x14ac:dyDescent="0.25">
      <c r="A7658"/>
    </row>
    <row r="7659" spans="1:1" x14ac:dyDescent="0.25">
      <c r="A7659"/>
    </row>
    <row r="7660" spans="1:1" x14ac:dyDescent="0.25">
      <c r="A7660"/>
    </row>
    <row r="7661" spans="1:1" x14ac:dyDescent="0.25">
      <c r="A7661"/>
    </row>
    <row r="7662" spans="1:1" x14ac:dyDescent="0.25">
      <c r="A7662"/>
    </row>
    <row r="7663" spans="1:1" x14ac:dyDescent="0.25">
      <c r="A7663"/>
    </row>
    <row r="7664" spans="1:1" x14ac:dyDescent="0.25">
      <c r="A7664"/>
    </row>
    <row r="7665" spans="1:1" x14ac:dyDescent="0.25">
      <c r="A7665"/>
    </row>
    <row r="7666" spans="1:1" x14ac:dyDescent="0.25">
      <c r="A7666"/>
    </row>
    <row r="7667" spans="1:1" x14ac:dyDescent="0.25">
      <c r="A7667"/>
    </row>
    <row r="7668" spans="1:1" x14ac:dyDescent="0.25">
      <c r="A7668"/>
    </row>
    <row r="7669" spans="1:1" x14ac:dyDescent="0.25">
      <c r="A7669"/>
    </row>
    <row r="7670" spans="1:1" x14ac:dyDescent="0.25">
      <c r="A7670"/>
    </row>
    <row r="7671" spans="1:1" x14ac:dyDescent="0.25">
      <c r="A7671"/>
    </row>
    <row r="7672" spans="1:1" x14ac:dyDescent="0.25">
      <c r="A7672"/>
    </row>
    <row r="7673" spans="1:1" x14ac:dyDescent="0.25">
      <c r="A7673"/>
    </row>
    <row r="7674" spans="1:1" x14ac:dyDescent="0.25">
      <c r="A7674"/>
    </row>
    <row r="7675" spans="1:1" x14ac:dyDescent="0.25">
      <c r="A7675"/>
    </row>
    <row r="7676" spans="1:1" x14ac:dyDescent="0.25">
      <c r="A7676"/>
    </row>
    <row r="7677" spans="1:1" x14ac:dyDescent="0.25">
      <c r="A7677"/>
    </row>
    <row r="7678" spans="1:1" x14ac:dyDescent="0.25">
      <c r="A7678"/>
    </row>
    <row r="7679" spans="1:1" x14ac:dyDescent="0.25">
      <c r="A7679"/>
    </row>
    <row r="7680" spans="1:1" x14ac:dyDescent="0.25">
      <c r="A7680"/>
    </row>
    <row r="7681" spans="1:1" x14ac:dyDescent="0.25">
      <c r="A7681"/>
    </row>
    <row r="7682" spans="1:1" x14ac:dyDescent="0.25">
      <c r="A7682"/>
    </row>
    <row r="7683" spans="1:1" x14ac:dyDescent="0.25">
      <c r="A7683"/>
    </row>
    <row r="7684" spans="1:1" x14ac:dyDescent="0.25">
      <c r="A7684"/>
    </row>
    <row r="7685" spans="1:1" x14ac:dyDescent="0.25">
      <c r="A7685"/>
    </row>
    <row r="7686" spans="1:1" x14ac:dyDescent="0.25">
      <c r="A7686"/>
    </row>
    <row r="7687" spans="1:1" x14ac:dyDescent="0.25">
      <c r="A7687"/>
    </row>
    <row r="7688" spans="1:1" x14ac:dyDescent="0.25">
      <c r="A7688"/>
    </row>
    <row r="7689" spans="1:1" x14ac:dyDescent="0.25">
      <c r="A7689"/>
    </row>
    <row r="7690" spans="1:1" x14ac:dyDescent="0.25">
      <c r="A7690"/>
    </row>
    <row r="7691" spans="1:1" x14ac:dyDescent="0.25">
      <c r="A7691"/>
    </row>
    <row r="7692" spans="1:1" x14ac:dyDescent="0.25">
      <c r="A7692"/>
    </row>
    <row r="7693" spans="1:1" x14ac:dyDescent="0.25">
      <c r="A7693"/>
    </row>
    <row r="7694" spans="1:1" x14ac:dyDescent="0.25">
      <c r="A7694"/>
    </row>
    <row r="7695" spans="1:1" x14ac:dyDescent="0.25">
      <c r="A7695"/>
    </row>
    <row r="7696" spans="1:1" x14ac:dyDescent="0.25">
      <c r="A7696"/>
    </row>
    <row r="7697" spans="1:1" x14ac:dyDescent="0.25">
      <c r="A7697"/>
    </row>
    <row r="7698" spans="1:1" x14ac:dyDescent="0.25">
      <c r="A7698"/>
    </row>
    <row r="7699" spans="1:1" x14ac:dyDescent="0.25">
      <c r="A7699"/>
    </row>
    <row r="7700" spans="1:1" x14ac:dyDescent="0.25">
      <c r="A7700"/>
    </row>
    <row r="7701" spans="1:1" x14ac:dyDescent="0.25">
      <c r="A7701"/>
    </row>
    <row r="7702" spans="1:1" x14ac:dyDescent="0.25">
      <c r="A7702"/>
    </row>
    <row r="7703" spans="1:1" x14ac:dyDescent="0.25">
      <c r="A7703"/>
    </row>
    <row r="7704" spans="1:1" x14ac:dyDescent="0.25">
      <c r="A7704"/>
    </row>
    <row r="7705" spans="1:1" x14ac:dyDescent="0.25">
      <c r="A7705"/>
    </row>
    <row r="7706" spans="1:1" x14ac:dyDescent="0.25">
      <c r="A7706"/>
    </row>
    <row r="7707" spans="1:1" x14ac:dyDescent="0.25">
      <c r="A7707"/>
    </row>
    <row r="7708" spans="1:1" x14ac:dyDescent="0.25">
      <c r="A7708"/>
    </row>
    <row r="7709" spans="1:1" x14ac:dyDescent="0.25">
      <c r="A7709"/>
    </row>
    <row r="7710" spans="1:1" x14ac:dyDescent="0.25">
      <c r="A7710"/>
    </row>
    <row r="7711" spans="1:1" x14ac:dyDescent="0.25">
      <c r="A7711"/>
    </row>
    <row r="7712" spans="1:1" x14ac:dyDescent="0.25">
      <c r="A7712"/>
    </row>
    <row r="7713" spans="1:1" x14ac:dyDescent="0.25">
      <c r="A7713"/>
    </row>
    <row r="7714" spans="1:1" x14ac:dyDescent="0.25">
      <c r="A7714"/>
    </row>
    <row r="7715" spans="1:1" x14ac:dyDescent="0.25">
      <c r="A7715"/>
    </row>
    <row r="7716" spans="1:1" x14ac:dyDescent="0.25">
      <c r="A7716"/>
    </row>
    <row r="7717" spans="1:1" x14ac:dyDescent="0.25">
      <c r="A7717"/>
    </row>
    <row r="7718" spans="1:1" x14ac:dyDescent="0.25">
      <c r="A7718"/>
    </row>
    <row r="7719" spans="1:1" x14ac:dyDescent="0.25">
      <c r="A7719"/>
    </row>
    <row r="7720" spans="1:1" x14ac:dyDescent="0.25">
      <c r="A7720"/>
    </row>
    <row r="7721" spans="1:1" x14ac:dyDescent="0.25">
      <c r="A7721"/>
    </row>
    <row r="7722" spans="1:1" x14ac:dyDescent="0.25">
      <c r="A7722"/>
    </row>
    <row r="7723" spans="1:1" x14ac:dyDescent="0.25">
      <c r="A7723"/>
    </row>
    <row r="7724" spans="1:1" x14ac:dyDescent="0.25">
      <c r="A7724"/>
    </row>
    <row r="7725" spans="1:1" x14ac:dyDescent="0.25">
      <c r="A7725"/>
    </row>
    <row r="7726" spans="1:1" x14ac:dyDescent="0.25">
      <c r="A7726"/>
    </row>
    <row r="7727" spans="1:1" x14ac:dyDescent="0.25">
      <c r="A7727"/>
    </row>
    <row r="7728" spans="1:1" x14ac:dyDescent="0.25">
      <c r="A7728"/>
    </row>
    <row r="7729" spans="1:1" x14ac:dyDescent="0.25">
      <c r="A7729"/>
    </row>
    <row r="7730" spans="1:1" x14ac:dyDescent="0.25">
      <c r="A7730"/>
    </row>
    <row r="7731" spans="1:1" x14ac:dyDescent="0.25">
      <c r="A7731"/>
    </row>
    <row r="7732" spans="1:1" x14ac:dyDescent="0.25">
      <c r="A7732"/>
    </row>
    <row r="7733" spans="1:1" x14ac:dyDescent="0.25">
      <c r="A7733"/>
    </row>
    <row r="7734" spans="1:1" x14ac:dyDescent="0.25">
      <c r="A7734"/>
    </row>
    <row r="7735" spans="1:1" x14ac:dyDescent="0.25">
      <c r="A7735"/>
    </row>
    <row r="7736" spans="1:1" x14ac:dyDescent="0.25">
      <c r="A7736"/>
    </row>
    <row r="7737" spans="1:1" x14ac:dyDescent="0.25">
      <c r="A7737"/>
    </row>
    <row r="7738" spans="1:1" x14ac:dyDescent="0.25">
      <c r="A7738"/>
    </row>
    <row r="7739" spans="1:1" x14ac:dyDescent="0.25">
      <c r="A7739"/>
    </row>
    <row r="7740" spans="1:1" x14ac:dyDescent="0.25">
      <c r="A7740"/>
    </row>
    <row r="7741" spans="1:1" x14ac:dyDescent="0.25">
      <c r="A7741"/>
    </row>
    <row r="7742" spans="1:1" x14ac:dyDescent="0.25">
      <c r="A7742"/>
    </row>
    <row r="7743" spans="1:1" x14ac:dyDescent="0.25">
      <c r="A7743"/>
    </row>
    <row r="7744" spans="1:1" x14ac:dyDescent="0.25">
      <c r="A7744"/>
    </row>
    <row r="7745" spans="1:1" x14ac:dyDescent="0.25">
      <c r="A7745"/>
    </row>
    <row r="7746" spans="1:1" x14ac:dyDescent="0.25">
      <c r="A7746"/>
    </row>
    <row r="7747" spans="1:1" x14ac:dyDescent="0.25">
      <c r="A7747"/>
    </row>
    <row r="7748" spans="1:1" x14ac:dyDescent="0.25">
      <c r="A7748"/>
    </row>
    <row r="7749" spans="1:1" x14ac:dyDescent="0.25">
      <c r="A7749"/>
    </row>
    <row r="7750" spans="1:1" x14ac:dyDescent="0.25">
      <c r="A7750"/>
    </row>
    <row r="7751" spans="1:1" x14ac:dyDescent="0.25">
      <c r="A7751"/>
    </row>
    <row r="7752" spans="1:1" x14ac:dyDescent="0.25">
      <c r="A7752"/>
    </row>
    <row r="7753" spans="1:1" x14ac:dyDescent="0.25">
      <c r="A7753"/>
    </row>
    <row r="7754" spans="1:1" x14ac:dyDescent="0.25">
      <c r="A7754"/>
    </row>
    <row r="7755" spans="1:1" x14ac:dyDescent="0.25">
      <c r="A7755"/>
    </row>
    <row r="7756" spans="1:1" x14ac:dyDescent="0.25">
      <c r="A7756"/>
    </row>
    <row r="7757" spans="1:1" x14ac:dyDescent="0.25">
      <c r="A7757"/>
    </row>
    <row r="7758" spans="1:1" x14ac:dyDescent="0.25">
      <c r="A7758"/>
    </row>
    <row r="7759" spans="1:1" x14ac:dyDescent="0.25">
      <c r="A7759"/>
    </row>
    <row r="7760" spans="1:1" x14ac:dyDescent="0.25">
      <c r="A7760"/>
    </row>
    <row r="7761" spans="1:1" x14ac:dyDescent="0.25">
      <c r="A7761"/>
    </row>
    <row r="7762" spans="1:1" x14ac:dyDescent="0.25">
      <c r="A7762"/>
    </row>
    <row r="7763" spans="1:1" x14ac:dyDescent="0.25">
      <c r="A7763"/>
    </row>
    <row r="7764" spans="1:1" x14ac:dyDescent="0.25">
      <c r="A7764"/>
    </row>
    <row r="7765" spans="1:1" x14ac:dyDescent="0.25">
      <c r="A7765"/>
    </row>
    <row r="7766" spans="1:1" x14ac:dyDescent="0.25">
      <c r="A7766"/>
    </row>
    <row r="7767" spans="1:1" x14ac:dyDescent="0.25">
      <c r="A7767"/>
    </row>
    <row r="7768" spans="1:1" x14ac:dyDescent="0.25">
      <c r="A7768"/>
    </row>
    <row r="7769" spans="1:1" x14ac:dyDescent="0.25">
      <c r="A7769"/>
    </row>
    <row r="7770" spans="1:1" x14ac:dyDescent="0.25">
      <c r="A7770"/>
    </row>
    <row r="7771" spans="1:1" x14ac:dyDescent="0.25">
      <c r="A7771"/>
    </row>
    <row r="7772" spans="1:1" x14ac:dyDescent="0.25">
      <c r="A7772"/>
    </row>
    <row r="7773" spans="1:1" x14ac:dyDescent="0.25">
      <c r="A7773"/>
    </row>
    <row r="7774" spans="1:1" x14ac:dyDescent="0.25">
      <c r="A7774"/>
    </row>
    <row r="7775" spans="1:1" x14ac:dyDescent="0.25">
      <c r="A7775"/>
    </row>
    <row r="7776" spans="1:1" x14ac:dyDescent="0.25">
      <c r="A7776"/>
    </row>
    <row r="7777" spans="1:1" x14ac:dyDescent="0.25">
      <c r="A7777"/>
    </row>
    <row r="7778" spans="1:1" x14ac:dyDescent="0.25">
      <c r="A7778"/>
    </row>
    <row r="7779" spans="1:1" x14ac:dyDescent="0.25">
      <c r="A7779"/>
    </row>
    <row r="7780" spans="1:1" x14ac:dyDescent="0.25">
      <c r="A7780"/>
    </row>
    <row r="7781" spans="1:1" x14ac:dyDescent="0.25">
      <c r="A7781"/>
    </row>
    <row r="7782" spans="1:1" x14ac:dyDescent="0.25">
      <c r="A7782"/>
    </row>
    <row r="7783" spans="1:1" x14ac:dyDescent="0.25">
      <c r="A7783"/>
    </row>
    <row r="7784" spans="1:1" x14ac:dyDescent="0.25">
      <c r="A7784"/>
    </row>
    <row r="7785" spans="1:1" x14ac:dyDescent="0.25">
      <c r="A7785"/>
    </row>
    <row r="7786" spans="1:1" x14ac:dyDescent="0.25">
      <c r="A7786"/>
    </row>
    <row r="7787" spans="1:1" x14ac:dyDescent="0.25">
      <c r="A7787"/>
    </row>
    <row r="7788" spans="1:1" x14ac:dyDescent="0.25">
      <c r="A7788"/>
    </row>
    <row r="7789" spans="1:1" x14ac:dyDescent="0.25">
      <c r="A7789"/>
    </row>
    <row r="7790" spans="1:1" x14ac:dyDescent="0.25">
      <c r="A7790"/>
    </row>
    <row r="7791" spans="1:1" x14ac:dyDescent="0.25">
      <c r="A7791"/>
    </row>
    <row r="7792" spans="1:1" x14ac:dyDescent="0.25">
      <c r="A7792"/>
    </row>
    <row r="7793" spans="1:1" x14ac:dyDescent="0.25">
      <c r="A7793"/>
    </row>
    <row r="7794" spans="1:1" x14ac:dyDescent="0.25">
      <c r="A7794"/>
    </row>
    <row r="7795" spans="1:1" x14ac:dyDescent="0.25">
      <c r="A7795"/>
    </row>
    <row r="7796" spans="1:1" x14ac:dyDescent="0.25">
      <c r="A7796"/>
    </row>
    <row r="7797" spans="1:1" x14ac:dyDescent="0.25">
      <c r="A7797"/>
    </row>
    <row r="7798" spans="1:1" x14ac:dyDescent="0.25">
      <c r="A7798"/>
    </row>
    <row r="7799" spans="1:1" x14ac:dyDescent="0.25">
      <c r="A7799"/>
    </row>
    <row r="7800" spans="1:1" x14ac:dyDescent="0.25">
      <c r="A7800"/>
    </row>
    <row r="7801" spans="1:1" x14ac:dyDescent="0.25">
      <c r="A7801"/>
    </row>
    <row r="7802" spans="1:1" x14ac:dyDescent="0.25">
      <c r="A7802"/>
    </row>
    <row r="7803" spans="1:1" x14ac:dyDescent="0.25">
      <c r="A7803"/>
    </row>
    <row r="7804" spans="1:1" x14ac:dyDescent="0.25">
      <c r="A7804"/>
    </row>
    <row r="7805" spans="1:1" x14ac:dyDescent="0.25">
      <c r="A7805"/>
    </row>
    <row r="7806" spans="1:1" x14ac:dyDescent="0.25">
      <c r="A7806"/>
    </row>
    <row r="7807" spans="1:1" x14ac:dyDescent="0.25">
      <c r="A7807"/>
    </row>
    <row r="7808" spans="1:1" x14ac:dyDescent="0.25">
      <c r="A7808"/>
    </row>
    <row r="7809" spans="1:1" x14ac:dyDescent="0.25">
      <c r="A7809"/>
    </row>
    <row r="7810" spans="1:1" x14ac:dyDescent="0.25">
      <c r="A7810"/>
    </row>
    <row r="7811" spans="1:1" x14ac:dyDescent="0.25">
      <c r="A7811"/>
    </row>
    <row r="7812" spans="1:1" x14ac:dyDescent="0.25">
      <c r="A7812"/>
    </row>
    <row r="7813" spans="1:1" x14ac:dyDescent="0.25">
      <c r="A7813"/>
    </row>
    <row r="7814" spans="1:1" x14ac:dyDescent="0.25">
      <c r="A7814"/>
    </row>
    <row r="7815" spans="1:1" x14ac:dyDescent="0.25">
      <c r="A7815"/>
    </row>
    <row r="7816" spans="1:1" x14ac:dyDescent="0.25">
      <c r="A7816"/>
    </row>
    <row r="7817" spans="1:1" x14ac:dyDescent="0.25">
      <c r="A7817"/>
    </row>
    <row r="7818" spans="1:1" x14ac:dyDescent="0.25">
      <c r="A7818"/>
    </row>
    <row r="7819" spans="1:1" x14ac:dyDescent="0.25">
      <c r="A7819"/>
    </row>
    <row r="7820" spans="1:1" x14ac:dyDescent="0.25">
      <c r="A7820"/>
    </row>
    <row r="7821" spans="1:1" x14ac:dyDescent="0.25">
      <c r="A7821"/>
    </row>
    <row r="7822" spans="1:1" x14ac:dyDescent="0.25">
      <c r="A7822"/>
    </row>
    <row r="7823" spans="1:1" x14ac:dyDescent="0.25">
      <c r="A7823"/>
    </row>
    <row r="7824" spans="1:1" x14ac:dyDescent="0.25">
      <c r="A7824"/>
    </row>
    <row r="7825" spans="1:1" x14ac:dyDescent="0.25">
      <c r="A7825"/>
    </row>
    <row r="7826" spans="1:1" x14ac:dyDescent="0.25">
      <c r="A7826"/>
    </row>
    <row r="7827" spans="1:1" x14ac:dyDescent="0.25">
      <c r="A7827"/>
    </row>
    <row r="7828" spans="1:1" x14ac:dyDescent="0.25">
      <c r="A7828"/>
    </row>
    <row r="7829" spans="1:1" x14ac:dyDescent="0.25">
      <c r="A7829"/>
    </row>
    <row r="7830" spans="1:1" x14ac:dyDescent="0.25">
      <c r="A7830"/>
    </row>
    <row r="7831" spans="1:1" x14ac:dyDescent="0.25">
      <c r="A7831"/>
    </row>
    <row r="7832" spans="1:1" x14ac:dyDescent="0.25">
      <c r="A7832"/>
    </row>
    <row r="7833" spans="1:1" x14ac:dyDescent="0.25">
      <c r="A7833"/>
    </row>
    <row r="7834" spans="1:1" x14ac:dyDescent="0.25">
      <c r="A7834"/>
    </row>
    <row r="7835" spans="1:1" x14ac:dyDescent="0.25">
      <c r="A7835"/>
    </row>
    <row r="7836" spans="1:1" x14ac:dyDescent="0.25">
      <c r="A7836"/>
    </row>
    <row r="7837" spans="1:1" x14ac:dyDescent="0.25">
      <c r="A7837"/>
    </row>
    <row r="7838" spans="1:1" x14ac:dyDescent="0.25">
      <c r="A7838"/>
    </row>
    <row r="7839" spans="1:1" x14ac:dyDescent="0.25">
      <c r="A7839"/>
    </row>
    <row r="7840" spans="1:1" x14ac:dyDescent="0.25">
      <c r="A7840"/>
    </row>
    <row r="7841" spans="1:1" x14ac:dyDescent="0.25">
      <c r="A7841"/>
    </row>
    <row r="7842" spans="1:1" x14ac:dyDescent="0.25">
      <c r="A7842"/>
    </row>
    <row r="7843" spans="1:1" x14ac:dyDescent="0.25">
      <c r="A7843"/>
    </row>
    <row r="7844" spans="1:1" x14ac:dyDescent="0.25">
      <c r="A7844"/>
    </row>
    <row r="7845" spans="1:1" x14ac:dyDescent="0.25">
      <c r="A7845"/>
    </row>
    <row r="7846" spans="1:1" x14ac:dyDescent="0.25">
      <c r="A7846"/>
    </row>
    <row r="7847" spans="1:1" x14ac:dyDescent="0.25">
      <c r="A7847"/>
    </row>
    <row r="7848" spans="1:1" x14ac:dyDescent="0.25">
      <c r="A7848"/>
    </row>
    <row r="7849" spans="1:1" x14ac:dyDescent="0.25">
      <c r="A7849"/>
    </row>
    <row r="7850" spans="1:1" x14ac:dyDescent="0.25">
      <c r="A7850"/>
    </row>
    <row r="7851" spans="1:1" x14ac:dyDescent="0.25">
      <c r="A7851"/>
    </row>
    <row r="7852" spans="1:1" x14ac:dyDescent="0.25">
      <c r="A7852"/>
    </row>
    <row r="7853" spans="1:1" x14ac:dyDescent="0.25">
      <c r="A7853"/>
    </row>
    <row r="7854" spans="1:1" x14ac:dyDescent="0.25">
      <c r="A7854"/>
    </row>
    <row r="7855" spans="1:1" x14ac:dyDescent="0.25">
      <c r="A7855"/>
    </row>
    <row r="7856" spans="1:1" x14ac:dyDescent="0.25">
      <c r="A7856"/>
    </row>
    <row r="7857" spans="1:1" x14ac:dyDescent="0.25">
      <c r="A7857"/>
    </row>
    <row r="7858" spans="1:1" x14ac:dyDescent="0.25">
      <c r="A7858"/>
    </row>
    <row r="7859" spans="1:1" x14ac:dyDescent="0.25">
      <c r="A7859"/>
    </row>
    <row r="7860" spans="1:1" x14ac:dyDescent="0.25">
      <c r="A7860"/>
    </row>
    <row r="7861" spans="1:1" x14ac:dyDescent="0.25">
      <c r="A7861"/>
    </row>
    <row r="7862" spans="1:1" x14ac:dyDescent="0.25">
      <c r="A7862"/>
    </row>
    <row r="7863" spans="1:1" x14ac:dyDescent="0.25">
      <c r="A7863"/>
    </row>
    <row r="7864" spans="1:1" x14ac:dyDescent="0.25">
      <c r="A7864"/>
    </row>
    <row r="7865" spans="1:1" x14ac:dyDescent="0.25">
      <c r="A7865"/>
    </row>
    <row r="7866" spans="1:1" x14ac:dyDescent="0.25">
      <c r="A7866"/>
    </row>
    <row r="7867" spans="1:1" x14ac:dyDescent="0.25">
      <c r="A7867"/>
    </row>
    <row r="7868" spans="1:1" x14ac:dyDescent="0.25">
      <c r="A7868"/>
    </row>
    <row r="7869" spans="1:1" x14ac:dyDescent="0.25">
      <c r="A7869"/>
    </row>
    <row r="7870" spans="1:1" x14ac:dyDescent="0.25">
      <c r="A7870"/>
    </row>
    <row r="7871" spans="1:1" x14ac:dyDescent="0.25">
      <c r="A7871"/>
    </row>
    <row r="7872" spans="1:1" x14ac:dyDescent="0.25">
      <c r="A7872"/>
    </row>
    <row r="7873" spans="1:1" x14ac:dyDescent="0.25">
      <c r="A7873"/>
    </row>
    <row r="7874" spans="1:1" x14ac:dyDescent="0.25">
      <c r="A7874"/>
    </row>
    <row r="7875" spans="1:1" x14ac:dyDescent="0.25">
      <c r="A7875"/>
    </row>
    <row r="7876" spans="1:1" x14ac:dyDescent="0.25">
      <c r="A7876"/>
    </row>
    <row r="7877" spans="1:1" x14ac:dyDescent="0.25">
      <c r="A7877"/>
    </row>
    <row r="7878" spans="1:1" x14ac:dyDescent="0.25">
      <c r="A7878"/>
    </row>
    <row r="7879" spans="1:1" x14ac:dyDescent="0.25">
      <c r="A7879"/>
    </row>
    <row r="7880" spans="1:1" x14ac:dyDescent="0.25">
      <c r="A7880"/>
    </row>
    <row r="7881" spans="1:1" x14ac:dyDescent="0.25">
      <c r="A7881"/>
    </row>
    <row r="7882" spans="1:1" x14ac:dyDescent="0.25">
      <c r="A7882"/>
    </row>
    <row r="7883" spans="1:1" x14ac:dyDescent="0.25">
      <c r="A7883"/>
    </row>
    <row r="7884" spans="1:1" x14ac:dyDescent="0.25">
      <c r="A7884"/>
    </row>
    <row r="7885" spans="1:1" x14ac:dyDescent="0.25">
      <c r="A7885"/>
    </row>
    <row r="7886" spans="1:1" x14ac:dyDescent="0.25">
      <c r="A7886"/>
    </row>
    <row r="7887" spans="1:1" x14ac:dyDescent="0.25">
      <c r="A7887"/>
    </row>
    <row r="7888" spans="1:1" x14ac:dyDescent="0.25">
      <c r="A7888"/>
    </row>
    <row r="7889" spans="1:1" x14ac:dyDescent="0.25">
      <c r="A7889"/>
    </row>
    <row r="7890" spans="1:1" x14ac:dyDescent="0.25">
      <c r="A7890"/>
    </row>
    <row r="7891" spans="1:1" x14ac:dyDescent="0.25">
      <c r="A7891"/>
    </row>
    <row r="7892" spans="1:1" x14ac:dyDescent="0.25">
      <c r="A7892"/>
    </row>
    <row r="7893" spans="1:1" x14ac:dyDescent="0.25">
      <c r="A7893"/>
    </row>
    <row r="7894" spans="1:1" x14ac:dyDescent="0.25">
      <c r="A7894"/>
    </row>
    <row r="7895" spans="1:1" x14ac:dyDescent="0.25">
      <c r="A7895"/>
    </row>
    <row r="7896" spans="1:1" x14ac:dyDescent="0.25">
      <c r="A7896"/>
    </row>
    <row r="7897" spans="1:1" x14ac:dyDescent="0.25">
      <c r="A7897"/>
    </row>
    <row r="7898" spans="1:1" x14ac:dyDescent="0.25">
      <c r="A7898"/>
    </row>
    <row r="7899" spans="1:1" x14ac:dyDescent="0.25">
      <c r="A7899"/>
    </row>
    <row r="7900" spans="1:1" x14ac:dyDescent="0.25">
      <c r="A7900"/>
    </row>
    <row r="7901" spans="1:1" x14ac:dyDescent="0.25">
      <c r="A7901"/>
    </row>
    <row r="7902" spans="1:1" x14ac:dyDescent="0.25">
      <c r="A7902"/>
    </row>
    <row r="7903" spans="1:1" x14ac:dyDescent="0.25">
      <c r="A7903"/>
    </row>
    <row r="7904" spans="1:1" x14ac:dyDescent="0.25">
      <c r="A7904"/>
    </row>
    <row r="7905" spans="1:1" x14ac:dyDescent="0.25">
      <c r="A7905"/>
    </row>
    <row r="7906" spans="1:1" x14ac:dyDescent="0.25">
      <c r="A7906"/>
    </row>
    <row r="7907" spans="1:1" x14ac:dyDescent="0.25">
      <c r="A7907"/>
    </row>
    <row r="7908" spans="1:1" x14ac:dyDescent="0.25">
      <c r="A7908"/>
    </row>
    <row r="7909" spans="1:1" x14ac:dyDescent="0.25">
      <c r="A7909"/>
    </row>
    <row r="7910" spans="1:1" x14ac:dyDescent="0.25">
      <c r="A7910"/>
    </row>
    <row r="7911" spans="1:1" x14ac:dyDescent="0.25">
      <c r="A7911"/>
    </row>
    <row r="7912" spans="1:1" x14ac:dyDescent="0.25">
      <c r="A7912"/>
    </row>
    <row r="7913" spans="1:1" x14ac:dyDescent="0.25">
      <c r="A7913"/>
    </row>
    <row r="7914" spans="1:1" x14ac:dyDescent="0.25">
      <c r="A7914"/>
    </row>
    <row r="7915" spans="1:1" x14ac:dyDescent="0.25">
      <c r="A7915"/>
    </row>
    <row r="7916" spans="1:1" x14ac:dyDescent="0.25">
      <c r="A7916"/>
    </row>
    <row r="7917" spans="1:1" x14ac:dyDescent="0.25">
      <c r="A7917"/>
    </row>
    <row r="7918" spans="1:1" x14ac:dyDescent="0.25">
      <c r="A7918"/>
    </row>
    <row r="7919" spans="1:1" x14ac:dyDescent="0.25">
      <c r="A7919"/>
    </row>
    <row r="7920" spans="1:1" x14ac:dyDescent="0.25">
      <c r="A7920"/>
    </row>
    <row r="7921" spans="1:1" x14ac:dyDescent="0.25">
      <c r="A7921"/>
    </row>
    <row r="7922" spans="1:1" x14ac:dyDescent="0.25">
      <c r="A7922"/>
    </row>
    <row r="7923" spans="1:1" x14ac:dyDescent="0.25">
      <c r="A7923"/>
    </row>
    <row r="7924" spans="1:1" x14ac:dyDescent="0.25">
      <c r="A7924"/>
    </row>
    <row r="7925" spans="1:1" x14ac:dyDescent="0.25">
      <c r="A7925"/>
    </row>
    <row r="7926" spans="1:1" x14ac:dyDescent="0.25">
      <c r="A7926"/>
    </row>
    <row r="7927" spans="1:1" x14ac:dyDescent="0.25">
      <c r="A7927"/>
    </row>
    <row r="7928" spans="1:1" x14ac:dyDescent="0.25">
      <c r="A7928"/>
    </row>
    <row r="7929" spans="1:1" x14ac:dyDescent="0.25">
      <c r="A7929"/>
    </row>
    <row r="7930" spans="1:1" x14ac:dyDescent="0.25">
      <c r="A7930"/>
    </row>
    <row r="7931" spans="1:1" x14ac:dyDescent="0.25">
      <c r="A7931"/>
    </row>
    <row r="7932" spans="1:1" x14ac:dyDescent="0.25">
      <c r="A7932"/>
    </row>
    <row r="7933" spans="1:1" x14ac:dyDescent="0.25">
      <c r="A7933"/>
    </row>
    <row r="7934" spans="1:1" x14ac:dyDescent="0.25">
      <c r="A7934"/>
    </row>
    <row r="7935" spans="1:1" x14ac:dyDescent="0.25">
      <c r="A7935"/>
    </row>
    <row r="7936" spans="1:1" x14ac:dyDescent="0.25">
      <c r="A7936"/>
    </row>
    <row r="7937" spans="1:1" x14ac:dyDescent="0.25">
      <c r="A7937"/>
    </row>
    <row r="7938" spans="1:1" x14ac:dyDescent="0.25">
      <c r="A7938"/>
    </row>
    <row r="7939" spans="1:1" x14ac:dyDescent="0.25">
      <c r="A7939"/>
    </row>
    <row r="7940" spans="1:1" x14ac:dyDescent="0.25">
      <c r="A7940"/>
    </row>
    <row r="7941" spans="1:1" x14ac:dyDescent="0.25">
      <c r="A7941"/>
    </row>
    <row r="7942" spans="1:1" x14ac:dyDescent="0.25">
      <c r="A7942"/>
    </row>
    <row r="7943" spans="1:1" x14ac:dyDescent="0.25">
      <c r="A7943"/>
    </row>
    <row r="7944" spans="1:1" x14ac:dyDescent="0.25">
      <c r="A7944"/>
    </row>
    <row r="7945" spans="1:1" x14ac:dyDescent="0.25">
      <c r="A7945"/>
    </row>
    <row r="7946" spans="1:1" x14ac:dyDescent="0.25">
      <c r="A7946"/>
    </row>
    <row r="7947" spans="1:1" x14ac:dyDescent="0.25">
      <c r="A7947"/>
    </row>
    <row r="7948" spans="1:1" x14ac:dyDescent="0.25">
      <c r="A7948"/>
    </row>
    <row r="7949" spans="1:1" x14ac:dyDescent="0.25">
      <c r="A7949"/>
    </row>
    <row r="7950" spans="1:1" x14ac:dyDescent="0.25">
      <c r="A7950"/>
    </row>
    <row r="7951" spans="1:1" x14ac:dyDescent="0.25">
      <c r="A7951"/>
    </row>
    <row r="7952" spans="1:1" x14ac:dyDescent="0.25">
      <c r="A7952"/>
    </row>
    <row r="7953" spans="1:1" x14ac:dyDescent="0.25">
      <c r="A7953"/>
    </row>
    <row r="7954" spans="1:1" x14ac:dyDescent="0.25">
      <c r="A7954"/>
    </row>
    <row r="7955" spans="1:1" x14ac:dyDescent="0.25">
      <c r="A7955"/>
    </row>
    <row r="7956" spans="1:1" x14ac:dyDescent="0.25">
      <c r="A7956"/>
    </row>
    <row r="7957" spans="1:1" x14ac:dyDescent="0.25">
      <c r="A7957"/>
    </row>
    <row r="7958" spans="1:1" x14ac:dyDescent="0.25">
      <c r="A7958"/>
    </row>
    <row r="7959" spans="1:1" x14ac:dyDescent="0.25">
      <c r="A7959"/>
    </row>
    <row r="7960" spans="1:1" x14ac:dyDescent="0.25">
      <c r="A7960"/>
    </row>
    <row r="7961" spans="1:1" x14ac:dyDescent="0.25">
      <c r="A7961"/>
    </row>
    <row r="7962" spans="1:1" x14ac:dyDescent="0.25">
      <c r="A7962"/>
    </row>
    <row r="7963" spans="1:1" x14ac:dyDescent="0.25">
      <c r="A7963"/>
    </row>
    <row r="7964" spans="1:1" x14ac:dyDescent="0.25">
      <c r="A7964"/>
    </row>
    <row r="7965" spans="1:1" x14ac:dyDescent="0.25">
      <c r="A7965"/>
    </row>
    <row r="7966" spans="1:1" x14ac:dyDescent="0.25">
      <c r="A7966"/>
    </row>
    <row r="7967" spans="1:1" x14ac:dyDescent="0.25">
      <c r="A7967"/>
    </row>
    <row r="7968" spans="1:1" x14ac:dyDescent="0.25">
      <c r="A7968"/>
    </row>
    <row r="7969" spans="1:1" x14ac:dyDescent="0.25">
      <c r="A7969"/>
    </row>
    <row r="7970" spans="1:1" x14ac:dyDescent="0.25">
      <c r="A7970"/>
    </row>
    <row r="7971" spans="1:1" x14ac:dyDescent="0.25">
      <c r="A7971"/>
    </row>
    <row r="7972" spans="1:1" x14ac:dyDescent="0.25">
      <c r="A7972"/>
    </row>
    <row r="7973" spans="1:1" x14ac:dyDescent="0.25">
      <c r="A7973"/>
    </row>
    <row r="7974" spans="1:1" x14ac:dyDescent="0.25">
      <c r="A7974"/>
    </row>
    <row r="7975" spans="1:1" x14ac:dyDescent="0.25">
      <c r="A7975"/>
    </row>
    <row r="7976" spans="1:1" x14ac:dyDescent="0.25">
      <c r="A7976"/>
    </row>
    <row r="7977" spans="1:1" x14ac:dyDescent="0.25">
      <c r="A7977"/>
    </row>
    <row r="7978" spans="1:1" x14ac:dyDescent="0.25">
      <c r="A7978"/>
    </row>
    <row r="7979" spans="1:1" x14ac:dyDescent="0.25">
      <c r="A7979"/>
    </row>
    <row r="7980" spans="1:1" x14ac:dyDescent="0.25">
      <c r="A7980"/>
    </row>
    <row r="7981" spans="1:1" x14ac:dyDescent="0.25">
      <c r="A7981"/>
    </row>
    <row r="7982" spans="1:1" x14ac:dyDescent="0.25">
      <c r="A7982"/>
    </row>
    <row r="7983" spans="1:1" x14ac:dyDescent="0.25">
      <c r="A7983"/>
    </row>
    <row r="7984" spans="1:1" x14ac:dyDescent="0.25">
      <c r="A7984"/>
    </row>
    <row r="7985" spans="1:1" x14ac:dyDescent="0.25">
      <c r="A7985"/>
    </row>
    <row r="7986" spans="1:1" x14ac:dyDescent="0.25">
      <c r="A7986"/>
    </row>
    <row r="7987" spans="1:1" x14ac:dyDescent="0.25">
      <c r="A7987"/>
    </row>
    <row r="7988" spans="1:1" x14ac:dyDescent="0.25">
      <c r="A7988"/>
    </row>
    <row r="7989" spans="1:1" x14ac:dyDescent="0.25">
      <c r="A7989"/>
    </row>
    <row r="7990" spans="1:1" x14ac:dyDescent="0.25">
      <c r="A7990"/>
    </row>
    <row r="7991" spans="1:1" x14ac:dyDescent="0.25">
      <c r="A7991"/>
    </row>
    <row r="7992" spans="1:1" x14ac:dyDescent="0.25">
      <c r="A7992"/>
    </row>
    <row r="7993" spans="1:1" x14ac:dyDescent="0.25">
      <c r="A7993"/>
    </row>
    <row r="7994" spans="1:1" x14ac:dyDescent="0.25">
      <c r="A7994"/>
    </row>
    <row r="7995" spans="1:1" x14ac:dyDescent="0.25">
      <c r="A7995"/>
    </row>
    <row r="7996" spans="1:1" x14ac:dyDescent="0.25">
      <c r="A7996"/>
    </row>
    <row r="7997" spans="1:1" x14ac:dyDescent="0.25">
      <c r="A7997"/>
    </row>
    <row r="7998" spans="1:1" x14ac:dyDescent="0.25">
      <c r="A7998"/>
    </row>
    <row r="7999" spans="1:1" x14ac:dyDescent="0.25">
      <c r="A7999"/>
    </row>
    <row r="8000" spans="1:1" x14ac:dyDescent="0.25">
      <c r="A8000"/>
    </row>
    <row r="8001" spans="1:1" x14ac:dyDescent="0.25">
      <c r="A8001"/>
    </row>
    <row r="8002" spans="1:1" x14ac:dyDescent="0.25">
      <c r="A8002"/>
    </row>
    <row r="8003" spans="1:1" x14ac:dyDescent="0.25">
      <c r="A8003"/>
    </row>
    <row r="8004" spans="1:1" x14ac:dyDescent="0.25">
      <c r="A8004"/>
    </row>
    <row r="8005" spans="1:1" x14ac:dyDescent="0.25">
      <c r="A8005"/>
    </row>
    <row r="8006" spans="1:1" x14ac:dyDescent="0.25">
      <c r="A8006"/>
    </row>
    <row r="8007" spans="1:1" x14ac:dyDescent="0.25">
      <c r="A8007"/>
    </row>
    <row r="8008" spans="1:1" x14ac:dyDescent="0.25">
      <c r="A8008"/>
    </row>
    <row r="8009" spans="1:1" x14ac:dyDescent="0.25">
      <c r="A8009"/>
    </row>
    <row r="8010" spans="1:1" x14ac:dyDescent="0.25">
      <c r="A8010"/>
    </row>
    <row r="8011" spans="1:1" x14ac:dyDescent="0.25">
      <c r="A8011"/>
    </row>
    <row r="8012" spans="1:1" x14ac:dyDescent="0.25">
      <c r="A8012"/>
    </row>
    <row r="8013" spans="1:1" x14ac:dyDescent="0.25">
      <c r="A8013"/>
    </row>
    <row r="8014" spans="1:1" x14ac:dyDescent="0.25">
      <c r="A8014"/>
    </row>
    <row r="8015" spans="1:1" x14ac:dyDescent="0.25">
      <c r="A8015"/>
    </row>
    <row r="8016" spans="1:1" x14ac:dyDescent="0.25">
      <c r="A8016"/>
    </row>
    <row r="8017" spans="1:1" x14ac:dyDescent="0.25">
      <c r="A8017"/>
    </row>
    <row r="8018" spans="1:1" x14ac:dyDescent="0.25">
      <c r="A8018"/>
    </row>
    <row r="8019" spans="1:1" x14ac:dyDescent="0.25">
      <c r="A8019"/>
    </row>
    <row r="8020" spans="1:1" x14ac:dyDescent="0.25">
      <c r="A8020"/>
    </row>
    <row r="8021" spans="1:1" x14ac:dyDescent="0.25">
      <c r="A8021"/>
    </row>
    <row r="8022" spans="1:1" x14ac:dyDescent="0.25">
      <c r="A8022"/>
    </row>
    <row r="8023" spans="1:1" x14ac:dyDescent="0.25">
      <c r="A8023"/>
    </row>
    <row r="8024" spans="1:1" x14ac:dyDescent="0.25">
      <c r="A8024"/>
    </row>
    <row r="8025" spans="1:1" x14ac:dyDescent="0.25">
      <c r="A8025"/>
    </row>
    <row r="8026" spans="1:1" x14ac:dyDescent="0.25">
      <c r="A8026"/>
    </row>
    <row r="8027" spans="1:1" x14ac:dyDescent="0.25">
      <c r="A8027"/>
    </row>
    <row r="8028" spans="1:1" x14ac:dyDescent="0.25">
      <c r="A8028"/>
    </row>
    <row r="8029" spans="1:1" x14ac:dyDescent="0.25">
      <c r="A8029"/>
    </row>
    <row r="8030" spans="1:1" x14ac:dyDescent="0.25">
      <c r="A8030"/>
    </row>
    <row r="8031" spans="1:1" x14ac:dyDescent="0.25">
      <c r="A8031"/>
    </row>
    <row r="8032" spans="1:1" x14ac:dyDescent="0.25">
      <c r="A8032"/>
    </row>
    <row r="8033" spans="1:1" x14ac:dyDescent="0.25">
      <c r="A8033"/>
    </row>
    <row r="8034" spans="1:1" x14ac:dyDescent="0.25">
      <c r="A8034"/>
    </row>
    <row r="8035" spans="1:1" x14ac:dyDescent="0.25">
      <c r="A8035"/>
    </row>
    <row r="8036" spans="1:1" x14ac:dyDescent="0.25">
      <c r="A8036"/>
    </row>
    <row r="8037" spans="1:1" x14ac:dyDescent="0.25">
      <c r="A8037"/>
    </row>
    <row r="8038" spans="1:1" x14ac:dyDescent="0.25">
      <c r="A8038"/>
    </row>
    <row r="8039" spans="1:1" x14ac:dyDescent="0.25">
      <c r="A8039"/>
    </row>
    <row r="8040" spans="1:1" x14ac:dyDescent="0.25">
      <c r="A8040"/>
    </row>
    <row r="8041" spans="1:1" x14ac:dyDescent="0.25">
      <c r="A8041"/>
    </row>
    <row r="8042" spans="1:1" x14ac:dyDescent="0.25">
      <c r="A8042"/>
    </row>
    <row r="8043" spans="1:1" x14ac:dyDescent="0.25">
      <c r="A8043"/>
    </row>
    <row r="8044" spans="1:1" x14ac:dyDescent="0.25">
      <c r="A8044"/>
    </row>
    <row r="8045" spans="1:1" x14ac:dyDescent="0.25">
      <c r="A8045"/>
    </row>
    <row r="8046" spans="1:1" x14ac:dyDescent="0.25">
      <c r="A8046"/>
    </row>
    <row r="8047" spans="1:1" x14ac:dyDescent="0.25">
      <c r="A8047"/>
    </row>
    <row r="8048" spans="1:1" x14ac:dyDescent="0.25">
      <c r="A8048"/>
    </row>
    <row r="8049" spans="1:1" x14ac:dyDescent="0.25">
      <c r="A8049"/>
    </row>
    <row r="8050" spans="1:1" x14ac:dyDescent="0.25">
      <c r="A8050"/>
    </row>
    <row r="8051" spans="1:1" x14ac:dyDescent="0.25">
      <c r="A8051"/>
    </row>
    <row r="8052" spans="1:1" x14ac:dyDescent="0.25">
      <c r="A8052"/>
    </row>
    <row r="8053" spans="1:1" x14ac:dyDescent="0.25">
      <c r="A8053"/>
    </row>
    <row r="8054" spans="1:1" x14ac:dyDescent="0.25">
      <c r="A8054"/>
    </row>
    <row r="8055" spans="1:1" x14ac:dyDescent="0.25">
      <c r="A8055"/>
    </row>
    <row r="8056" spans="1:1" x14ac:dyDescent="0.25">
      <c r="A8056"/>
    </row>
    <row r="8057" spans="1:1" x14ac:dyDescent="0.25">
      <c r="A8057"/>
    </row>
    <row r="8058" spans="1:1" x14ac:dyDescent="0.25">
      <c r="A8058"/>
    </row>
    <row r="8059" spans="1:1" x14ac:dyDescent="0.25">
      <c r="A8059"/>
    </row>
    <row r="8060" spans="1:1" x14ac:dyDescent="0.25">
      <c r="A8060"/>
    </row>
    <row r="8061" spans="1:1" x14ac:dyDescent="0.25">
      <c r="A8061"/>
    </row>
    <row r="8062" spans="1:1" x14ac:dyDescent="0.25">
      <c r="A8062"/>
    </row>
    <row r="8063" spans="1:1" x14ac:dyDescent="0.25">
      <c r="A8063"/>
    </row>
    <row r="8064" spans="1:1" x14ac:dyDescent="0.25">
      <c r="A8064"/>
    </row>
    <row r="8065" spans="1:1" x14ac:dyDescent="0.25">
      <c r="A8065"/>
    </row>
    <row r="8066" spans="1:1" x14ac:dyDescent="0.25">
      <c r="A8066"/>
    </row>
    <row r="8067" spans="1:1" x14ac:dyDescent="0.25">
      <c r="A8067"/>
    </row>
    <row r="8068" spans="1:1" x14ac:dyDescent="0.25">
      <c r="A8068"/>
    </row>
    <row r="8069" spans="1:1" x14ac:dyDescent="0.25">
      <c r="A8069"/>
    </row>
    <row r="8070" spans="1:1" x14ac:dyDescent="0.25">
      <c r="A8070"/>
    </row>
    <row r="8071" spans="1:1" x14ac:dyDescent="0.25">
      <c r="A8071"/>
    </row>
    <row r="8072" spans="1:1" x14ac:dyDescent="0.25">
      <c r="A8072"/>
    </row>
    <row r="8073" spans="1:1" x14ac:dyDescent="0.25">
      <c r="A8073"/>
    </row>
    <row r="8074" spans="1:1" x14ac:dyDescent="0.25">
      <c r="A8074"/>
    </row>
    <row r="8075" spans="1:1" x14ac:dyDescent="0.25">
      <c r="A8075"/>
    </row>
    <row r="8076" spans="1:1" x14ac:dyDescent="0.25">
      <c r="A8076"/>
    </row>
    <row r="8077" spans="1:1" x14ac:dyDescent="0.25">
      <c r="A8077"/>
    </row>
    <row r="8078" spans="1:1" x14ac:dyDescent="0.25">
      <c r="A8078"/>
    </row>
    <row r="8079" spans="1:1" x14ac:dyDescent="0.25">
      <c r="A8079"/>
    </row>
    <row r="8080" spans="1:1" x14ac:dyDescent="0.25">
      <c r="A8080"/>
    </row>
    <row r="8081" spans="1:1" x14ac:dyDescent="0.25">
      <c r="A8081"/>
    </row>
    <row r="8082" spans="1:1" x14ac:dyDescent="0.25">
      <c r="A8082"/>
    </row>
    <row r="8083" spans="1:1" x14ac:dyDescent="0.25">
      <c r="A8083"/>
    </row>
    <row r="8084" spans="1:1" x14ac:dyDescent="0.25">
      <c r="A8084"/>
    </row>
    <row r="8085" spans="1:1" x14ac:dyDescent="0.25">
      <c r="A8085"/>
    </row>
    <row r="8086" spans="1:1" x14ac:dyDescent="0.25">
      <c r="A8086"/>
    </row>
    <row r="8087" spans="1:1" x14ac:dyDescent="0.25">
      <c r="A8087"/>
    </row>
    <row r="8088" spans="1:1" x14ac:dyDescent="0.25">
      <c r="A8088"/>
    </row>
    <row r="8089" spans="1:1" x14ac:dyDescent="0.25">
      <c r="A8089"/>
    </row>
    <row r="8090" spans="1:1" x14ac:dyDescent="0.25">
      <c r="A8090"/>
    </row>
    <row r="8091" spans="1:1" x14ac:dyDescent="0.25">
      <c r="A8091"/>
    </row>
    <row r="8092" spans="1:1" x14ac:dyDescent="0.25">
      <c r="A8092"/>
    </row>
    <row r="8093" spans="1:1" x14ac:dyDescent="0.25">
      <c r="A8093"/>
    </row>
    <row r="8094" spans="1:1" x14ac:dyDescent="0.25">
      <c r="A8094"/>
    </row>
    <row r="8095" spans="1:1" x14ac:dyDescent="0.25">
      <c r="A8095"/>
    </row>
    <row r="8096" spans="1:1" x14ac:dyDescent="0.25">
      <c r="A8096"/>
    </row>
    <row r="8097" spans="1:1" x14ac:dyDescent="0.25">
      <c r="A8097"/>
    </row>
    <row r="8098" spans="1:1" x14ac:dyDescent="0.25">
      <c r="A8098"/>
    </row>
    <row r="8099" spans="1:1" x14ac:dyDescent="0.25">
      <c r="A8099"/>
    </row>
    <row r="8100" spans="1:1" x14ac:dyDescent="0.25">
      <c r="A8100"/>
    </row>
    <row r="8101" spans="1:1" x14ac:dyDescent="0.25">
      <c r="A8101"/>
    </row>
    <row r="8102" spans="1:1" x14ac:dyDescent="0.25">
      <c r="A8102"/>
    </row>
    <row r="8103" spans="1:1" x14ac:dyDescent="0.25">
      <c r="A8103"/>
    </row>
    <row r="8104" spans="1:1" x14ac:dyDescent="0.25">
      <c r="A8104"/>
    </row>
    <row r="8105" spans="1:1" x14ac:dyDescent="0.25">
      <c r="A8105"/>
    </row>
    <row r="8106" spans="1:1" x14ac:dyDescent="0.25">
      <c r="A8106"/>
    </row>
    <row r="8107" spans="1:1" x14ac:dyDescent="0.25">
      <c r="A8107"/>
    </row>
    <row r="8108" spans="1:1" x14ac:dyDescent="0.25">
      <c r="A8108"/>
    </row>
    <row r="8109" spans="1:1" x14ac:dyDescent="0.25">
      <c r="A8109"/>
    </row>
    <row r="8110" spans="1:1" x14ac:dyDescent="0.25">
      <c r="A8110"/>
    </row>
    <row r="8111" spans="1:1" x14ac:dyDescent="0.25">
      <c r="A8111"/>
    </row>
    <row r="8112" spans="1:1" x14ac:dyDescent="0.25">
      <c r="A8112"/>
    </row>
    <row r="8113" spans="1:1" x14ac:dyDescent="0.25">
      <c r="A8113"/>
    </row>
    <row r="8114" spans="1:1" x14ac:dyDescent="0.25">
      <c r="A8114"/>
    </row>
    <row r="8115" spans="1:1" x14ac:dyDescent="0.25">
      <c r="A8115"/>
    </row>
    <row r="8116" spans="1:1" x14ac:dyDescent="0.25">
      <c r="A8116"/>
    </row>
    <row r="8117" spans="1:1" x14ac:dyDescent="0.25">
      <c r="A8117"/>
    </row>
    <row r="8118" spans="1:1" x14ac:dyDescent="0.25">
      <c r="A8118"/>
    </row>
    <row r="8119" spans="1:1" x14ac:dyDescent="0.25">
      <c r="A8119"/>
    </row>
    <row r="8120" spans="1:1" x14ac:dyDescent="0.25">
      <c r="A8120"/>
    </row>
    <row r="8121" spans="1:1" x14ac:dyDescent="0.25">
      <c r="A8121"/>
    </row>
    <row r="8122" spans="1:1" x14ac:dyDescent="0.25">
      <c r="A8122"/>
    </row>
    <row r="8123" spans="1:1" x14ac:dyDescent="0.25">
      <c r="A8123"/>
    </row>
    <row r="8124" spans="1:1" x14ac:dyDescent="0.25">
      <c r="A8124"/>
    </row>
    <row r="8125" spans="1:1" x14ac:dyDescent="0.25">
      <c r="A8125"/>
    </row>
    <row r="8126" spans="1:1" x14ac:dyDescent="0.25">
      <c r="A8126"/>
    </row>
    <row r="8127" spans="1:1" x14ac:dyDescent="0.25">
      <c r="A8127"/>
    </row>
    <row r="8128" spans="1:1" x14ac:dyDescent="0.25">
      <c r="A8128"/>
    </row>
    <row r="8129" spans="1:1" x14ac:dyDescent="0.25">
      <c r="A8129"/>
    </row>
    <row r="8130" spans="1:1" x14ac:dyDescent="0.25">
      <c r="A8130"/>
    </row>
    <row r="8131" spans="1:1" x14ac:dyDescent="0.25">
      <c r="A8131"/>
    </row>
    <row r="8132" spans="1:1" x14ac:dyDescent="0.25">
      <c r="A8132"/>
    </row>
    <row r="8133" spans="1:1" x14ac:dyDescent="0.25">
      <c r="A8133"/>
    </row>
    <row r="8134" spans="1:1" x14ac:dyDescent="0.25">
      <c r="A8134"/>
    </row>
    <row r="8135" spans="1:1" x14ac:dyDescent="0.25">
      <c r="A8135"/>
    </row>
    <row r="8136" spans="1:1" x14ac:dyDescent="0.25">
      <c r="A8136"/>
    </row>
    <row r="8137" spans="1:1" x14ac:dyDescent="0.25">
      <c r="A8137"/>
    </row>
    <row r="8138" spans="1:1" x14ac:dyDescent="0.25">
      <c r="A8138"/>
    </row>
    <row r="8139" spans="1:1" x14ac:dyDescent="0.25">
      <c r="A8139"/>
    </row>
    <row r="8140" spans="1:1" x14ac:dyDescent="0.25">
      <c r="A8140"/>
    </row>
    <row r="8141" spans="1:1" x14ac:dyDescent="0.25">
      <c r="A8141"/>
    </row>
    <row r="8142" spans="1:1" x14ac:dyDescent="0.25">
      <c r="A8142"/>
    </row>
    <row r="8143" spans="1:1" x14ac:dyDescent="0.25">
      <c r="A8143"/>
    </row>
    <row r="8144" spans="1:1" x14ac:dyDescent="0.25">
      <c r="A8144"/>
    </row>
    <row r="8145" spans="1:1" x14ac:dyDescent="0.25">
      <c r="A8145"/>
    </row>
    <row r="8146" spans="1:1" x14ac:dyDescent="0.25">
      <c r="A8146"/>
    </row>
    <row r="8147" spans="1:1" x14ac:dyDescent="0.25">
      <c r="A8147"/>
    </row>
    <row r="8148" spans="1:1" x14ac:dyDescent="0.25">
      <c r="A8148"/>
    </row>
    <row r="8149" spans="1:1" x14ac:dyDescent="0.25">
      <c r="A8149"/>
    </row>
    <row r="8150" spans="1:1" x14ac:dyDescent="0.25">
      <c r="A8150"/>
    </row>
    <row r="8151" spans="1:1" x14ac:dyDescent="0.25">
      <c r="A8151"/>
    </row>
    <row r="8152" spans="1:1" x14ac:dyDescent="0.25">
      <c r="A8152"/>
    </row>
    <row r="8153" spans="1:1" x14ac:dyDescent="0.25">
      <c r="A8153"/>
    </row>
    <row r="8154" spans="1:1" x14ac:dyDescent="0.25">
      <c r="A8154"/>
    </row>
    <row r="8155" spans="1:1" x14ac:dyDescent="0.25">
      <c r="A8155"/>
    </row>
    <row r="8156" spans="1:1" x14ac:dyDescent="0.25">
      <c r="A8156"/>
    </row>
    <row r="8157" spans="1:1" x14ac:dyDescent="0.25">
      <c r="A8157"/>
    </row>
    <row r="8158" spans="1:1" x14ac:dyDescent="0.25">
      <c r="A8158"/>
    </row>
    <row r="8159" spans="1:1" x14ac:dyDescent="0.25">
      <c r="A8159"/>
    </row>
    <row r="8160" spans="1:1" x14ac:dyDescent="0.25">
      <c r="A8160"/>
    </row>
    <row r="8161" spans="1:1" x14ac:dyDescent="0.25">
      <c r="A8161"/>
    </row>
    <row r="8162" spans="1:1" x14ac:dyDescent="0.25">
      <c r="A8162"/>
    </row>
    <row r="8163" spans="1:1" x14ac:dyDescent="0.25">
      <c r="A8163"/>
    </row>
    <row r="8164" spans="1:1" x14ac:dyDescent="0.25">
      <c r="A8164"/>
    </row>
    <row r="8165" spans="1:1" x14ac:dyDescent="0.25">
      <c r="A8165"/>
    </row>
    <row r="8166" spans="1:1" x14ac:dyDescent="0.25">
      <c r="A8166"/>
    </row>
    <row r="8167" spans="1:1" x14ac:dyDescent="0.25">
      <c r="A8167"/>
    </row>
    <row r="8168" spans="1:1" x14ac:dyDescent="0.25">
      <c r="A8168"/>
    </row>
    <row r="8169" spans="1:1" x14ac:dyDescent="0.25">
      <c r="A8169"/>
    </row>
    <row r="8170" spans="1:1" x14ac:dyDescent="0.25">
      <c r="A8170"/>
    </row>
    <row r="8171" spans="1:1" x14ac:dyDescent="0.25">
      <c r="A8171"/>
    </row>
    <row r="8172" spans="1:1" x14ac:dyDescent="0.25">
      <c r="A8172"/>
    </row>
    <row r="8173" spans="1:1" x14ac:dyDescent="0.25">
      <c r="A8173"/>
    </row>
    <row r="8174" spans="1:1" x14ac:dyDescent="0.25">
      <c r="A8174"/>
    </row>
    <row r="8175" spans="1:1" x14ac:dyDescent="0.25">
      <c r="A8175"/>
    </row>
    <row r="8176" spans="1:1" x14ac:dyDescent="0.25">
      <c r="A8176"/>
    </row>
    <row r="8177" spans="1:1" x14ac:dyDescent="0.25">
      <c r="A8177"/>
    </row>
    <row r="8178" spans="1:1" x14ac:dyDescent="0.25">
      <c r="A8178"/>
    </row>
    <row r="8179" spans="1:1" x14ac:dyDescent="0.25">
      <c r="A8179"/>
    </row>
    <row r="8180" spans="1:1" x14ac:dyDescent="0.25">
      <c r="A8180"/>
    </row>
    <row r="8181" spans="1:1" x14ac:dyDescent="0.25">
      <c r="A8181"/>
    </row>
    <row r="8182" spans="1:1" x14ac:dyDescent="0.25">
      <c r="A8182"/>
    </row>
    <row r="8183" spans="1:1" x14ac:dyDescent="0.25">
      <c r="A8183"/>
    </row>
    <row r="8184" spans="1:1" x14ac:dyDescent="0.25">
      <c r="A8184"/>
    </row>
    <row r="8185" spans="1:1" x14ac:dyDescent="0.25">
      <c r="A8185"/>
    </row>
    <row r="8186" spans="1:1" x14ac:dyDescent="0.25">
      <c r="A8186"/>
    </row>
    <row r="8187" spans="1:1" x14ac:dyDescent="0.25">
      <c r="A8187"/>
    </row>
    <row r="8188" spans="1:1" x14ac:dyDescent="0.25">
      <c r="A8188"/>
    </row>
    <row r="8189" spans="1:1" x14ac:dyDescent="0.25">
      <c r="A8189"/>
    </row>
    <row r="8190" spans="1:1" x14ac:dyDescent="0.25">
      <c r="A8190"/>
    </row>
    <row r="8191" spans="1:1" x14ac:dyDescent="0.25">
      <c r="A8191"/>
    </row>
    <row r="8192" spans="1:1" x14ac:dyDescent="0.25">
      <c r="A8192"/>
    </row>
    <row r="8193" spans="1:1" x14ac:dyDescent="0.25">
      <c r="A8193"/>
    </row>
    <row r="8194" spans="1:1" x14ac:dyDescent="0.25">
      <c r="A8194"/>
    </row>
    <row r="8195" spans="1:1" x14ac:dyDescent="0.25">
      <c r="A8195"/>
    </row>
    <row r="8196" spans="1:1" x14ac:dyDescent="0.25">
      <c r="A8196"/>
    </row>
    <row r="8197" spans="1:1" x14ac:dyDescent="0.25">
      <c r="A8197"/>
    </row>
    <row r="8198" spans="1:1" x14ac:dyDescent="0.25">
      <c r="A8198"/>
    </row>
    <row r="8199" spans="1:1" x14ac:dyDescent="0.25">
      <c r="A8199"/>
    </row>
    <row r="8200" spans="1:1" x14ac:dyDescent="0.25">
      <c r="A8200"/>
    </row>
    <row r="8201" spans="1:1" x14ac:dyDescent="0.25">
      <c r="A8201"/>
    </row>
    <row r="8202" spans="1:1" x14ac:dyDescent="0.25">
      <c r="A8202"/>
    </row>
    <row r="8203" spans="1:1" x14ac:dyDescent="0.25">
      <c r="A8203"/>
    </row>
    <row r="8204" spans="1:1" x14ac:dyDescent="0.25">
      <c r="A8204"/>
    </row>
    <row r="8205" spans="1:1" x14ac:dyDescent="0.25">
      <c r="A8205"/>
    </row>
    <row r="8206" spans="1:1" x14ac:dyDescent="0.25">
      <c r="A8206"/>
    </row>
    <row r="8207" spans="1:1" x14ac:dyDescent="0.25">
      <c r="A8207"/>
    </row>
    <row r="8208" spans="1:1" x14ac:dyDescent="0.25">
      <c r="A8208"/>
    </row>
    <row r="8209" spans="1:1" x14ac:dyDescent="0.25">
      <c r="A8209"/>
    </row>
    <row r="8210" spans="1:1" x14ac:dyDescent="0.25">
      <c r="A8210"/>
    </row>
    <row r="8211" spans="1:1" x14ac:dyDescent="0.25">
      <c r="A8211"/>
    </row>
    <row r="8212" spans="1:1" x14ac:dyDescent="0.25">
      <c r="A8212"/>
    </row>
    <row r="8213" spans="1:1" x14ac:dyDescent="0.25">
      <c r="A8213"/>
    </row>
    <row r="8214" spans="1:1" x14ac:dyDescent="0.25">
      <c r="A8214"/>
    </row>
    <row r="8215" spans="1:1" x14ac:dyDescent="0.25">
      <c r="A8215"/>
    </row>
    <row r="8216" spans="1:1" x14ac:dyDescent="0.25">
      <c r="A8216"/>
    </row>
    <row r="8217" spans="1:1" x14ac:dyDescent="0.25">
      <c r="A8217"/>
    </row>
    <row r="8218" spans="1:1" x14ac:dyDescent="0.25">
      <c r="A8218"/>
    </row>
    <row r="8219" spans="1:1" x14ac:dyDescent="0.25">
      <c r="A8219"/>
    </row>
    <row r="8220" spans="1:1" x14ac:dyDescent="0.25">
      <c r="A8220"/>
    </row>
    <row r="8221" spans="1:1" x14ac:dyDescent="0.25">
      <c r="A8221"/>
    </row>
    <row r="8222" spans="1:1" x14ac:dyDescent="0.25">
      <c r="A8222"/>
    </row>
    <row r="8223" spans="1:1" x14ac:dyDescent="0.25">
      <c r="A8223"/>
    </row>
    <row r="8224" spans="1:1" x14ac:dyDescent="0.25">
      <c r="A8224"/>
    </row>
    <row r="8225" spans="1:1" x14ac:dyDescent="0.25">
      <c r="A8225"/>
    </row>
    <row r="8226" spans="1:1" x14ac:dyDescent="0.25">
      <c r="A8226"/>
    </row>
    <row r="8227" spans="1:1" x14ac:dyDescent="0.25">
      <c r="A8227"/>
    </row>
    <row r="8228" spans="1:1" x14ac:dyDescent="0.25">
      <c r="A8228"/>
    </row>
    <row r="8229" spans="1:1" x14ac:dyDescent="0.25">
      <c r="A8229"/>
    </row>
    <row r="8230" spans="1:1" x14ac:dyDescent="0.25">
      <c r="A8230"/>
    </row>
    <row r="8231" spans="1:1" x14ac:dyDescent="0.25">
      <c r="A8231"/>
    </row>
    <row r="8232" spans="1:1" x14ac:dyDescent="0.25">
      <c r="A8232"/>
    </row>
    <row r="8233" spans="1:1" x14ac:dyDescent="0.25">
      <c r="A8233"/>
    </row>
    <row r="8234" spans="1:1" x14ac:dyDescent="0.25">
      <c r="A8234"/>
    </row>
    <row r="8235" spans="1:1" x14ac:dyDescent="0.25">
      <c r="A8235"/>
    </row>
    <row r="8236" spans="1:1" x14ac:dyDescent="0.25">
      <c r="A8236"/>
    </row>
    <row r="8237" spans="1:1" x14ac:dyDescent="0.25">
      <c r="A8237"/>
    </row>
    <row r="8238" spans="1:1" x14ac:dyDescent="0.25">
      <c r="A8238"/>
    </row>
    <row r="8239" spans="1:1" x14ac:dyDescent="0.25">
      <c r="A8239"/>
    </row>
    <row r="8240" spans="1:1" x14ac:dyDescent="0.25">
      <c r="A8240"/>
    </row>
    <row r="8241" spans="1:1" x14ac:dyDescent="0.25">
      <c r="A8241"/>
    </row>
    <row r="8242" spans="1:1" x14ac:dyDescent="0.25">
      <c r="A8242"/>
    </row>
    <row r="8243" spans="1:1" x14ac:dyDescent="0.25">
      <c r="A8243"/>
    </row>
    <row r="8244" spans="1:1" x14ac:dyDescent="0.25">
      <c r="A8244"/>
    </row>
    <row r="8245" spans="1:1" x14ac:dyDescent="0.25">
      <c r="A8245"/>
    </row>
    <row r="8246" spans="1:1" x14ac:dyDescent="0.25">
      <c r="A8246"/>
    </row>
    <row r="8247" spans="1:1" x14ac:dyDescent="0.25">
      <c r="A8247"/>
    </row>
    <row r="8248" spans="1:1" x14ac:dyDescent="0.25">
      <c r="A8248"/>
    </row>
    <row r="8249" spans="1:1" x14ac:dyDescent="0.25">
      <c r="A8249"/>
    </row>
    <row r="8250" spans="1:1" x14ac:dyDescent="0.25">
      <c r="A8250"/>
    </row>
    <row r="8251" spans="1:1" x14ac:dyDescent="0.25">
      <c r="A8251"/>
    </row>
    <row r="8252" spans="1:1" x14ac:dyDescent="0.25">
      <c r="A8252"/>
    </row>
    <row r="8253" spans="1:1" x14ac:dyDescent="0.25">
      <c r="A8253"/>
    </row>
    <row r="8254" spans="1:1" x14ac:dyDescent="0.25">
      <c r="A8254"/>
    </row>
    <row r="8255" spans="1:1" x14ac:dyDescent="0.25">
      <c r="A8255"/>
    </row>
    <row r="8256" spans="1:1" x14ac:dyDescent="0.25">
      <c r="A8256"/>
    </row>
    <row r="8257" spans="1:1" x14ac:dyDescent="0.25">
      <c r="A8257"/>
    </row>
    <row r="8258" spans="1:1" x14ac:dyDescent="0.25">
      <c r="A8258"/>
    </row>
    <row r="8259" spans="1:1" x14ac:dyDescent="0.25">
      <c r="A8259"/>
    </row>
    <row r="8260" spans="1:1" x14ac:dyDescent="0.25">
      <c r="A8260"/>
    </row>
    <row r="8261" spans="1:1" x14ac:dyDescent="0.25">
      <c r="A8261"/>
    </row>
    <row r="8262" spans="1:1" x14ac:dyDescent="0.25">
      <c r="A8262"/>
    </row>
    <row r="8263" spans="1:1" x14ac:dyDescent="0.25">
      <c r="A8263"/>
    </row>
    <row r="8264" spans="1:1" x14ac:dyDescent="0.25">
      <c r="A8264"/>
    </row>
    <row r="8265" spans="1:1" x14ac:dyDescent="0.25">
      <c r="A8265"/>
    </row>
    <row r="8266" spans="1:1" x14ac:dyDescent="0.25">
      <c r="A8266"/>
    </row>
    <row r="8267" spans="1:1" x14ac:dyDescent="0.25">
      <c r="A8267"/>
    </row>
    <row r="8268" spans="1:1" x14ac:dyDescent="0.25">
      <c r="A8268"/>
    </row>
    <row r="8269" spans="1:1" x14ac:dyDescent="0.25">
      <c r="A8269"/>
    </row>
    <row r="8270" spans="1:1" x14ac:dyDescent="0.25">
      <c r="A8270"/>
    </row>
    <row r="8271" spans="1:1" x14ac:dyDescent="0.25">
      <c r="A8271"/>
    </row>
    <row r="8272" spans="1:1" x14ac:dyDescent="0.25">
      <c r="A8272"/>
    </row>
    <row r="8273" spans="1:1" x14ac:dyDescent="0.25">
      <c r="A8273"/>
    </row>
    <row r="8274" spans="1:1" x14ac:dyDescent="0.25">
      <c r="A8274"/>
    </row>
    <row r="8275" spans="1:1" x14ac:dyDescent="0.25">
      <c r="A8275"/>
    </row>
    <row r="8276" spans="1:1" x14ac:dyDescent="0.25">
      <c r="A8276"/>
    </row>
    <row r="8277" spans="1:1" x14ac:dyDescent="0.25">
      <c r="A8277"/>
    </row>
    <row r="8278" spans="1:1" x14ac:dyDescent="0.25">
      <c r="A8278"/>
    </row>
    <row r="8279" spans="1:1" x14ac:dyDescent="0.25">
      <c r="A8279"/>
    </row>
    <row r="8280" spans="1:1" x14ac:dyDescent="0.25">
      <c r="A8280"/>
    </row>
    <row r="8281" spans="1:1" x14ac:dyDescent="0.25">
      <c r="A8281"/>
    </row>
    <row r="8282" spans="1:1" x14ac:dyDescent="0.25">
      <c r="A8282"/>
    </row>
    <row r="8283" spans="1:1" x14ac:dyDescent="0.25">
      <c r="A8283"/>
    </row>
    <row r="8284" spans="1:1" x14ac:dyDescent="0.25">
      <c r="A8284"/>
    </row>
    <row r="8285" spans="1:1" x14ac:dyDescent="0.25">
      <c r="A8285"/>
    </row>
    <row r="8286" spans="1:1" x14ac:dyDescent="0.25">
      <c r="A8286"/>
    </row>
    <row r="8287" spans="1:1" x14ac:dyDescent="0.25">
      <c r="A8287"/>
    </row>
    <row r="8288" spans="1:1" x14ac:dyDescent="0.25">
      <c r="A8288"/>
    </row>
    <row r="8289" spans="1:1" x14ac:dyDescent="0.25">
      <c r="A8289"/>
    </row>
    <row r="8290" spans="1:1" x14ac:dyDescent="0.25">
      <c r="A8290"/>
    </row>
    <row r="8291" spans="1:1" x14ac:dyDescent="0.25">
      <c r="A8291"/>
    </row>
    <row r="8292" spans="1:1" x14ac:dyDescent="0.25">
      <c r="A8292"/>
    </row>
    <row r="8293" spans="1:1" x14ac:dyDescent="0.25">
      <c r="A8293"/>
    </row>
    <row r="8294" spans="1:1" x14ac:dyDescent="0.25">
      <c r="A8294"/>
    </row>
    <row r="8295" spans="1:1" x14ac:dyDescent="0.25">
      <c r="A8295"/>
    </row>
    <row r="8296" spans="1:1" x14ac:dyDescent="0.25">
      <c r="A8296"/>
    </row>
    <row r="8297" spans="1:1" x14ac:dyDescent="0.25">
      <c r="A8297"/>
    </row>
    <row r="8298" spans="1:1" x14ac:dyDescent="0.25">
      <c r="A8298"/>
    </row>
    <row r="8299" spans="1:1" x14ac:dyDescent="0.25">
      <c r="A8299"/>
    </row>
    <row r="8300" spans="1:1" x14ac:dyDescent="0.25">
      <c r="A8300"/>
    </row>
    <row r="8301" spans="1:1" x14ac:dyDescent="0.25">
      <c r="A8301"/>
    </row>
    <row r="8302" spans="1:1" x14ac:dyDescent="0.25">
      <c r="A8302"/>
    </row>
    <row r="8303" spans="1:1" x14ac:dyDescent="0.25">
      <c r="A8303"/>
    </row>
    <row r="8304" spans="1:1" x14ac:dyDescent="0.25">
      <c r="A8304"/>
    </row>
    <row r="8305" spans="1:1" x14ac:dyDescent="0.25">
      <c r="A8305"/>
    </row>
    <row r="8306" spans="1:1" x14ac:dyDescent="0.25">
      <c r="A8306"/>
    </row>
    <row r="8307" spans="1:1" x14ac:dyDescent="0.25">
      <c r="A8307"/>
    </row>
    <row r="8308" spans="1:1" x14ac:dyDescent="0.25">
      <c r="A8308"/>
    </row>
    <row r="8309" spans="1:1" x14ac:dyDescent="0.25">
      <c r="A8309"/>
    </row>
    <row r="8310" spans="1:1" x14ac:dyDescent="0.25">
      <c r="A8310"/>
    </row>
    <row r="8311" spans="1:1" x14ac:dyDescent="0.25">
      <c r="A8311"/>
    </row>
    <row r="8312" spans="1:1" x14ac:dyDescent="0.25">
      <c r="A8312"/>
    </row>
    <row r="8313" spans="1:1" x14ac:dyDescent="0.25">
      <c r="A8313"/>
    </row>
    <row r="8314" spans="1:1" x14ac:dyDescent="0.25">
      <c r="A8314"/>
    </row>
    <row r="8315" spans="1:1" x14ac:dyDescent="0.25">
      <c r="A8315"/>
    </row>
    <row r="8316" spans="1:1" x14ac:dyDescent="0.25">
      <c r="A8316"/>
    </row>
    <row r="8317" spans="1:1" x14ac:dyDescent="0.25">
      <c r="A8317"/>
    </row>
    <row r="8318" spans="1:1" x14ac:dyDescent="0.25">
      <c r="A8318"/>
    </row>
    <row r="8319" spans="1:1" x14ac:dyDescent="0.25">
      <c r="A8319"/>
    </row>
    <row r="8320" spans="1:1" x14ac:dyDescent="0.25">
      <c r="A8320"/>
    </row>
    <row r="8321" spans="1:1" x14ac:dyDescent="0.25">
      <c r="A8321"/>
    </row>
    <row r="8322" spans="1:1" x14ac:dyDescent="0.25">
      <c r="A8322"/>
    </row>
    <row r="8323" spans="1:1" x14ac:dyDescent="0.25">
      <c r="A8323"/>
    </row>
    <row r="8324" spans="1:1" x14ac:dyDescent="0.25">
      <c r="A8324"/>
    </row>
    <row r="8325" spans="1:1" x14ac:dyDescent="0.25">
      <c r="A8325"/>
    </row>
    <row r="8326" spans="1:1" x14ac:dyDescent="0.25">
      <c r="A8326"/>
    </row>
    <row r="8327" spans="1:1" x14ac:dyDescent="0.25">
      <c r="A8327"/>
    </row>
    <row r="8328" spans="1:1" x14ac:dyDescent="0.25">
      <c r="A8328"/>
    </row>
    <row r="8329" spans="1:1" x14ac:dyDescent="0.25">
      <c r="A8329"/>
    </row>
    <row r="8330" spans="1:1" x14ac:dyDescent="0.25">
      <c r="A8330"/>
    </row>
    <row r="8331" spans="1:1" x14ac:dyDescent="0.25">
      <c r="A8331"/>
    </row>
    <row r="8332" spans="1:1" x14ac:dyDescent="0.25">
      <c r="A8332"/>
    </row>
    <row r="8333" spans="1:1" x14ac:dyDescent="0.25">
      <c r="A8333"/>
    </row>
    <row r="8334" spans="1:1" x14ac:dyDescent="0.25">
      <c r="A8334"/>
    </row>
    <row r="8335" spans="1:1" x14ac:dyDescent="0.25">
      <c r="A8335"/>
    </row>
    <row r="8336" spans="1:1" x14ac:dyDescent="0.25">
      <c r="A8336"/>
    </row>
    <row r="8337" spans="1:1" x14ac:dyDescent="0.25">
      <c r="A8337"/>
    </row>
    <row r="8338" spans="1:1" x14ac:dyDescent="0.25">
      <c r="A8338"/>
    </row>
    <row r="8339" spans="1:1" x14ac:dyDescent="0.25">
      <c r="A8339"/>
    </row>
    <row r="8340" spans="1:1" x14ac:dyDescent="0.25">
      <c r="A8340"/>
    </row>
    <row r="8341" spans="1:1" x14ac:dyDescent="0.25">
      <c r="A8341"/>
    </row>
    <row r="8342" spans="1:1" x14ac:dyDescent="0.25">
      <c r="A8342"/>
    </row>
    <row r="8343" spans="1:1" x14ac:dyDescent="0.25">
      <c r="A8343"/>
    </row>
    <row r="8344" spans="1:1" x14ac:dyDescent="0.25">
      <c r="A8344"/>
    </row>
    <row r="8345" spans="1:1" x14ac:dyDescent="0.25">
      <c r="A8345"/>
    </row>
    <row r="8346" spans="1:1" x14ac:dyDescent="0.25">
      <c r="A8346"/>
    </row>
    <row r="8347" spans="1:1" x14ac:dyDescent="0.25">
      <c r="A8347"/>
    </row>
    <row r="8348" spans="1:1" x14ac:dyDescent="0.25">
      <c r="A8348"/>
    </row>
    <row r="8349" spans="1:1" x14ac:dyDescent="0.25">
      <c r="A8349"/>
    </row>
    <row r="8350" spans="1:1" x14ac:dyDescent="0.25">
      <c r="A8350"/>
    </row>
    <row r="8351" spans="1:1" x14ac:dyDescent="0.25">
      <c r="A8351"/>
    </row>
    <row r="8352" spans="1:1" x14ac:dyDescent="0.25">
      <c r="A8352"/>
    </row>
    <row r="8353" spans="1:1" x14ac:dyDescent="0.25">
      <c r="A8353"/>
    </row>
    <row r="8354" spans="1:1" x14ac:dyDescent="0.25">
      <c r="A8354"/>
    </row>
    <row r="8355" spans="1:1" x14ac:dyDescent="0.25">
      <c r="A8355"/>
    </row>
    <row r="8356" spans="1:1" x14ac:dyDescent="0.25">
      <c r="A8356"/>
    </row>
    <row r="8357" spans="1:1" x14ac:dyDescent="0.25">
      <c r="A8357"/>
    </row>
    <row r="8358" spans="1:1" x14ac:dyDescent="0.25">
      <c r="A8358"/>
    </row>
    <row r="8359" spans="1:1" x14ac:dyDescent="0.25">
      <c r="A8359"/>
    </row>
    <row r="8360" spans="1:1" x14ac:dyDescent="0.25">
      <c r="A8360"/>
    </row>
    <row r="8361" spans="1:1" x14ac:dyDescent="0.25">
      <c r="A8361"/>
    </row>
    <row r="8362" spans="1:1" x14ac:dyDescent="0.25">
      <c r="A8362"/>
    </row>
    <row r="8363" spans="1:1" x14ac:dyDescent="0.25">
      <c r="A8363"/>
    </row>
    <row r="8364" spans="1:1" x14ac:dyDescent="0.25">
      <c r="A8364"/>
    </row>
    <row r="8365" spans="1:1" x14ac:dyDescent="0.25">
      <c r="A8365"/>
    </row>
    <row r="8366" spans="1:1" x14ac:dyDescent="0.25">
      <c r="A8366"/>
    </row>
    <row r="8367" spans="1:1" x14ac:dyDescent="0.25">
      <c r="A8367"/>
    </row>
    <row r="8368" spans="1:1" x14ac:dyDescent="0.25">
      <c r="A8368"/>
    </row>
    <row r="8369" spans="1:1" x14ac:dyDescent="0.25">
      <c r="A8369"/>
    </row>
    <row r="8370" spans="1:1" x14ac:dyDescent="0.25">
      <c r="A8370"/>
    </row>
    <row r="8371" spans="1:1" x14ac:dyDescent="0.25">
      <c r="A8371"/>
    </row>
    <row r="8372" spans="1:1" x14ac:dyDescent="0.25">
      <c r="A8372"/>
    </row>
    <row r="8373" spans="1:1" x14ac:dyDescent="0.25">
      <c r="A8373"/>
    </row>
    <row r="8374" spans="1:1" x14ac:dyDescent="0.25">
      <c r="A8374"/>
    </row>
    <row r="8375" spans="1:1" x14ac:dyDescent="0.25">
      <c r="A8375"/>
    </row>
    <row r="8376" spans="1:1" x14ac:dyDescent="0.25">
      <c r="A8376"/>
    </row>
    <row r="8377" spans="1:1" x14ac:dyDescent="0.25">
      <c r="A8377"/>
    </row>
    <row r="8378" spans="1:1" x14ac:dyDescent="0.25">
      <c r="A8378"/>
    </row>
    <row r="8379" spans="1:1" x14ac:dyDescent="0.25">
      <c r="A8379"/>
    </row>
    <row r="8380" spans="1:1" x14ac:dyDescent="0.25">
      <c r="A8380"/>
    </row>
    <row r="8381" spans="1:1" x14ac:dyDescent="0.25">
      <c r="A8381"/>
    </row>
    <row r="8382" spans="1:1" x14ac:dyDescent="0.25">
      <c r="A8382"/>
    </row>
    <row r="8383" spans="1:1" x14ac:dyDescent="0.25">
      <c r="A8383"/>
    </row>
    <row r="8384" spans="1:1" x14ac:dyDescent="0.25">
      <c r="A8384"/>
    </row>
    <row r="8385" spans="1:1" x14ac:dyDescent="0.25">
      <c r="A8385"/>
    </row>
    <row r="8386" spans="1:1" x14ac:dyDescent="0.25">
      <c r="A8386"/>
    </row>
    <row r="8387" spans="1:1" x14ac:dyDescent="0.25">
      <c r="A8387"/>
    </row>
    <row r="8388" spans="1:1" x14ac:dyDescent="0.25">
      <c r="A8388"/>
    </row>
    <row r="8389" spans="1:1" x14ac:dyDescent="0.25">
      <c r="A8389"/>
    </row>
    <row r="8390" spans="1:1" x14ac:dyDescent="0.25">
      <c r="A8390"/>
    </row>
    <row r="8391" spans="1:1" x14ac:dyDescent="0.25">
      <c r="A8391"/>
    </row>
    <row r="8392" spans="1:1" x14ac:dyDescent="0.25">
      <c r="A8392"/>
    </row>
    <row r="8393" spans="1:1" x14ac:dyDescent="0.25">
      <c r="A8393"/>
    </row>
    <row r="8394" spans="1:1" x14ac:dyDescent="0.25">
      <c r="A8394"/>
    </row>
    <row r="8395" spans="1:1" x14ac:dyDescent="0.25">
      <c r="A8395"/>
    </row>
    <row r="8396" spans="1:1" x14ac:dyDescent="0.25">
      <c r="A8396"/>
    </row>
    <row r="8397" spans="1:1" x14ac:dyDescent="0.25">
      <c r="A8397"/>
    </row>
    <row r="8398" spans="1:1" x14ac:dyDescent="0.25">
      <c r="A8398"/>
    </row>
    <row r="8399" spans="1:1" x14ac:dyDescent="0.25">
      <c r="A8399"/>
    </row>
    <row r="8400" spans="1:1" x14ac:dyDescent="0.25">
      <c r="A8400"/>
    </row>
    <row r="8401" spans="1:1" x14ac:dyDescent="0.25">
      <c r="A8401"/>
    </row>
    <row r="8402" spans="1:1" x14ac:dyDescent="0.25">
      <c r="A8402"/>
    </row>
    <row r="8403" spans="1:1" x14ac:dyDescent="0.25">
      <c r="A8403"/>
    </row>
    <row r="8404" spans="1:1" x14ac:dyDescent="0.25">
      <c r="A8404"/>
    </row>
    <row r="8405" spans="1:1" x14ac:dyDescent="0.25">
      <c r="A8405"/>
    </row>
    <row r="8406" spans="1:1" x14ac:dyDescent="0.25">
      <c r="A8406"/>
    </row>
    <row r="8407" spans="1:1" x14ac:dyDescent="0.25">
      <c r="A8407"/>
    </row>
    <row r="8408" spans="1:1" x14ac:dyDescent="0.25">
      <c r="A8408"/>
    </row>
    <row r="8409" spans="1:1" x14ac:dyDescent="0.25">
      <c r="A8409"/>
    </row>
    <row r="8410" spans="1:1" x14ac:dyDescent="0.25">
      <c r="A8410"/>
    </row>
    <row r="8411" spans="1:1" x14ac:dyDescent="0.25">
      <c r="A8411"/>
    </row>
    <row r="8412" spans="1:1" x14ac:dyDescent="0.25">
      <c r="A8412"/>
    </row>
    <row r="8413" spans="1:1" x14ac:dyDescent="0.25">
      <c r="A8413"/>
    </row>
    <row r="8414" spans="1:1" x14ac:dyDescent="0.25">
      <c r="A8414"/>
    </row>
    <row r="8415" spans="1:1" x14ac:dyDescent="0.25">
      <c r="A8415"/>
    </row>
    <row r="8416" spans="1:1" x14ac:dyDescent="0.25">
      <c r="A8416"/>
    </row>
    <row r="8417" spans="1:1" x14ac:dyDescent="0.25">
      <c r="A8417"/>
    </row>
    <row r="8418" spans="1:1" x14ac:dyDescent="0.25">
      <c r="A8418"/>
    </row>
    <row r="8419" spans="1:1" x14ac:dyDescent="0.25">
      <c r="A8419"/>
    </row>
    <row r="8420" spans="1:1" x14ac:dyDescent="0.25">
      <c r="A8420"/>
    </row>
    <row r="8421" spans="1:1" x14ac:dyDescent="0.25">
      <c r="A8421"/>
    </row>
    <row r="8422" spans="1:1" x14ac:dyDescent="0.25">
      <c r="A8422"/>
    </row>
    <row r="8423" spans="1:1" x14ac:dyDescent="0.25">
      <c r="A8423"/>
    </row>
    <row r="8424" spans="1:1" x14ac:dyDescent="0.25">
      <c r="A8424"/>
    </row>
    <row r="8425" spans="1:1" x14ac:dyDescent="0.25">
      <c r="A8425"/>
    </row>
    <row r="8426" spans="1:1" x14ac:dyDescent="0.25">
      <c r="A8426"/>
    </row>
    <row r="8427" spans="1:1" x14ac:dyDescent="0.25">
      <c r="A8427"/>
    </row>
    <row r="8428" spans="1:1" x14ac:dyDescent="0.25">
      <c r="A8428"/>
    </row>
    <row r="8429" spans="1:1" x14ac:dyDescent="0.25">
      <c r="A8429"/>
    </row>
    <row r="8430" spans="1:1" x14ac:dyDescent="0.25">
      <c r="A8430"/>
    </row>
    <row r="8431" spans="1:1" x14ac:dyDescent="0.25">
      <c r="A8431"/>
    </row>
    <row r="8432" spans="1:1" x14ac:dyDescent="0.25">
      <c r="A8432"/>
    </row>
    <row r="8433" spans="1:1" x14ac:dyDescent="0.25">
      <c r="A8433"/>
    </row>
    <row r="8434" spans="1:1" x14ac:dyDescent="0.25">
      <c r="A8434"/>
    </row>
    <row r="8435" spans="1:1" x14ac:dyDescent="0.25">
      <c r="A8435"/>
    </row>
    <row r="8436" spans="1:1" x14ac:dyDescent="0.25">
      <c r="A8436"/>
    </row>
    <row r="8437" spans="1:1" x14ac:dyDescent="0.25">
      <c r="A8437"/>
    </row>
    <row r="8438" spans="1:1" x14ac:dyDescent="0.25">
      <c r="A8438"/>
    </row>
    <row r="8439" spans="1:1" x14ac:dyDescent="0.25">
      <c r="A8439"/>
    </row>
    <row r="8440" spans="1:1" x14ac:dyDescent="0.25">
      <c r="A8440"/>
    </row>
    <row r="8441" spans="1:1" x14ac:dyDescent="0.25">
      <c r="A8441"/>
    </row>
    <row r="8442" spans="1:1" x14ac:dyDescent="0.25">
      <c r="A8442"/>
    </row>
    <row r="8443" spans="1:1" x14ac:dyDescent="0.25">
      <c r="A8443"/>
    </row>
    <row r="8444" spans="1:1" x14ac:dyDescent="0.25">
      <c r="A8444"/>
    </row>
    <row r="8445" spans="1:1" x14ac:dyDescent="0.25">
      <c r="A8445"/>
    </row>
    <row r="8446" spans="1:1" x14ac:dyDescent="0.25">
      <c r="A8446"/>
    </row>
    <row r="8447" spans="1:1" x14ac:dyDescent="0.25">
      <c r="A8447"/>
    </row>
    <row r="8448" spans="1:1" x14ac:dyDescent="0.25">
      <c r="A8448"/>
    </row>
    <row r="8449" spans="1:1" x14ac:dyDescent="0.25">
      <c r="A8449"/>
    </row>
    <row r="8450" spans="1:1" x14ac:dyDescent="0.25">
      <c r="A8450"/>
    </row>
    <row r="8451" spans="1:1" x14ac:dyDescent="0.25">
      <c r="A8451"/>
    </row>
    <row r="8452" spans="1:1" x14ac:dyDescent="0.25">
      <c r="A8452"/>
    </row>
    <row r="8453" spans="1:1" x14ac:dyDescent="0.25">
      <c r="A8453"/>
    </row>
    <row r="8454" spans="1:1" x14ac:dyDescent="0.25">
      <c r="A8454"/>
    </row>
    <row r="8455" spans="1:1" x14ac:dyDescent="0.25">
      <c r="A8455"/>
    </row>
    <row r="8456" spans="1:1" x14ac:dyDescent="0.25">
      <c r="A8456"/>
    </row>
    <row r="8457" spans="1:1" x14ac:dyDescent="0.25">
      <c r="A8457"/>
    </row>
    <row r="8458" spans="1:1" x14ac:dyDescent="0.25">
      <c r="A8458"/>
    </row>
    <row r="8459" spans="1:1" x14ac:dyDescent="0.25">
      <c r="A8459"/>
    </row>
    <row r="8460" spans="1:1" x14ac:dyDescent="0.25">
      <c r="A8460"/>
    </row>
    <row r="8461" spans="1:1" x14ac:dyDescent="0.25">
      <c r="A8461"/>
    </row>
    <row r="8462" spans="1:1" x14ac:dyDescent="0.25">
      <c r="A8462"/>
    </row>
    <row r="8463" spans="1:1" x14ac:dyDescent="0.25">
      <c r="A8463"/>
    </row>
    <row r="8464" spans="1:1" x14ac:dyDescent="0.25">
      <c r="A8464"/>
    </row>
    <row r="8465" spans="1:1" x14ac:dyDescent="0.25">
      <c r="A8465"/>
    </row>
    <row r="8466" spans="1:1" x14ac:dyDescent="0.25">
      <c r="A8466"/>
    </row>
    <row r="8467" spans="1:1" x14ac:dyDescent="0.25">
      <c r="A8467"/>
    </row>
    <row r="8468" spans="1:1" x14ac:dyDescent="0.25">
      <c r="A8468"/>
    </row>
    <row r="8469" spans="1:1" x14ac:dyDescent="0.25">
      <c r="A8469"/>
    </row>
    <row r="8470" spans="1:1" x14ac:dyDescent="0.25">
      <c r="A8470"/>
    </row>
    <row r="8471" spans="1:1" x14ac:dyDescent="0.25">
      <c r="A8471"/>
    </row>
    <row r="8472" spans="1:1" x14ac:dyDescent="0.25">
      <c r="A8472"/>
    </row>
    <row r="8473" spans="1:1" x14ac:dyDescent="0.25">
      <c r="A8473"/>
    </row>
    <row r="8474" spans="1:1" x14ac:dyDescent="0.25">
      <c r="A8474"/>
    </row>
    <row r="8475" spans="1:1" x14ac:dyDescent="0.25">
      <c r="A8475"/>
    </row>
    <row r="8476" spans="1:1" x14ac:dyDescent="0.25">
      <c r="A8476"/>
    </row>
    <row r="8477" spans="1:1" x14ac:dyDescent="0.25">
      <c r="A8477"/>
    </row>
    <row r="8478" spans="1:1" x14ac:dyDescent="0.25">
      <c r="A8478"/>
    </row>
    <row r="8479" spans="1:1" x14ac:dyDescent="0.25">
      <c r="A8479"/>
    </row>
    <row r="8480" spans="1:1" x14ac:dyDescent="0.25">
      <c r="A8480"/>
    </row>
    <row r="8481" spans="1:1" x14ac:dyDescent="0.25">
      <c r="A8481"/>
    </row>
    <row r="8482" spans="1:1" x14ac:dyDescent="0.25">
      <c r="A8482"/>
    </row>
    <row r="8483" spans="1:1" x14ac:dyDescent="0.25">
      <c r="A8483"/>
    </row>
    <row r="8484" spans="1:1" x14ac:dyDescent="0.25">
      <c r="A8484"/>
    </row>
    <row r="8485" spans="1:1" x14ac:dyDescent="0.25">
      <c r="A8485"/>
    </row>
    <row r="8486" spans="1:1" x14ac:dyDescent="0.25">
      <c r="A8486"/>
    </row>
    <row r="8487" spans="1:1" x14ac:dyDescent="0.25">
      <c r="A8487"/>
    </row>
    <row r="8488" spans="1:1" x14ac:dyDescent="0.25">
      <c r="A8488"/>
    </row>
    <row r="8489" spans="1:1" x14ac:dyDescent="0.25">
      <c r="A8489"/>
    </row>
    <row r="8490" spans="1:1" x14ac:dyDescent="0.25">
      <c r="A8490"/>
    </row>
    <row r="8491" spans="1:1" x14ac:dyDescent="0.25">
      <c r="A8491"/>
    </row>
    <row r="8492" spans="1:1" x14ac:dyDescent="0.25">
      <c r="A8492"/>
    </row>
    <row r="8493" spans="1:1" x14ac:dyDescent="0.25">
      <c r="A8493"/>
    </row>
    <row r="8494" spans="1:1" x14ac:dyDescent="0.25">
      <c r="A8494"/>
    </row>
    <row r="8495" spans="1:1" x14ac:dyDescent="0.25">
      <c r="A8495"/>
    </row>
    <row r="8496" spans="1:1" x14ac:dyDescent="0.25">
      <c r="A8496"/>
    </row>
    <row r="8497" spans="1:1" x14ac:dyDescent="0.25">
      <c r="A8497"/>
    </row>
    <row r="8498" spans="1:1" x14ac:dyDescent="0.25">
      <c r="A8498"/>
    </row>
    <row r="8499" spans="1:1" x14ac:dyDescent="0.25">
      <c r="A8499"/>
    </row>
    <row r="8500" spans="1:1" x14ac:dyDescent="0.25">
      <c r="A8500"/>
    </row>
    <row r="8501" spans="1:1" x14ac:dyDescent="0.25">
      <c r="A8501"/>
    </row>
    <row r="8502" spans="1:1" x14ac:dyDescent="0.25">
      <c r="A8502"/>
    </row>
    <row r="8503" spans="1:1" x14ac:dyDescent="0.25">
      <c r="A8503"/>
    </row>
    <row r="8504" spans="1:1" x14ac:dyDescent="0.25">
      <c r="A8504"/>
    </row>
    <row r="8505" spans="1:1" x14ac:dyDescent="0.25">
      <c r="A8505"/>
    </row>
    <row r="8506" spans="1:1" x14ac:dyDescent="0.25">
      <c r="A8506"/>
    </row>
    <row r="8507" spans="1:1" x14ac:dyDescent="0.25">
      <c r="A8507"/>
    </row>
    <row r="8508" spans="1:1" x14ac:dyDescent="0.25">
      <c r="A8508"/>
    </row>
    <row r="8509" spans="1:1" x14ac:dyDescent="0.25">
      <c r="A8509"/>
    </row>
    <row r="8510" spans="1:1" x14ac:dyDescent="0.25">
      <c r="A8510"/>
    </row>
    <row r="8511" spans="1:1" x14ac:dyDescent="0.25">
      <c r="A8511"/>
    </row>
    <row r="8512" spans="1:1" x14ac:dyDescent="0.25">
      <c r="A8512"/>
    </row>
    <row r="8513" spans="1:1" x14ac:dyDescent="0.25">
      <c r="A8513"/>
    </row>
    <row r="8514" spans="1:1" x14ac:dyDescent="0.25">
      <c r="A8514"/>
    </row>
    <row r="8515" spans="1:1" x14ac:dyDescent="0.25">
      <c r="A8515"/>
    </row>
    <row r="8516" spans="1:1" x14ac:dyDescent="0.25">
      <c r="A8516"/>
    </row>
    <row r="8517" spans="1:1" x14ac:dyDescent="0.25">
      <c r="A8517"/>
    </row>
    <row r="8518" spans="1:1" x14ac:dyDescent="0.25">
      <c r="A8518"/>
    </row>
    <row r="8519" spans="1:1" x14ac:dyDescent="0.25">
      <c r="A8519"/>
    </row>
    <row r="8520" spans="1:1" x14ac:dyDescent="0.25">
      <c r="A8520"/>
    </row>
    <row r="8521" spans="1:1" x14ac:dyDescent="0.25">
      <c r="A8521"/>
    </row>
    <row r="8522" spans="1:1" x14ac:dyDescent="0.25">
      <c r="A8522"/>
    </row>
    <row r="8523" spans="1:1" x14ac:dyDescent="0.25">
      <c r="A8523"/>
    </row>
    <row r="8524" spans="1:1" x14ac:dyDescent="0.25">
      <c r="A8524"/>
    </row>
    <row r="8525" spans="1:1" x14ac:dyDescent="0.25">
      <c r="A8525"/>
    </row>
    <row r="8526" spans="1:1" x14ac:dyDescent="0.25">
      <c r="A8526"/>
    </row>
    <row r="8527" spans="1:1" x14ac:dyDescent="0.25">
      <c r="A8527"/>
    </row>
    <row r="8528" spans="1:1" x14ac:dyDescent="0.25">
      <c r="A8528"/>
    </row>
    <row r="8529" spans="1:1" x14ac:dyDescent="0.25">
      <c r="A8529"/>
    </row>
    <row r="8530" spans="1:1" x14ac:dyDescent="0.25">
      <c r="A8530"/>
    </row>
    <row r="8531" spans="1:1" x14ac:dyDescent="0.25">
      <c r="A8531"/>
    </row>
    <row r="8532" spans="1:1" x14ac:dyDescent="0.25">
      <c r="A8532"/>
    </row>
    <row r="8533" spans="1:1" x14ac:dyDescent="0.25">
      <c r="A8533"/>
    </row>
    <row r="8534" spans="1:1" x14ac:dyDescent="0.25">
      <c r="A8534"/>
    </row>
    <row r="8535" spans="1:1" x14ac:dyDescent="0.25">
      <c r="A8535"/>
    </row>
    <row r="8536" spans="1:1" x14ac:dyDescent="0.25">
      <c r="A8536"/>
    </row>
    <row r="8537" spans="1:1" x14ac:dyDescent="0.25">
      <c r="A8537"/>
    </row>
    <row r="8538" spans="1:1" x14ac:dyDescent="0.25">
      <c r="A8538"/>
    </row>
    <row r="8539" spans="1:1" x14ac:dyDescent="0.25">
      <c r="A8539"/>
    </row>
    <row r="8540" spans="1:1" x14ac:dyDescent="0.25">
      <c r="A8540"/>
    </row>
    <row r="8541" spans="1:1" x14ac:dyDescent="0.25">
      <c r="A8541"/>
    </row>
    <row r="8542" spans="1:1" x14ac:dyDescent="0.25">
      <c r="A8542"/>
    </row>
    <row r="8543" spans="1:1" x14ac:dyDescent="0.25">
      <c r="A8543"/>
    </row>
    <row r="8544" spans="1:1" x14ac:dyDescent="0.25">
      <c r="A8544"/>
    </row>
    <row r="8545" spans="1:1" x14ac:dyDescent="0.25">
      <c r="A8545"/>
    </row>
    <row r="8546" spans="1:1" x14ac:dyDescent="0.25">
      <c r="A8546"/>
    </row>
    <row r="8547" spans="1:1" x14ac:dyDescent="0.25">
      <c r="A8547"/>
    </row>
    <row r="8548" spans="1:1" x14ac:dyDescent="0.25">
      <c r="A8548"/>
    </row>
    <row r="8549" spans="1:1" x14ac:dyDescent="0.25">
      <c r="A8549"/>
    </row>
    <row r="8550" spans="1:1" x14ac:dyDescent="0.25">
      <c r="A8550"/>
    </row>
    <row r="8551" spans="1:1" x14ac:dyDescent="0.25">
      <c r="A8551"/>
    </row>
    <row r="8552" spans="1:1" x14ac:dyDescent="0.25">
      <c r="A8552"/>
    </row>
    <row r="8553" spans="1:1" x14ac:dyDescent="0.25">
      <c r="A8553"/>
    </row>
    <row r="8554" spans="1:1" x14ac:dyDescent="0.25">
      <c r="A8554"/>
    </row>
    <row r="8555" spans="1:1" x14ac:dyDescent="0.25">
      <c r="A8555"/>
    </row>
    <row r="8556" spans="1:1" x14ac:dyDescent="0.25">
      <c r="A8556"/>
    </row>
    <row r="8557" spans="1:1" x14ac:dyDescent="0.25">
      <c r="A8557"/>
    </row>
    <row r="8558" spans="1:1" x14ac:dyDescent="0.25">
      <c r="A8558"/>
    </row>
    <row r="8559" spans="1:1" x14ac:dyDescent="0.25">
      <c r="A8559"/>
    </row>
    <row r="8560" spans="1:1" x14ac:dyDescent="0.25">
      <c r="A8560"/>
    </row>
    <row r="8561" spans="1:1" x14ac:dyDescent="0.25">
      <c r="A8561"/>
    </row>
    <row r="8562" spans="1:1" x14ac:dyDescent="0.25">
      <c r="A8562"/>
    </row>
    <row r="8563" spans="1:1" x14ac:dyDescent="0.25">
      <c r="A8563"/>
    </row>
    <row r="8564" spans="1:1" x14ac:dyDescent="0.25">
      <c r="A8564"/>
    </row>
    <row r="8565" spans="1:1" x14ac:dyDescent="0.25">
      <c r="A8565"/>
    </row>
    <row r="8566" spans="1:1" x14ac:dyDescent="0.25">
      <c r="A8566"/>
    </row>
    <row r="8567" spans="1:1" x14ac:dyDescent="0.25">
      <c r="A8567"/>
    </row>
    <row r="8568" spans="1:1" x14ac:dyDescent="0.25">
      <c r="A8568"/>
    </row>
    <row r="8569" spans="1:1" x14ac:dyDescent="0.25">
      <c r="A8569"/>
    </row>
    <row r="8570" spans="1:1" x14ac:dyDescent="0.25">
      <c r="A8570"/>
    </row>
    <row r="8571" spans="1:1" x14ac:dyDescent="0.25">
      <c r="A8571"/>
    </row>
    <row r="8572" spans="1:1" x14ac:dyDescent="0.25">
      <c r="A8572"/>
    </row>
    <row r="8573" spans="1:1" x14ac:dyDescent="0.25">
      <c r="A8573"/>
    </row>
    <row r="8574" spans="1:1" x14ac:dyDescent="0.25">
      <c r="A8574"/>
    </row>
    <row r="8575" spans="1:1" x14ac:dyDescent="0.25">
      <c r="A8575"/>
    </row>
    <row r="8576" spans="1:1" x14ac:dyDescent="0.25">
      <c r="A8576"/>
    </row>
    <row r="8577" spans="1:1" x14ac:dyDescent="0.25">
      <c r="A8577"/>
    </row>
    <row r="8578" spans="1:1" x14ac:dyDescent="0.25">
      <c r="A8578"/>
    </row>
    <row r="8579" spans="1:1" x14ac:dyDescent="0.25">
      <c r="A8579"/>
    </row>
    <row r="8580" spans="1:1" x14ac:dyDescent="0.25">
      <c r="A8580"/>
    </row>
    <row r="8581" spans="1:1" x14ac:dyDescent="0.25">
      <c r="A8581"/>
    </row>
    <row r="8582" spans="1:1" x14ac:dyDescent="0.25">
      <c r="A8582"/>
    </row>
    <row r="8583" spans="1:1" x14ac:dyDescent="0.25">
      <c r="A8583"/>
    </row>
    <row r="8584" spans="1:1" x14ac:dyDescent="0.25">
      <c r="A8584"/>
    </row>
    <row r="8585" spans="1:1" x14ac:dyDescent="0.25">
      <c r="A8585"/>
    </row>
    <row r="8586" spans="1:1" x14ac:dyDescent="0.25">
      <c r="A8586"/>
    </row>
    <row r="8587" spans="1:1" x14ac:dyDescent="0.25">
      <c r="A8587"/>
    </row>
    <row r="8588" spans="1:1" x14ac:dyDescent="0.25">
      <c r="A8588"/>
    </row>
    <row r="8589" spans="1:1" x14ac:dyDescent="0.25">
      <c r="A8589"/>
    </row>
    <row r="8590" spans="1:1" x14ac:dyDescent="0.25">
      <c r="A8590"/>
    </row>
    <row r="8591" spans="1:1" x14ac:dyDescent="0.25">
      <c r="A8591"/>
    </row>
    <row r="8592" spans="1:1" x14ac:dyDescent="0.25">
      <c r="A8592"/>
    </row>
    <row r="8593" spans="1:1" x14ac:dyDescent="0.25">
      <c r="A8593"/>
    </row>
    <row r="8594" spans="1:1" x14ac:dyDescent="0.25">
      <c r="A8594"/>
    </row>
    <row r="8595" spans="1:1" x14ac:dyDescent="0.25">
      <c r="A8595"/>
    </row>
    <row r="8596" spans="1:1" x14ac:dyDescent="0.25">
      <c r="A8596"/>
    </row>
    <row r="8597" spans="1:1" x14ac:dyDescent="0.25">
      <c r="A8597"/>
    </row>
    <row r="8598" spans="1:1" x14ac:dyDescent="0.25">
      <c r="A8598"/>
    </row>
    <row r="8599" spans="1:1" x14ac:dyDescent="0.25">
      <c r="A8599"/>
    </row>
    <row r="8600" spans="1:1" x14ac:dyDescent="0.25">
      <c r="A8600"/>
    </row>
    <row r="8601" spans="1:1" x14ac:dyDescent="0.25">
      <c r="A8601"/>
    </row>
    <row r="8602" spans="1:1" x14ac:dyDescent="0.25">
      <c r="A8602"/>
    </row>
    <row r="8603" spans="1:1" x14ac:dyDescent="0.25">
      <c r="A8603"/>
    </row>
    <row r="8604" spans="1:1" x14ac:dyDescent="0.25">
      <c r="A8604"/>
    </row>
    <row r="8605" spans="1:1" x14ac:dyDescent="0.25">
      <c r="A8605"/>
    </row>
    <row r="8606" spans="1:1" x14ac:dyDescent="0.25">
      <c r="A8606"/>
    </row>
    <row r="8607" spans="1:1" x14ac:dyDescent="0.25">
      <c r="A8607"/>
    </row>
    <row r="8608" spans="1:1" x14ac:dyDescent="0.25">
      <c r="A8608"/>
    </row>
    <row r="8609" spans="1:1" x14ac:dyDescent="0.25">
      <c r="A8609"/>
    </row>
    <row r="8610" spans="1:1" x14ac:dyDescent="0.25">
      <c r="A8610"/>
    </row>
    <row r="8611" spans="1:1" x14ac:dyDescent="0.25">
      <c r="A8611"/>
    </row>
    <row r="8612" spans="1:1" x14ac:dyDescent="0.25">
      <c r="A8612"/>
    </row>
    <row r="8613" spans="1:1" x14ac:dyDescent="0.25">
      <c r="A8613"/>
    </row>
    <row r="8614" spans="1:1" x14ac:dyDescent="0.25">
      <c r="A8614"/>
    </row>
    <row r="8615" spans="1:1" x14ac:dyDescent="0.25">
      <c r="A8615"/>
    </row>
    <row r="8616" spans="1:1" x14ac:dyDescent="0.25">
      <c r="A8616"/>
    </row>
    <row r="8617" spans="1:1" x14ac:dyDescent="0.25">
      <c r="A8617"/>
    </row>
    <row r="8618" spans="1:1" x14ac:dyDescent="0.25">
      <c r="A8618"/>
    </row>
    <row r="8619" spans="1:1" x14ac:dyDescent="0.25">
      <c r="A8619"/>
    </row>
    <row r="8620" spans="1:1" x14ac:dyDescent="0.25">
      <c r="A8620"/>
    </row>
    <row r="8621" spans="1:1" x14ac:dyDescent="0.25">
      <c r="A8621"/>
    </row>
    <row r="8622" spans="1:1" x14ac:dyDescent="0.25">
      <c r="A8622"/>
    </row>
    <row r="8623" spans="1:1" x14ac:dyDescent="0.25">
      <c r="A8623"/>
    </row>
    <row r="8624" spans="1:1" x14ac:dyDescent="0.25">
      <c r="A8624"/>
    </row>
    <row r="8625" spans="1:1" x14ac:dyDescent="0.25">
      <c r="A8625"/>
    </row>
    <row r="8626" spans="1:1" x14ac:dyDescent="0.25">
      <c r="A8626"/>
    </row>
    <row r="8627" spans="1:1" x14ac:dyDescent="0.25">
      <c r="A8627"/>
    </row>
    <row r="8628" spans="1:1" x14ac:dyDescent="0.25">
      <c r="A8628"/>
    </row>
    <row r="8629" spans="1:1" x14ac:dyDescent="0.25">
      <c r="A8629"/>
    </row>
    <row r="8630" spans="1:1" x14ac:dyDescent="0.25">
      <c r="A8630"/>
    </row>
    <row r="8631" spans="1:1" x14ac:dyDescent="0.25">
      <c r="A8631"/>
    </row>
    <row r="8632" spans="1:1" x14ac:dyDescent="0.25">
      <c r="A8632"/>
    </row>
    <row r="8633" spans="1:1" x14ac:dyDescent="0.25">
      <c r="A8633"/>
    </row>
    <row r="8634" spans="1:1" x14ac:dyDescent="0.25">
      <c r="A8634"/>
    </row>
    <row r="8635" spans="1:1" x14ac:dyDescent="0.25">
      <c r="A8635"/>
    </row>
    <row r="8636" spans="1:1" x14ac:dyDescent="0.25">
      <c r="A8636"/>
    </row>
    <row r="8637" spans="1:1" x14ac:dyDescent="0.25">
      <c r="A8637"/>
    </row>
    <row r="8638" spans="1:1" x14ac:dyDescent="0.25">
      <c r="A8638"/>
    </row>
    <row r="8639" spans="1:1" x14ac:dyDescent="0.25">
      <c r="A8639"/>
    </row>
    <row r="8640" spans="1:1" x14ac:dyDescent="0.25">
      <c r="A8640"/>
    </row>
    <row r="8641" spans="1:1" x14ac:dyDescent="0.25">
      <c r="A8641"/>
    </row>
    <row r="8642" spans="1:1" x14ac:dyDescent="0.25">
      <c r="A8642"/>
    </row>
    <row r="8643" spans="1:1" x14ac:dyDescent="0.25">
      <c r="A8643"/>
    </row>
    <row r="8644" spans="1:1" x14ac:dyDescent="0.25">
      <c r="A8644"/>
    </row>
    <row r="8645" spans="1:1" x14ac:dyDescent="0.25">
      <c r="A8645"/>
    </row>
    <row r="8646" spans="1:1" x14ac:dyDescent="0.25">
      <c r="A8646"/>
    </row>
    <row r="8647" spans="1:1" x14ac:dyDescent="0.25">
      <c r="A8647"/>
    </row>
    <row r="8648" spans="1:1" x14ac:dyDescent="0.25">
      <c r="A8648"/>
    </row>
    <row r="8649" spans="1:1" x14ac:dyDescent="0.25">
      <c r="A8649"/>
    </row>
    <row r="8650" spans="1:1" x14ac:dyDescent="0.25">
      <c r="A8650"/>
    </row>
    <row r="8651" spans="1:1" x14ac:dyDescent="0.25">
      <c r="A8651"/>
    </row>
    <row r="8652" spans="1:1" x14ac:dyDescent="0.25">
      <c r="A8652"/>
    </row>
    <row r="8653" spans="1:1" x14ac:dyDescent="0.25">
      <c r="A8653"/>
    </row>
    <row r="8654" spans="1:1" x14ac:dyDescent="0.25">
      <c r="A8654"/>
    </row>
    <row r="8655" spans="1:1" x14ac:dyDescent="0.25">
      <c r="A8655"/>
    </row>
    <row r="8656" spans="1:1" x14ac:dyDescent="0.25">
      <c r="A8656"/>
    </row>
    <row r="8657" spans="1:1" x14ac:dyDescent="0.25">
      <c r="A8657"/>
    </row>
    <row r="8658" spans="1:1" x14ac:dyDescent="0.25">
      <c r="A8658"/>
    </row>
    <row r="8659" spans="1:1" x14ac:dyDescent="0.25">
      <c r="A8659"/>
    </row>
    <row r="8660" spans="1:1" x14ac:dyDescent="0.25">
      <c r="A8660"/>
    </row>
    <row r="8661" spans="1:1" x14ac:dyDescent="0.25">
      <c r="A8661"/>
    </row>
    <row r="8662" spans="1:1" x14ac:dyDescent="0.25">
      <c r="A8662"/>
    </row>
    <row r="8663" spans="1:1" x14ac:dyDescent="0.25">
      <c r="A8663"/>
    </row>
    <row r="8664" spans="1:1" x14ac:dyDescent="0.25">
      <c r="A8664"/>
    </row>
    <row r="8665" spans="1:1" x14ac:dyDescent="0.25">
      <c r="A8665"/>
    </row>
    <row r="8666" spans="1:1" x14ac:dyDescent="0.25">
      <c r="A8666"/>
    </row>
    <row r="8667" spans="1:1" x14ac:dyDescent="0.25">
      <c r="A8667"/>
    </row>
    <row r="8668" spans="1:1" x14ac:dyDescent="0.25">
      <c r="A8668"/>
    </row>
    <row r="8669" spans="1:1" x14ac:dyDescent="0.25">
      <c r="A8669"/>
    </row>
    <row r="8670" spans="1:1" x14ac:dyDescent="0.25">
      <c r="A8670"/>
    </row>
    <row r="8671" spans="1:1" x14ac:dyDescent="0.25">
      <c r="A8671"/>
    </row>
    <row r="8672" spans="1:1" x14ac:dyDescent="0.25">
      <c r="A8672"/>
    </row>
    <row r="8673" spans="1:1" x14ac:dyDescent="0.25">
      <c r="A8673"/>
    </row>
    <row r="8674" spans="1:1" x14ac:dyDescent="0.25">
      <c r="A8674"/>
    </row>
    <row r="8675" spans="1:1" x14ac:dyDescent="0.25">
      <c r="A8675"/>
    </row>
    <row r="8676" spans="1:1" x14ac:dyDescent="0.25">
      <c r="A8676"/>
    </row>
    <row r="8677" spans="1:1" x14ac:dyDescent="0.25">
      <c r="A8677"/>
    </row>
    <row r="8678" spans="1:1" x14ac:dyDescent="0.25">
      <c r="A8678"/>
    </row>
    <row r="8679" spans="1:1" x14ac:dyDescent="0.25">
      <c r="A8679"/>
    </row>
    <row r="8680" spans="1:1" x14ac:dyDescent="0.25">
      <c r="A8680"/>
    </row>
    <row r="8681" spans="1:1" x14ac:dyDescent="0.25">
      <c r="A8681"/>
    </row>
    <row r="8682" spans="1:1" x14ac:dyDescent="0.25">
      <c r="A8682"/>
    </row>
    <row r="8683" spans="1:1" x14ac:dyDescent="0.25">
      <c r="A8683"/>
    </row>
    <row r="8684" spans="1:1" x14ac:dyDescent="0.25">
      <c r="A8684"/>
    </row>
    <row r="8685" spans="1:1" x14ac:dyDescent="0.25">
      <c r="A8685"/>
    </row>
    <row r="8686" spans="1:1" x14ac:dyDescent="0.25">
      <c r="A8686"/>
    </row>
    <row r="8687" spans="1:1" x14ac:dyDescent="0.25">
      <c r="A8687"/>
    </row>
    <row r="8688" spans="1:1" x14ac:dyDescent="0.25">
      <c r="A8688"/>
    </row>
    <row r="8689" spans="1:1" x14ac:dyDescent="0.25">
      <c r="A8689"/>
    </row>
    <row r="8690" spans="1:1" x14ac:dyDescent="0.25">
      <c r="A8690"/>
    </row>
    <row r="8691" spans="1:1" x14ac:dyDescent="0.25">
      <c r="A8691"/>
    </row>
    <row r="8692" spans="1:1" x14ac:dyDescent="0.25">
      <c r="A8692"/>
    </row>
    <row r="8693" spans="1:1" x14ac:dyDescent="0.25">
      <c r="A8693"/>
    </row>
    <row r="8694" spans="1:1" x14ac:dyDescent="0.25">
      <c r="A8694"/>
    </row>
    <row r="8695" spans="1:1" x14ac:dyDescent="0.25">
      <c r="A8695"/>
    </row>
    <row r="8696" spans="1:1" x14ac:dyDescent="0.25">
      <c r="A8696"/>
    </row>
    <row r="8697" spans="1:1" x14ac:dyDescent="0.25">
      <c r="A8697"/>
    </row>
    <row r="8698" spans="1:1" x14ac:dyDescent="0.25">
      <c r="A8698"/>
    </row>
    <row r="8699" spans="1:1" x14ac:dyDescent="0.25">
      <c r="A8699"/>
    </row>
    <row r="8700" spans="1:1" x14ac:dyDescent="0.25">
      <c r="A8700"/>
    </row>
    <row r="8701" spans="1:1" x14ac:dyDescent="0.25">
      <c r="A8701"/>
    </row>
    <row r="8702" spans="1:1" x14ac:dyDescent="0.25">
      <c r="A8702"/>
    </row>
    <row r="8703" spans="1:1" x14ac:dyDescent="0.25">
      <c r="A8703"/>
    </row>
    <row r="8704" spans="1:1" x14ac:dyDescent="0.25">
      <c r="A8704"/>
    </row>
    <row r="8705" spans="1:1" x14ac:dyDescent="0.25">
      <c r="A8705"/>
    </row>
    <row r="8706" spans="1:1" x14ac:dyDescent="0.25">
      <c r="A8706"/>
    </row>
    <row r="8707" spans="1:1" x14ac:dyDescent="0.25">
      <c r="A8707"/>
    </row>
    <row r="8708" spans="1:1" x14ac:dyDescent="0.25">
      <c r="A8708"/>
    </row>
    <row r="8709" spans="1:1" x14ac:dyDescent="0.25">
      <c r="A8709"/>
    </row>
    <row r="8710" spans="1:1" x14ac:dyDescent="0.25">
      <c r="A8710"/>
    </row>
    <row r="8711" spans="1:1" x14ac:dyDescent="0.25">
      <c r="A8711"/>
    </row>
    <row r="8712" spans="1:1" x14ac:dyDescent="0.25">
      <c r="A8712"/>
    </row>
    <row r="8713" spans="1:1" x14ac:dyDescent="0.25">
      <c r="A8713"/>
    </row>
    <row r="8714" spans="1:1" x14ac:dyDescent="0.25">
      <c r="A8714"/>
    </row>
    <row r="8715" spans="1:1" x14ac:dyDescent="0.25">
      <c r="A8715"/>
    </row>
    <row r="8716" spans="1:1" x14ac:dyDescent="0.25">
      <c r="A8716"/>
    </row>
    <row r="8717" spans="1:1" x14ac:dyDescent="0.25">
      <c r="A8717"/>
    </row>
    <row r="8718" spans="1:1" x14ac:dyDescent="0.25">
      <c r="A8718"/>
    </row>
    <row r="8719" spans="1:1" x14ac:dyDescent="0.25">
      <c r="A8719"/>
    </row>
    <row r="8720" spans="1:1" x14ac:dyDescent="0.25">
      <c r="A8720"/>
    </row>
    <row r="8721" spans="1:1" x14ac:dyDescent="0.25">
      <c r="A8721"/>
    </row>
    <row r="8722" spans="1:1" x14ac:dyDescent="0.25">
      <c r="A8722"/>
    </row>
    <row r="8723" spans="1:1" x14ac:dyDescent="0.25">
      <c r="A8723"/>
    </row>
    <row r="8724" spans="1:1" x14ac:dyDescent="0.25">
      <c r="A8724"/>
    </row>
    <row r="8725" spans="1:1" x14ac:dyDescent="0.25">
      <c r="A8725"/>
    </row>
    <row r="8726" spans="1:1" x14ac:dyDescent="0.25">
      <c r="A8726"/>
    </row>
    <row r="8727" spans="1:1" x14ac:dyDescent="0.25">
      <c r="A8727"/>
    </row>
    <row r="8728" spans="1:1" x14ac:dyDescent="0.25">
      <c r="A8728"/>
    </row>
    <row r="8729" spans="1:1" x14ac:dyDescent="0.25">
      <c r="A8729"/>
    </row>
    <row r="8730" spans="1:1" x14ac:dyDescent="0.25">
      <c r="A8730"/>
    </row>
    <row r="8731" spans="1:1" x14ac:dyDescent="0.25">
      <c r="A8731"/>
    </row>
    <row r="8732" spans="1:1" x14ac:dyDescent="0.25">
      <c r="A8732"/>
    </row>
    <row r="8733" spans="1:1" x14ac:dyDescent="0.25">
      <c r="A8733"/>
    </row>
    <row r="8734" spans="1:1" x14ac:dyDescent="0.25">
      <c r="A8734"/>
    </row>
    <row r="8735" spans="1:1" x14ac:dyDescent="0.25">
      <c r="A8735"/>
    </row>
    <row r="8736" spans="1:1" x14ac:dyDescent="0.25">
      <c r="A8736"/>
    </row>
    <row r="8737" spans="1:1" x14ac:dyDescent="0.25">
      <c r="A8737"/>
    </row>
    <row r="8738" spans="1:1" x14ac:dyDescent="0.25">
      <c r="A8738"/>
    </row>
    <row r="8739" spans="1:1" x14ac:dyDescent="0.25">
      <c r="A8739"/>
    </row>
    <row r="8740" spans="1:1" x14ac:dyDescent="0.25">
      <c r="A8740"/>
    </row>
    <row r="8741" spans="1:1" x14ac:dyDescent="0.25">
      <c r="A8741"/>
    </row>
    <row r="8742" spans="1:1" x14ac:dyDescent="0.25">
      <c r="A8742"/>
    </row>
    <row r="8743" spans="1:1" x14ac:dyDescent="0.25">
      <c r="A8743"/>
    </row>
    <row r="8744" spans="1:1" x14ac:dyDescent="0.25">
      <c r="A8744"/>
    </row>
    <row r="8745" spans="1:1" x14ac:dyDescent="0.25">
      <c r="A8745"/>
    </row>
    <row r="8746" spans="1:1" x14ac:dyDescent="0.25">
      <c r="A8746"/>
    </row>
    <row r="8747" spans="1:1" x14ac:dyDescent="0.25">
      <c r="A8747"/>
    </row>
    <row r="8748" spans="1:1" x14ac:dyDescent="0.25">
      <c r="A8748"/>
    </row>
    <row r="8749" spans="1:1" x14ac:dyDescent="0.25">
      <c r="A8749"/>
    </row>
    <row r="8750" spans="1:1" x14ac:dyDescent="0.25">
      <c r="A8750"/>
    </row>
    <row r="8751" spans="1:1" x14ac:dyDescent="0.25">
      <c r="A8751"/>
    </row>
    <row r="8752" spans="1:1" x14ac:dyDescent="0.25">
      <c r="A8752"/>
    </row>
    <row r="8753" spans="1:1" x14ac:dyDescent="0.25">
      <c r="A8753"/>
    </row>
    <row r="8754" spans="1:1" x14ac:dyDescent="0.25">
      <c r="A8754"/>
    </row>
    <row r="8755" spans="1:1" x14ac:dyDescent="0.25">
      <c r="A8755"/>
    </row>
    <row r="8756" spans="1:1" x14ac:dyDescent="0.25">
      <c r="A8756"/>
    </row>
    <row r="8757" spans="1:1" x14ac:dyDescent="0.25">
      <c r="A8757"/>
    </row>
    <row r="8758" spans="1:1" x14ac:dyDescent="0.25">
      <c r="A8758"/>
    </row>
    <row r="8759" spans="1:1" x14ac:dyDescent="0.25">
      <c r="A8759"/>
    </row>
    <row r="8760" spans="1:1" x14ac:dyDescent="0.25">
      <c r="A8760"/>
    </row>
    <row r="8761" spans="1:1" x14ac:dyDescent="0.25">
      <c r="A8761"/>
    </row>
    <row r="8762" spans="1:1" x14ac:dyDescent="0.25">
      <c r="A8762"/>
    </row>
    <row r="8763" spans="1:1" x14ac:dyDescent="0.25">
      <c r="A8763"/>
    </row>
    <row r="8764" spans="1:1" x14ac:dyDescent="0.25">
      <c r="A8764"/>
    </row>
    <row r="8765" spans="1:1" x14ac:dyDescent="0.25">
      <c r="A8765"/>
    </row>
    <row r="8766" spans="1:1" x14ac:dyDescent="0.25">
      <c r="A8766"/>
    </row>
    <row r="8767" spans="1:1" x14ac:dyDescent="0.25">
      <c r="A8767"/>
    </row>
    <row r="8768" spans="1:1" x14ac:dyDescent="0.25">
      <c r="A8768"/>
    </row>
    <row r="8769" spans="1:1" x14ac:dyDescent="0.25">
      <c r="A8769"/>
    </row>
    <row r="8770" spans="1:1" x14ac:dyDescent="0.25">
      <c r="A8770"/>
    </row>
    <row r="8771" spans="1:1" x14ac:dyDescent="0.25">
      <c r="A8771"/>
    </row>
    <row r="8772" spans="1:1" x14ac:dyDescent="0.25">
      <c r="A8772"/>
    </row>
    <row r="8773" spans="1:1" x14ac:dyDescent="0.25">
      <c r="A8773"/>
    </row>
    <row r="8774" spans="1:1" x14ac:dyDescent="0.25">
      <c r="A8774"/>
    </row>
    <row r="8775" spans="1:1" x14ac:dyDescent="0.25">
      <c r="A8775"/>
    </row>
    <row r="8776" spans="1:1" x14ac:dyDescent="0.25">
      <c r="A8776"/>
    </row>
    <row r="8777" spans="1:1" x14ac:dyDescent="0.25">
      <c r="A8777"/>
    </row>
    <row r="8778" spans="1:1" x14ac:dyDescent="0.25">
      <c r="A8778"/>
    </row>
    <row r="8779" spans="1:1" x14ac:dyDescent="0.25">
      <c r="A8779"/>
    </row>
    <row r="8780" spans="1:1" x14ac:dyDescent="0.25">
      <c r="A8780"/>
    </row>
    <row r="8781" spans="1:1" x14ac:dyDescent="0.25">
      <c r="A8781"/>
    </row>
    <row r="8782" spans="1:1" x14ac:dyDescent="0.25">
      <c r="A8782"/>
    </row>
    <row r="8783" spans="1:1" x14ac:dyDescent="0.25">
      <c r="A8783"/>
    </row>
    <row r="8784" spans="1:1" x14ac:dyDescent="0.25">
      <c r="A8784"/>
    </row>
    <row r="8785" spans="1:1" x14ac:dyDescent="0.25">
      <c r="A8785"/>
    </row>
    <row r="8786" spans="1:1" x14ac:dyDescent="0.25">
      <c r="A8786"/>
    </row>
    <row r="8787" spans="1:1" x14ac:dyDescent="0.25">
      <c r="A8787"/>
    </row>
    <row r="8788" spans="1:1" x14ac:dyDescent="0.25">
      <c r="A8788"/>
    </row>
    <row r="8789" spans="1:1" x14ac:dyDescent="0.25">
      <c r="A8789"/>
    </row>
    <row r="8790" spans="1:1" x14ac:dyDescent="0.25">
      <c r="A8790"/>
    </row>
    <row r="8791" spans="1:1" x14ac:dyDescent="0.25">
      <c r="A8791"/>
    </row>
    <row r="8792" spans="1:1" x14ac:dyDescent="0.25">
      <c r="A8792"/>
    </row>
    <row r="8793" spans="1:1" x14ac:dyDescent="0.25">
      <c r="A8793"/>
    </row>
    <row r="8794" spans="1:1" x14ac:dyDescent="0.25">
      <c r="A8794"/>
    </row>
    <row r="8795" spans="1:1" x14ac:dyDescent="0.25">
      <c r="A8795"/>
    </row>
    <row r="8796" spans="1:1" x14ac:dyDescent="0.25">
      <c r="A8796"/>
    </row>
    <row r="8797" spans="1:1" x14ac:dyDescent="0.25">
      <c r="A8797"/>
    </row>
    <row r="8798" spans="1:1" x14ac:dyDescent="0.25">
      <c r="A8798"/>
    </row>
    <row r="8799" spans="1:1" x14ac:dyDescent="0.25">
      <c r="A8799"/>
    </row>
    <row r="8800" spans="1:1" x14ac:dyDescent="0.25">
      <c r="A8800"/>
    </row>
    <row r="8801" spans="1:1" x14ac:dyDescent="0.25">
      <c r="A8801"/>
    </row>
    <row r="8802" spans="1:1" x14ac:dyDescent="0.25">
      <c r="A8802"/>
    </row>
    <row r="8803" spans="1:1" x14ac:dyDescent="0.25">
      <c r="A8803"/>
    </row>
    <row r="8804" spans="1:1" x14ac:dyDescent="0.25">
      <c r="A8804"/>
    </row>
    <row r="8805" spans="1:1" x14ac:dyDescent="0.25">
      <c r="A8805"/>
    </row>
    <row r="8806" spans="1:1" x14ac:dyDescent="0.25">
      <c r="A8806"/>
    </row>
    <row r="8807" spans="1:1" x14ac:dyDescent="0.25">
      <c r="A8807"/>
    </row>
    <row r="8808" spans="1:1" x14ac:dyDescent="0.25">
      <c r="A8808"/>
    </row>
    <row r="8809" spans="1:1" x14ac:dyDescent="0.25">
      <c r="A8809"/>
    </row>
    <row r="8810" spans="1:1" x14ac:dyDescent="0.25">
      <c r="A8810"/>
    </row>
    <row r="8811" spans="1:1" x14ac:dyDescent="0.25">
      <c r="A8811"/>
    </row>
    <row r="8812" spans="1:1" x14ac:dyDescent="0.25">
      <c r="A8812"/>
    </row>
    <row r="8813" spans="1:1" x14ac:dyDescent="0.25">
      <c r="A8813"/>
    </row>
    <row r="8814" spans="1:1" x14ac:dyDescent="0.25">
      <c r="A8814"/>
    </row>
    <row r="8815" spans="1:1" x14ac:dyDescent="0.25">
      <c r="A8815"/>
    </row>
    <row r="8816" spans="1:1" x14ac:dyDescent="0.25">
      <c r="A8816"/>
    </row>
    <row r="8817" spans="1:1" x14ac:dyDescent="0.25">
      <c r="A8817"/>
    </row>
    <row r="8818" spans="1:1" x14ac:dyDescent="0.25">
      <c r="A8818"/>
    </row>
    <row r="8819" spans="1:1" x14ac:dyDescent="0.25">
      <c r="A8819"/>
    </row>
    <row r="8820" spans="1:1" x14ac:dyDescent="0.25">
      <c r="A8820"/>
    </row>
    <row r="8821" spans="1:1" x14ac:dyDescent="0.25">
      <c r="A8821"/>
    </row>
    <row r="8822" spans="1:1" x14ac:dyDescent="0.25">
      <c r="A8822"/>
    </row>
    <row r="8823" spans="1:1" x14ac:dyDescent="0.25">
      <c r="A8823"/>
    </row>
    <row r="8824" spans="1:1" x14ac:dyDescent="0.25">
      <c r="A8824"/>
    </row>
    <row r="8825" spans="1:1" x14ac:dyDescent="0.25">
      <c r="A8825"/>
    </row>
    <row r="8826" spans="1:1" x14ac:dyDescent="0.25">
      <c r="A8826"/>
    </row>
    <row r="8827" spans="1:1" x14ac:dyDescent="0.25">
      <c r="A8827"/>
    </row>
    <row r="8828" spans="1:1" x14ac:dyDescent="0.25">
      <c r="A8828"/>
    </row>
    <row r="8829" spans="1:1" x14ac:dyDescent="0.25">
      <c r="A8829"/>
    </row>
    <row r="8830" spans="1:1" x14ac:dyDescent="0.25">
      <c r="A8830"/>
    </row>
    <row r="8831" spans="1:1" x14ac:dyDescent="0.25">
      <c r="A8831"/>
    </row>
    <row r="8832" spans="1:1" x14ac:dyDescent="0.25">
      <c r="A8832"/>
    </row>
    <row r="8833" spans="1:1" x14ac:dyDescent="0.25">
      <c r="A8833"/>
    </row>
    <row r="8834" spans="1:1" x14ac:dyDescent="0.25">
      <c r="A8834"/>
    </row>
    <row r="8835" spans="1:1" x14ac:dyDescent="0.25">
      <c r="A8835"/>
    </row>
    <row r="8836" spans="1:1" x14ac:dyDescent="0.25">
      <c r="A8836"/>
    </row>
    <row r="8837" spans="1:1" x14ac:dyDescent="0.25">
      <c r="A8837"/>
    </row>
    <row r="8838" spans="1:1" x14ac:dyDescent="0.25">
      <c r="A8838"/>
    </row>
    <row r="8839" spans="1:1" x14ac:dyDescent="0.25">
      <c r="A8839"/>
    </row>
    <row r="8840" spans="1:1" x14ac:dyDescent="0.25">
      <c r="A8840"/>
    </row>
    <row r="8841" spans="1:1" x14ac:dyDescent="0.25">
      <c r="A8841"/>
    </row>
    <row r="8842" spans="1:1" x14ac:dyDescent="0.25">
      <c r="A8842"/>
    </row>
    <row r="8843" spans="1:1" x14ac:dyDescent="0.25">
      <c r="A8843"/>
    </row>
    <row r="8844" spans="1:1" x14ac:dyDescent="0.25">
      <c r="A8844"/>
    </row>
    <row r="8845" spans="1:1" x14ac:dyDescent="0.25">
      <c r="A8845"/>
    </row>
    <row r="8846" spans="1:1" x14ac:dyDescent="0.25">
      <c r="A8846"/>
    </row>
    <row r="8847" spans="1:1" x14ac:dyDescent="0.25">
      <c r="A8847"/>
    </row>
    <row r="8848" spans="1:1" x14ac:dyDescent="0.25">
      <c r="A8848"/>
    </row>
    <row r="8849" spans="1:1" x14ac:dyDescent="0.25">
      <c r="A8849"/>
    </row>
    <row r="8850" spans="1:1" x14ac:dyDescent="0.25">
      <c r="A8850"/>
    </row>
    <row r="8851" spans="1:1" x14ac:dyDescent="0.25">
      <c r="A8851"/>
    </row>
    <row r="8852" spans="1:1" x14ac:dyDescent="0.25">
      <c r="A8852"/>
    </row>
    <row r="8853" spans="1:1" x14ac:dyDescent="0.25">
      <c r="A8853"/>
    </row>
    <row r="8854" spans="1:1" x14ac:dyDescent="0.25">
      <c r="A8854"/>
    </row>
    <row r="8855" spans="1:1" x14ac:dyDescent="0.25">
      <c r="A8855"/>
    </row>
    <row r="8856" spans="1:1" x14ac:dyDescent="0.25">
      <c r="A8856"/>
    </row>
    <row r="8857" spans="1:1" x14ac:dyDescent="0.25">
      <c r="A8857"/>
    </row>
    <row r="8858" spans="1:1" x14ac:dyDescent="0.25">
      <c r="A8858"/>
    </row>
    <row r="8859" spans="1:1" x14ac:dyDescent="0.25">
      <c r="A8859"/>
    </row>
    <row r="8860" spans="1:1" x14ac:dyDescent="0.25">
      <c r="A8860"/>
    </row>
    <row r="8861" spans="1:1" x14ac:dyDescent="0.25">
      <c r="A8861"/>
    </row>
    <row r="8862" spans="1:1" x14ac:dyDescent="0.25">
      <c r="A8862"/>
    </row>
    <row r="8863" spans="1:1" x14ac:dyDescent="0.25">
      <c r="A8863"/>
    </row>
    <row r="8864" spans="1:1" x14ac:dyDescent="0.25">
      <c r="A8864"/>
    </row>
    <row r="8865" spans="1:1" x14ac:dyDescent="0.25">
      <c r="A8865"/>
    </row>
    <row r="8866" spans="1:1" x14ac:dyDescent="0.25">
      <c r="A8866"/>
    </row>
    <row r="8867" spans="1:1" x14ac:dyDescent="0.25">
      <c r="A8867"/>
    </row>
    <row r="8868" spans="1:1" x14ac:dyDescent="0.25">
      <c r="A8868"/>
    </row>
    <row r="8869" spans="1:1" x14ac:dyDescent="0.25">
      <c r="A8869"/>
    </row>
    <row r="8870" spans="1:1" x14ac:dyDescent="0.25">
      <c r="A8870"/>
    </row>
    <row r="8871" spans="1:1" x14ac:dyDescent="0.25">
      <c r="A8871"/>
    </row>
    <row r="8872" spans="1:1" x14ac:dyDescent="0.25">
      <c r="A8872"/>
    </row>
    <row r="8873" spans="1:1" x14ac:dyDescent="0.25">
      <c r="A8873"/>
    </row>
    <row r="8874" spans="1:1" x14ac:dyDescent="0.25">
      <c r="A8874"/>
    </row>
    <row r="8875" spans="1:1" x14ac:dyDescent="0.25">
      <c r="A8875"/>
    </row>
    <row r="8876" spans="1:1" x14ac:dyDescent="0.25">
      <c r="A8876"/>
    </row>
    <row r="8877" spans="1:1" x14ac:dyDescent="0.25">
      <c r="A8877"/>
    </row>
    <row r="8878" spans="1:1" x14ac:dyDescent="0.25">
      <c r="A8878"/>
    </row>
    <row r="8879" spans="1:1" x14ac:dyDescent="0.25">
      <c r="A8879"/>
    </row>
    <row r="8880" spans="1:1" x14ac:dyDescent="0.25">
      <c r="A8880"/>
    </row>
    <row r="8881" spans="1:1" x14ac:dyDescent="0.25">
      <c r="A8881"/>
    </row>
    <row r="8882" spans="1:1" x14ac:dyDescent="0.25">
      <c r="A8882"/>
    </row>
    <row r="8883" spans="1:1" x14ac:dyDescent="0.25">
      <c r="A8883"/>
    </row>
    <row r="8884" spans="1:1" x14ac:dyDescent="0.25">
      <c r="A8884"/>
    </row>
    <row r="8885" spans="1:1" x14ac:dyDescent="0.25">
      <c r="A8885"/>
    </row>
    <row r="8886" spans="1:1" x14ac:dyDescent="0.25">
      <c r="A8886"/>
    </row>
    <row r="8887" spans="1:1" x14ac:dyDescent="0.25">
      <c r="A8887"/>
    </row>
    <row r="8888" spans="1:1" x14ac:dyDescent="0.25">
      <c r="A8888"/>
    </row>
    <row r="8889" spans="1:1" x14ac:dyDescent="0.25">
      <c r="A8889"/>
    </row>
    <row r="8890" spans="1:1" x14ac:dyDescent="0.25">
      <c r="A8890"/>
    </row>
    <row r="8891" spans="1:1" x14ac:dyDescent="0.25">
      <c r="A8891"/>
    </row>
    <row r="8892" spans="1:1" x14ac:dyDescent="0.25">
      <c r="A8892"/>
    </row>
    <row r="8893" spans="1:1" x14ac:dyDescent="0.25">
      <c r="A8893"/>
    </row>
    <row r="8894" spans="1:1" x14ac:dyDescent="0.25">
      <c r="A8894"/>
    </row>
    <row r="8895" spans="1:1" x14ac:dyDescent="0.25">
      <c r="A8895"/>
    </row>
    <row r="8896" spans="1:1" x14ac:dyDescent="0.25">
      <c r="A8896"/>
    </row>
    <row r="8897" spans="1:1" x14ac:dyDescent="0.25">
      <c r="A8897"/>
    </row>
    <row r="8898" spans="1:1" x14ac:dyDescent="0.25">
      <c r="A8898"/>
    </row>
    <row r="8899" spans="1:1" x14ac:dyDescent="0.25">
      <c r="A8899"/>
    </row>
    <row r="8900" spans="1:1" x14ac:dyDescent="0.25">
      <c r="A8900"/>
    </row>
    <row r="8901" spans="1:1" x14ac:dyDescent="0.25">
      <c r="A8901"/>
    </row>
    <row r="8902" spans="1:1" x14ac:dyDescent="0.25">
      <c r="A8902"/>
    </row>
    <row r="8903" spans="1:1" x14ac:dyDescent="0.25">
      <c r="A8903"/>
    </row>
    <row r="8904" spans="1:1" x14ac:dyDescent="0.25">
      <c r="A8904"/>
    </row>
    <row r="8905" spans="1:1" x14ac:dyDescent="0.25">
      <c r="A8905"/>
    </row>
    <row r="8906" spans="1:1" x14ac:dyDescent="0.25">
      <c r="A8906"/>
    </row>
    <row r="8907" spans="1:1" x14ac:dyDescent="0.25">
      <c r="A8907"/>
    </row>
    <row r="8908" spans="1:1" x14ac:dyDescent="0.25">
      <c r="A8908"/>
    </row>
    <row r="8909" spans="1:1" x14ac:dyDescent="0.25">
      <c r="A8909"/>
    </row>
    <row r="8910" spans="1:1" x14ac:dyDescent="0.25">
      <c r="A8910"/>
    </row>
    <row r="8911" spans="1:1" x14ac:dyDescent="0.25">
      <c r="A8911"/>
    </row>
    <row r="8912" spans="1:1" x14ac:dyDescent="0.25">
      <c r="A8912"/>
    </row>
    <row r="8913" spans="1:1" x14ac:dyDescent="0.25">
      <c r="A8913"/>
    </row>
    <row r="8914" spans="1:1" x14ac:dyDescent="0.25">
      <c r="A8914"/>
    </row>
    <row r="8915" spans="1:1" x14ac:dyDescent="0.25">
      <c r="A8915"/>
    </row>
    <row r="8916" spans="1:1" x14ac:dyDescent="0.25">
      <c r="A8916"/>
    </row>
    <row r="8917" spans="1:1" x14ac:dyDescent="0.25">
      <c r="A8917"/>
    </row>
    <row r="8918" spans="1:1" x14ac:dyDescent="0.25">
      <c r="A8918"/>
    </row>
    <row r="8919" spans="1:1" x14ac:dyDescent="0.25">
      <c r="A8919"/>
    </row>
    <row r="8920" spans="1:1" x14ac:dyDescent="0.25">
      <c r="A8920"/>
    </row>
    <row r="8921" spans="1:1" x14ac:dyDescent="0.25">
      <c r="A8921"/>
    </row>
    <row r="8922" spans="1:1" x14ac:dyDescent="0.25">
      <c r="A8922"/>
    </row>
    <row r="8923" spans="1:1" x14ac:dyDescent="0.25">
      <c r="A8923"/>
    </row>
    <row r="8924" spans="1:1" x14ac:dyDescent="0.25">
      <c r="A8924"/>
    </row>
    <row r="8925" spans="1:1" x14ac:dyDescent="0.25">
      <c r="A8925"/>
    </row>
    <row r="8926" spans="1:1" x14ac:dyDescent="0.25">
      <c r="A8926"/>
    </row>
    <row r="8927" spans="1:1" x14ac:dyDescent="0.25">
      <c r="A8927"/>
    </row>
    <row r="8928" spans="1:1" x14ac:dyDescent="0.25">
      <c r="A8928"/>
    </row>
    <row r="8929" spans="1:1" x14ac:dyDescent="0.25">
      <c r="A8929"/>
    </row>
    <row r="8930" spans="1:1" x14ac:dyDescent="0.25">
      <c r="A8930"/>
    </row>
    <row r="8931" spans="1:1" x14ac:dyDescent="0.25">
      <c r="A8931"/>
    </row>
    <row r="8932" spans="1:1" x14ac:dyDescent="0.25">
      <c r="A8932"/>
    </row>
    <row r="8933" spans="1:1" x14ac:dyDescent="0.25">
      <c r="A8933"/>
    </row>
    <row r="8934" spans="1:1" x14ac:dyDescent="0.25">
      <c r="A8934"/>
    </row>
    <row r="8935" spans="1:1" x14ac:dyDescent="0.25">
      <c r="A8935"/>
    </row>
    <row r="8936" spans="1:1" x14ac:dyDescent="0.25">
      <c r="A8936"/>
    </row>
    <row r="8937" spans="1:1" x14ac:dyDescent="0.25">
      <c r="A8937"/>
    </row>
    <row r="8938" spans="1:1" x14ac:dyDescent="0.25">
      <c r="A8938"/>
    </row>
    <row r="8939" spans="1:1" x14ac:dyDescent="0.25">
      <c r="A8939"/>
    </row>
    <row r="8940" spans="1:1" x14ac:dyDescent="0.25">
      <c r="A8940"/>
    </row>
    <row r="8941" spans="1:1" x14ac:dyDescent="0.25">
      <c r="A8941"/>
    </row>
    <row r="8942" spans="1:1" x14ac:dyDescent="0.25">
      <c r="A8942"/>
    </row>
    <row r="8943" spans="1:1" x14ac:dyDescent="0.25">
      <c r="A8943"/>
    </row>
    <row r="8944" spans="1:1" x14ac:dyDescent="0.25">
      <c r="A8944"/>
    </row>
    <row r="8945" spans="1:1" x14ac:dyDescent="0.25">
      <c r="A8945"/>
    </row>
    <row r="8946" spans="1:1" x14ac:dyDescent="0.25">
      <c r="A8946"/>
    </row>
    <row r="8947" spans="1:1" x14ac:dyDescent="0.25">
      <c r="A8947"/>
    </row>
    <row r="8948" spans="1:1" x14ac:dyDescent="0.25">
      <c r="A8948"/>
    </row>
    <row r="8949" spans="1:1" x14ac:dyDescent="0.25">
      <c r="A8949"/>
    </row>
    <row r="8950" spans="1:1" x14ac:dyDescent="0.25">
      <c r="A8950"/>
    </row>
    <row r="8951" spans="1:1" x14ac:dyDescent="0.25">
      <c r="A8951"/>
    </row>
    <row r="8952" spans="1:1" x14ac:dyDescent="0.25">
      <c r="A8952"/>
    </row>
    <row r="8953" spans="1:1" x14ac:dyDescent="0.25">
      <c r="A8953"/>
    </row>
    <row r="8954" spans="1:1" x14ac:dyDescent="0.25">
      <c r="A8954"/>
    </row>
    <row r="8955" spans="1:1" x14ac:dyDescent="0.25">
      <c r="A8955"/>
    </row>
    <row r="8956" spans="1:1" x14ac:dyDescent="0.25">
      <c r="A8956"/>
    </row>
    <row r="8957" spans="1:1" x14ac:dyDescent="0.25">
      <c r="A8957"/>
    </row>
    <row r="8958" spans="1:1" x14ac:dyDescent="0.25">
      <c r="A8958"/>
    </row>
    <row r="8959" spans="1:1" x14ac:dyDescent="0.25">
      <c r="A8959"/>
    </row>
    <row r="8960" spans="1:1" x14ac:dyDescent="0.25">
      <c r="A8960"/>
    </row>
    <row r="8961" spans="1:1" x14ac:dyDescent="0.25">
      <c r="A8961"/>
    </row>
    <row r="8962" spans="1:1" x14ac:dyDescent="0.25">
      <c r="A8962"/>
    </row>
    <row r="8963" spans="1:1" x14ac:dyDescent="0.25">
      <c r="A8963"/>
    </row>
    <row r="8964" spans="1:1" x14ac:dyDescent="0.25">
      <c r="A8964"/>
    </row>
    <row r="8965" spans="1:1" x14ac:dyDescent="0.25">
      <c r="A8965"/>
    </row>
    <row r="8966" spans="1:1" x14ac:dyDescent="0.25">
      <c r="A8966"/>
    </row>
    <row r="8967" spans="1:1" x14ac:dyDescent="0.25">
      <c r="A8967"/>
    </row>
    <row r="8968" spans="1:1" x14ac:dyDescent="0.25">
      <c r="A8968"/>
    </row>
    <row r="8969" spans="1:1" x14ac:dyDescent="0.25">
      <c r="A8969"/>
    </row>
    <row r="8970" spans="1:1" x14ac:dyDescent="0.25">
      <c r="A8970"/>
    </row>
    <row r="8971" spans="1:1" x14ac:dyDescent="0.25">
      <c r="A8971"/>
    </row>
    <row r="8972" spans="1:1" x14ac:dyDescent="0.25">
      <c r="A8972"/>
    </row>
    <row r="8973" spans="1:1" x14ac:dyDescent="0.25">
      <c r="A8973"/>
    </row>
    <row r="8974" spans="1:1" x14ac:dyDescent="0.25">
      <c r="A8974"/>
    </row>
    <row r="8975" spans="1:1" x14ac:dyDescent="0.25">
      <c r="A8975"/>
    </row>
    <row r="8976" spans="1:1" x14ac:dyDescent="0.25">
      <c r="A8976"/>
    </row>
    <row r="8977" spans="1:1" x14ac:dyDescent="0.25">
      <c r="A8977"/>
    </row>
    <row r="8978" spans="1:1" x14ac:dyDescent="0.25">
      <c r="A8978"/>
    </row>
    <row r="8979" spans="1:1" x14ac:dyDescent="0.25">
      <c r="A8979"/>
    </row>
    <row r="8980" spans="1:1" x14ac:dyDescent="0.25">
      <c r="A8980"/>
    </row>
    <row r="8981" spans="1:1" x14ac:dyDescent="0.25">
      <c r="A8981"/>
    </row>
    <row r="8982" spans="1:1" x14ac:dyDescent="0.25">
      <c r="A8982"/>
    </row>
    <row r="8983" spans="1:1" x14ac:dyDescent="0.25">
      <c r="A8983"/>
    </row>
    <row r="8984" spans="1:1" x14ac:dyDescent="0.25">
      <c r="A8984"/>
    </row>
    <row r="8985" spans="1:1" x14ac:dyDescent="0.25">
      <c r="A8985"/>
    </row>
    <row r="8986" spans="1:1" x14ac:dyDescent="0.25">
      <c r="A8986"/>
    </row>
    <row r="8987" spans="1:1" x14ac:dyDescent="0.25">
      <c r="A8987"/>
    </row>
    <row r="8988" spans="1:1" x14ac:dyDescent="0.25">
      <c r="A8988"/>
    </row>
    <row r="8989" spans="1:1" x14ac:dyDescent="0.25">
      <c r="A8989"/>
    </row>
    <row r="8990" spans="1:1" x14ac:dyDescent="0.25">
      <c r="A8990"/>
    </row>
    <row r="8991" spans="1:1" x14ac:dyDescent="0.25">
      <c r="A8991"/>
    </row>
    <row r="8992" spans="1:1" x14ac:dyDescent="0.25">
      <c r="A8992"/>
    </row>
    <row r="8993" spans="1:1" x14ac:dyDescent="0.25">
      <c r="A8993"/>
    </row>
    <row r="8994" spans="1:1" x14ac:dyDescent="0.25">
      <c r="A8994"/>
    </row>
    <row r="8995" spans="1:1" x14ac:dyDescent="0.25">
      <c r="A8995"/>
    </row>
    <row r="8996" spans="1:1" x14ac:dyDescent="0.25">
      <c r="A8996"/>
    </row>
    <row r="8997" spans="1:1" x14ac:dyDescent="0.25">
      <c r="A8997"/>
    </row>
    <row r="8998" spans="1:1" x14ac:dyDescent="0.25">
      <c r="A8998"/>
    </row>
    <row r="8999" spans="1:1" x14ac:dyDescent="0.25">
      <c r="A8999"/>
    </row>
    <row r="9000" spans="1:1" x14ac:dyDescent="0.25">
      <c r="A9000"/>
    </row>
    <row r="9001" spans="1:1" x14ac:dyDescent="0.25">
      <c r="A9001"/>
    </row>
    <row r="9002" spans="1:1" x14ac:dyDescent="0.25">
      <c r="A9002"/>
    </row>
    <row r="9003" spans="1:1" x14ac:dyDescent="0.25">
      <c r="A9003"/>
    </row>
    <row r="9004" spans="1:1" x14ac:dyDescent="0.25">
      <c r="A9004"/>
    </row>
    <row r="9005" spans="1:1" x14ac:dyDescent="0.25">
      <c r="A9005"/>
    </row>
    <row r="9006" spans="1:1" x14ac:dyDescent="0.25">
      <c r="A9006"/>
    </row>
    <row r="9007" spans="1:1" x14ac:dyDescent="0.25">
      <c r="A9007"/>
    </row>
    <row r="9008" spans="1:1" x14ac:dyDescent="0.25">
      <c r="A9008"/>
    </row>
    <row r="9009" spans="1:1" x14ac:dyDescent="0.25">
      <c r="A9009"/>
    </row>
    <row r="9010" spans="1:1" x14ac:dyDescent="0.25">
      <c r="A9010"/>
    </row>
    <row r="9011" spans="1:1" x14ac:dyDescent="0.25">
      <c r="A9011"/>
    </row>
    <row r="9012" spans="1:1" x14ac:dyDescent="0.25">
      <c r="A9012"/>
    </row>
    <row r="9013" spans="1:1" x14ac:dyDescent="0.25">
      <c r="A9013"/>
    </row>
    <row r="9014" spans="1:1" x14ac:dyDescent="0.25">
      <c r="A9014"/>
    </row>
    <row r="9015" spans="1:1" x14ac:dyDescent="0.25">
      <c r="A9015"/>
    </row>
    <row r="9016" spans="1:1" x14ac:dyDescent="0.25">
      <c r="A9016"/>
    </row>
    <row r="9017" spans="1:1" x14ac:dyDescent="0.25">
      <c r="A9017"/>
    </row>
    <row r="9018" spans="1:1" x14ac:dyDescent="0.25">
      <c r="A9018"/>
    </row>
    <row r="9019" spans="1:1" x14ac:dyDescent="0.25">
      <c r="A9019"/>
    </row>
    <row r="9020" spans="1:1" x14ac:dyDescent="0.25">
      <c r="A9020"/>
    </row>
    <row r="9021" spans="1:1" x14ac:dyDescent="0.25">
      <c r="A9021"/>
    </row>
    <row r="9022" spans="1:1" x14ac:dyDescent="0.25">
      <c r="A9022"/>
    </row>
    <row r="9023" spans="1:1" x14ac:dyDescent="0.25">
      <c r="A9023"/>
    </row>
    <row r="9024" spans="1:1" x14ac:dyDescent="0.25">
      <c r="A9024"/>
    </row>
    <row r="9025" spans="1:1" x14ac:dyDescent="0.25">
      <c r="A9025"/>
    </row>
    <row r="9026" spans="1:1" x14ac:dyDescent="0.25">
      <c r="A9026"/>
    </row>
    <row r="9027" spans="1:1" x14ac:dyDescent="0.25">
      <c r="A9027"/>
    </row>
    <row r="9028" spans="1:1" x14ac:dyDescent="0.25">
      <c r="A9028"/>
    </row>
    <row r="9029" spans="1:1" x14ac:dyDescent="0.25">
      <c r="A9029"/>
    </row>
    <row r="9030" spans="1:1" x14ac:dyDescent="0.25">
      <c r="A9030"/>
    </row>
    <row r="9031" spans="1:1" x14ac:dyDescent="0.25">
      <c r="A9031"/>
    </row>
    <row r="9032" spans="1:1" x14ac:dyDescent="0.25">
      <c r="A9032"/>
    </row>
    <row r="9033" spans="1:1" x14ac:dyDescent="0.25">
      <c r="A9033"/>
    </row>
    <row r="9034" spans="1:1" x14ac:dyDescent="0.25">
      <c r="A9034"/>
    </row>
    <row r="9035" spans="1:1" x14ac:dyDescent="0.25">
      <c r="A9035"/>
    </row>
    <row r="9036" spans="1:1" x14ac:dyDescent="0.25">
      <c r="A9036"/>
    </row>
    <row r="9037" spans="1:1" x14ac:dyDescent="0.25">
      <c r="A9037"/>
    </row>
    <row r="9038" spans="1:1" x14ac:dyDescent="0.25">
      <c r="A9038"/>
    </row>
    <row r="9039" spans="1:1" x14ac:dyDescent="0.25">
      <c r="A9039"/>
    </row>
    <row r="9040" spans="1:1" x14ac:dyDescent="0.25">
      <c r="A9040"/>
    </row>
    <row r="9041" spans="1:1" x14ac:dyDescent="0.25">
      <c r="A9041"/>
    </row>
    <row r="9042" spans="1:1" x14ac:dyDescent="0.25">
      <c r="A9042"/>
    </row>
    <row r="9043" spans="1:1" x14ac:dyDescent="0.25">
      <c r="A9043"/>
    </row>
    <row r="9044" spans="1:1" x14ac:dyDescent="0.25">
      <c r="A9044"/>
    </row>
    <row r="9045" spans="1:1" x14ac:dyDescent="0.25">
      <c r="A9045"/>
    </row>
    <row r="9046" spans="1:1" x14ac:dyDescent="0.25">
      <c r="A9046"/>
    </row>
    <row r="9047" spans="1:1" x14ac:dyDescent="0.25">
      <c r="A9047"/>
    </row>
    <row r="9048" spans="1:1" x14ac:dyDescent="0.25">
      <c r="A9048"/>
    </row>
    <row r="9049" spans="1:1" x14ac:dyDescent="0.25">
      <c r="A9049"/>
    </row>
    <row r="9050" spans="1:1" x14ac:dyDescent="0.25">
      <c r="A9050"/>
    </row>
    <row r="9051" spans="1:1" x14ac:dyDescent="0.25">
      <c r="A9051"/>
    </row>
    <row r="9052" spans="1:1" x14ac:dyDescent="0.25">
      <c r="A9052"/>
    </row>
    <row r="9053" spans="1:1" x14ac:dyDescent="0.25">
      <c r="A9053"/>
    </row>
    <row r="9054" spans="1:1" x14ac:dyDescent="0.25">
      <c r="A9054"/>
    </row>
    <row r="9055" spans="1:1" x14ac:dyDescent="0.25">
      <c r="A9055"/>
    </row>
    <row r="9056" spans="1:1" x14ac:dyDescent="0.25">
      <c r="A9056"/>
    </row>
    <row r="9057" spans="1:1" x14ac:dyDescent="0.25">
      <c r="A9057"/>
    </row>
    <row r="9058" spans="1:1" x14ac:dyDescent="0.25">
      <c r="A9058"/>
    </row>
    <row r="9059" spans="1:1" x14ac:dyDescent="0.25">
      <c r="A9059"/>
    </row>
    <row r="9060" spans="1:1" x14ac:dyDescent="0.25">
      <c r="A9060"/>
    </row>
    <row r="9061" spans="1:1" x14ac:dyDescent="0.25">
      <c r="A9061"/>
    </row>
    <row r="9062" spans="1:1" x14ac:dyDescent="0.25">
      <c r="A9062"/>
    </row>
    <row r="9063" spans="1:1" x14ac:dyDescent="0.25">
      <c r="A9063"/>
    </row>
    <row r="9064" spans="1:1" x14ac:dyDescent="0.25">
      <c r="A9064"/>
    </row>
    <row r="9065" spans="1:1" x14ac:dyDescent="0.25">
      <c r="A9065"/>
    </row>
    <row r="9066" spans="1:1" x14ac:dyDescent="0.25">
      <c r="A9066"/>
    </row>
    <row r="9067" spans="1:1" x14ac:dyDescent="0.25">
      <c r="A9067"/>
    </row>
    <row r="9068" spans="1:1" x14ac:dyDescent="0.25">
      <c r="A9068"/>
    </row>
    <row r="9069" spans="1:1" x14ac:dyDescent="0.25">
      <c r="A9069"/>
    </row>
    <row r="9070" spans="1:1" x14ac:dyDescent="0.25">
      <c r="A9070"/>
    </row>
    <row r="9071" spans="1:1" x14ac:dyDescent="0.25">
      <c r="A9071"/>
    </row>
    <row r="9072" spans="1:1" x14ac:dyDescent="0.25">
      <c r="A9072"/>
    </row>
    <row r="9073" spans="1:1" x14ac:dyDescent="0.25">
      <c r="A9073"/>
    </row>
    <row r="9074" spans="1:1" x14ac:dyDescent="0.25">
      <c r="A9074"/>
    </row>
    <row r="9075" spans="1:1" x14ac:dyDescent="0.25">
      <c r="A9075"/>
    </row>
    <row r="9076" spans="1:1" x14ac:dyDescent="0.25">
      <c r="A9076"/>
    </row>
    <row r="9077" spans="1:1" x14ac:dyDescent="0.25">
      <c r="A9077"/>
    </row>
    <row r="9078" spans="1:1" x14ac:dyDescent="0.25">
      <c r="A9078"/>
    </row>
    <row r="9079" spans="1:1" x14ac:dyDescent="0.25">
      <c r="A9079"/>
    </row>
    <row r="9080" spans="1:1" x14ac:dyDescent="0.25">
      <c r="A9080"/>
    </row>
    <row r="9081" spans="1:1" x14ac:dyDescent="0.25">
      <c r="A9081"/>
    </row>
    <row r="9082" spans="1:1" x14ac:dyDescent="0.25">
      <c r="A9082"/>
    </row>
    <row r="9083" spans="1:1" x14ac:dyDescent="0.25">
      <c r="A9083"/>
    </row>
    <row r="9084" spans="1:1" x14ac:dyDescent="0.25">
      <c r="A9084"/>
    </row>
    <row r="9085" spans="1:1" x14ac:dyDescent="0.25">
      <c r="A9085"/>
    </row>
    <row r="9086" spans="1:1" x14ac:dyDescent="0.25">
      <c r="A9086"/>
    </row>
    <row r="9087" spans="1:1" x14ac:dyDescent="0.25">
      <c r="A9087"/>
    </row>
    <row r="9088" spans="1:1" x14ac:dyDescent="0.25">
      <c r="A9088"/>
    </row>
    <row r="9089" spans="1:1" x14ac:dyDescent="0.25">
      <c r="A9089"/>
    </row>
    <row r="9090" spans="1:1" x14ac:dyDescent="0.25">
      <c r="A9090"/>
    </row>
    <row r="9091" spans="1:1" x14ac:dyDescent="0.25">
      <c r="A9091"/>
    </row>
    <row r="9092" spans="1:1" x14ac:dyDescent="0.25">
      <c r="A9092"/>
    </row>
    <row r="9093" spans="1:1" x14ac:dyDescent="0.25">
      <c r="A9093"/>
    </row>
    <row r="9094" spans="1:1" x14ac:dyDescent="0.25">
      <c r="A9094"/>
    </row>
    <row r="9095" spans="1:1" x14ac:dyDescent="0.25">
      <c r="A9095"/>
    </row>
    <row r="9096" spans="1:1" x14ac:dyDescent="0.25">
      <c r="A9096"/>
    </row>
    <row r="9097" spans="1:1" x14ac:dyDescent="0.25">
      <c r="A9097"/>
    </row>
    <row r="9098" spans="1:1" x14ac:dyDescent="0.25">
      <c r="A9098"/>
    </row>
    <row r="9099" spans="1:1" x14ac:dyDescent="0.25">
      <c r="A9099"/>
    </row>
    <row r="9100" spans="1:1" x14ac:dyDescent="0.25">
      <c r="A9100"/>
    </row>
    <row r="9101" spans="1:1" x14ac:dyDescent="0.25">
      <c r="A9101"/>
    </row>
    <row r="9102" spans="1:1" x14ac:dyDescent="0.25">
      <c r="A9102"/>
    </row>
    <row r="9103" spans="1:1" x14ac:dyDescent="0.25">
      <c r="A9103"/>
    </row>
    <row r="9104" spans="1:1" x14ac:dyDescent="0.25">
      <c r="A9104"/>
    </row>
    <row r="9105" spans="1:1" x14ac:dyDescent="0.25">
      <c r="A9105"/>
    </row>
    <row r="9106" spans="1:1" x14ac:dyDescent="0.25">
      <c r="A9106"/>
    </row>
    <row r="9107" spans="1:1" x14ac:dyDescent="0.25">
      <c r="A9107"/>
    </row>
    <row r="9108" spans="1:1" x14ac:dyDescent="0.25">
      <c r="A9108"/>
    </row>
    <row r="9109" spans="1:1" x14ac:dyDescent="0.25">
      <c r="A9109"/>
    </row>
    <row r="9110" spans="1:1" x14ac:dyDescent="0.25">
      <c r="A9110"/>
    </row>
    <row r="9111" spans="1:1" x14ac:dyDescent="0.25">
      <c r="A9111"/>
    </row>
    <row r="9112" spans="1:1" x14ac:dyDescent="0.25">
      <c r="A9112"/>
    </row>
    <row r="9113" spans="1:1" x14ac:dyDescent="0.25">
      <c r="A9113"/>
    </row>
    <row r="9114" spans="1:1" x14ac:dyDescent="0.25">
      <c r="A9114"/>
    </row>
    <row r="9115" spans="1:1" x14ac:dyDescent="0.25">
      <c r="A9115"/>
    </row>
    <row r="9116" spans="1:1" x14ac:dyDescent="0.25">
      <c r="A9116"/>
    </row>
    <row r="9117" spans="1:1" x14ac:dyDescent="0.25">
      <c r="A9117"/>
    </row>
    <row r="9118" spans="1:1" x14ac:dyDescent="0.25">
      <c r="A9118"/>
    </row>
    <row r="9119" spans="1:1" x14ac:dyDescent="0.25">
      <c r="A9119"/>
    </row>
    <row r="9120" spans="1:1" x14ac:dyDescent="0.25">
      <c r="A9120"/>
    </row>
    <row r="9121" spans="1:1" x14ac:dyDescent="0.25">
      <c r="A9121"/>
    </row>
    <row r="9122" spans="1:1" x14ac:dyDescent="0.25">
      <c r="A9122"/>
    </row>
    <row r="9123" spans="1:1" x14ac:dyDescent="0.25">
      <c r="A9123"/>
    </row>
    <row r="9124" spans="1:1" x14ac:dyDescent="0.25">
      <c r="A9124"/>
    </row>
    <row r="9125" spans="1:1" x14ac:dyDescent="0.25">
      <c r="A9125"/>
    </row>
    <row r="9126" spans="1:1" x14ac:dyDescent="0.25">
      <c r="A9126"/>
    </row>
    <row r="9127" spans="1:1" x14ac:dyDescent="0.25">
      <c r="A9127"/>
    </row>
    <row r="9128" spans="1:1" x14ac:dyDescent="0.25">
      <c r="A9128"/>
    </row>
    <row r="9129" spans="1:1" x14ac:dyDescent="0.25">
      <c r="A9129"/>
    </row>
    <row r="9130" spans="1:1" x14ac:dyDescent="0.25">
      <c r="A9130"/>
    </row>
    <row r="9131" spans="1:1" x14ac:dyDescent="0.25">
      <c r="A9131"/>
    </row>
    <row r="9132" spans="1:1" x14ac:dyDescent="0.25">
      <c r="A9132"/>
    </row>
    <row r="9133" spans="1:1" x14ac:dyDescent="0.25">
      <c r="A9133"/>
    </row>
    <row r="9134" spans="1:1" x14ac:dyDescent="0.25">
      <c r="A9134"/>
    </row>
    <row r="9135" spans="1:1" x14ac:dyDescent="0.25">
      <c r="A9135"/>
    </row>
    <row r="9136" spans="1:1" x14ac:dyDescent="0.25">
      <c r="A9136"/>
    </row>
    <row r="9137" spans="1:1" x14ac:dyDescent="0.25">
      <c r="A9137"/>
    </row>
    <row r="9138" spans="1:1" x14ac:dyDescent="0.25">
      <c r="A9138"/>
    </row>
    <row r="9139" spans="1:1" x14ac:dyDescent="0.25">
      <c r="A9139"/>
    </row>
    <row r="9140" spans="1:1" x14ac:dyDescent="0.25">
      <c r="A9140"/>
    </row>
    <row r="9141" spans="1:1" x14ac:dyDescent="0.25">
      <c r="A9141"/>
    </row>
    <row r="9142" spans="1:1" x14ac:dyDescent="0.25">
      <c r="A9142"/>
    </row>
    <row r="9143" spans="1:1" x14ac:dyDescent="0.25">
      <c r="A9143"/>
    </row>
    <row r="9144" spans="1:1" x14ac:dyDescent="0.25">
      <c r="A9144"/>
    </row>
    <row r="9145" spans="1:1" x14ac:dyDescent="0.25">
      <c r="A9145"/>
    </row>
    <row r="9146" spans="1:1" x14ac:dyDescent="0.25">
      <c r="A9146"/>
    </row>
    <row r="9147" spans="1:1" x14ac:dyDescent="0.25">
      <c r="A9147"/>
    </row>
    <row r="9148" spans="1:1" x14ac:dyDescent="0.25">
      <c r="A9148"/>
    </row>
    <row r="9149" spans="1:1" x14ac:dyDescent="0.25">
      <c r="A9149"/>
    </row>
    <row r="9150" spans="1:1" x14ac:dyDescent="0.25">
      <c r="A9150"/>
    </row>
    <row r="9151" spans="1:1" x14ac:dyDescent="0.25">
      <c r="A9151"/>
    </row>
    <row r="9152" spans="1:1" x14ac:dyDescent="0.25">
      <c r="A9152"/>
    </row>
    <row r="9153" spans="1:1" x14ac:dyDescent="0.25">
      <c r="A9153"/>
    </row>
    <row r="9154" spans="1:1" x14ac:dyDescent="0.25">
      <c r="A9154"/>
    </row>
    <row r="9155" spans="1:1" x14ac:dyDescent="0.25">
      <c r="A9155"/>
    </row>
    <row r="9156" spans="1:1" x14ac:dyDescent="0.25">
      <c r="A9156"/>
    </row>
    <row r="9157" spans="1:1" x14ac:dyDescent="0.25">
      <c r="A9157"/>
    </row>
    <row r="9158" spans="1:1" x14ac:dyDescent="0.25">
      <c r="A9158"/>
    </row>
    <row r="9159" spans="1:1" x14ac:dyDescent="0.25">
      <c r="A9159"/>
    </row>
    <row r="9160" spans="1:1" x14ac:dyDescent="0.25">
      <c r="A9160"/>
    </row>
    <row r="9161" spans="1:1" x14ac:dyDescent="0.25">
      <c r="A9161"/>
    </row>
    <row r="9162" spans="1:1" x14ac:dyDescent="0.25">
      <c r="A9162"/>
    </row>
    <row r="9163" spans="1:1" x14ac:dyDescent="0.25">
      <c r="A9163"/>
    </row>
    <row r="9164" spans="1:1" x14ac:dyDescent="0.25">
      <c r="A9164"/>
    </row>
    <row r="9165" spans="1:1" x14ac:dyDescent="0.25">
      <c r="A9165"/>
    </row>
    <row r="9166" spans="1:1" x14ac:dyDescent="0.25">
      <c r="A9166"/>
    </row>
    <row r="9167" spans="1:1" x14ac:dyDescent="0.25">
      <c r="A9167"/>
    </row>
    <row r="9168" spans="1:1" x14ac:dyDescent="0.25">
      <c r="A9168"/>
    </row>
    <row r="9169" spans="1:1" x14ac:dyDescent="0.25">
      <c r="A9169"/>
    </row>
    <row r="9170" spans="1:1" x14ac:dyDescent="0.25">
      <c r="A9170"/>
    </row>
    <row r="9171" spans="1:1" x14ac:dyDescent="0.25">
      <c r="A9171"/>
    </row>
    <row r="9172" spans="1:1" x14ac:dyDescent="0.25">
      <c r="A9172"/>
    </row>
    <row r="9173" spans="1:1" x14ac:dyDescent="0.25">
      <c r="A9173"/>
    </row>
    <row r="9174" spans="1:1" x14ac:dyDescent="0.25">
      <c r="A9174"/>
    </row>
    <row r="9175" spans="1:1" x14ac:dyDescent="0.25">
      <c r="A9175"/>
    </row>
    <row r="9176" spans="1:1" x14ac:dyDescent="0.25">
      <c r="A9176"/>
    </row>
    <row r="9177" spans="1:1" x14ac:dyDescent="0.25">
      <c r="A9177"/>
    </row>
    <row r="9178" spans="1:1" x14ac:dyDescent="0.25">
      <c r="A9178"/>
    </row>
    <row r="9179" spans="1:1" x14ac:dyDescent="0.25">
      <c r="A9179"/>
    </row>
    <row r="9180" spans="1:1" x14ac:dyDescent="0.25">
      <c r="A9180"/>
    </row>
    <row r="9181" spans="1:1" x14ac:dyDescent="0.25">
      <c r="A9181"/>
    </row>
    <row r="9182" spans="1:1" x14ac:dyDescent="0.25">
      <c r="A9182"/>
    </row>
    <row r="9183" spans="1:1" x14ac:dyDescent="0.25">
      <c r="A9183"/>
    </row>
    <row r="9184" spans="1:1" x14ac:dyDescent="0.25">
      <c r="A9184"/>
    </row>
    <row r="9185" spans="1:1" x14ac:dyDescent="0.25">
      <c r="A9185"/>
    </row>
    <row r="9186" spans="1:1" x14ac:dyDescent="0.25">
      <c r="A9186"/>
    </row>
    <row r="9187" spans="1:1" x14ac:dyDescent="0.25">
      <c r="A9187"/>
    </row>
    <row r="9188" spans="1:1" x14ac:dyDescent="0.25">
      <c r="A9188"/>
    </row>
    <row r="9189" spans="1:1" x14ac:dyDescent="0.25">
      <c r="A9189"/>
    </row>
    <row r="9190" spans="1:1" x14ac:dyDescent="0.25">
      <c r="A9190"/>
    </row>
    <row r="9191" spans="1:1" x14ac:dyDescent="0.25">
      <c r="A9191"/>
    </row>
    <row r="9192" spans="1:1" x14ac:dyDescent="0.25">
      <c r="A9192"/>
    </row>
    <row r="9193" spans="1:1" x14ac:dyDescent="0.25">
      <c r="A9193"/>
    </row>
    <row r="9194" spans="1:1" x14ac:dyDescent="0.25">
      <c r="A9194"/>
    </row>
    <row r="9195" spans="1:1" x14ac:dyDescent="0.25">
      <c r="A9195"/>
    </row>
    <row r="9196" spans="1:1" x14ac:dyDescent="0.25">
      <c r="A9196"/>
    </row>
    <row r="9197" spans="1:1" x14ac:dyDescent="0.25">
      <c r="A9197"/>
    </row>
    <row r="9198" spans="1:1" x14ac:dyDescent="0.25">
      <c r="A9198"/>
    </row>
    <row r="9199" spans="1:1" x14ac:dyDescent="0.25">
      <c r="A9199"/>
    </row>
    <row r="9200" spans="1:1" x14ac:dyDescent="0.25">
      <c r="A9200"/>
    </row>
    <row r="9201" spans="1:1" x14ac:dyDescent="0.25">
      <c r="A9201"/>
    </row>
    <row r="9202" spans="1:1" x14ac:dyDescent="0.25">
      <c r="A9202"/>
    </row>
    <row r="9203" spans="1:1" x14ac:dyDescent="0.25">
      <c r="A9203"/>
    </row>
    <row r="9204" spans="1:1" x14ac:dyDescent="0.25">
      <c r="A9204"/>
    </row>
    <row r="9205" spans="1:1" x14ac:dyDescent="0.25">
      <c r="A9205"/>
    </row>
    <row r="9206" spans="1:1" x14ac:dyDescent="0.25">
      <c r="A9206"/>
    </row>
    <row r="9207" spans="1:1" x14ac:dyDescent="0.25">
      <c r="A9207"/>
    </row>
    <row r="9208" spans="1:1" x14ac:dyDescent="0.25">
      <c r="A9208"/>
    </row>
    <row r="9209" spans="1:1" x14ac:dyDescent="0.25">
      <c r="A9209"/>
    </row>
    <row r="9210" spans="1:1" x14ac:dyDescent="0.25">
      <c r="A9210"/>
    </row>
    <row r="9211" spans="1:1" x14ac:dyDescent="0.25">
      <c r="A9211"/>
    </row>
    <row r="9212" spans="1:1" x14ac:dyDescent="0.25">
      <c r="A9212"/>
    </row>
    <row r="9213" spans="1:1" x14ac:dyDescent="0.25">
      <c r="A9213"/>
    </row>
    <row r="9214" spans="1:1" x14ac:dyDescent="0.25">
      <c r="A9214"/>
    </row>
    <row r="9215" spans="1:1" x14ac:dyDescent="0.25">
      <c r="A9215"/>
    </row>
    <row r="9216" spans="1:1" x14ac:dyDescent="0.25">
      <c r="A9216"/>
    </row>
    <row r="9217" spans="1:1" x14ac:dyDescent="0.25">
      <c r="A9217"/>
    </row>
    <row r="9218" spans="1:1" x14ac:dyDescent="0.25">
      <c r="A9218"/>
    </row>
    <row r="9219" spans="1:1" x14ac:dyDescent="0.25">
      <c r="A9219"/>
    </row>
    <row r="9220" spans="1:1" x14ac:dyDescent="0.25">
      <c r="A9220"/>
    </row>
    <row r="9221" spans="1:1" x14ac:dyDescent="0.25">
      <c r="A9221"/>
    </row>
    <row r="9222" spans="1:1" x14ac:dyDescent="0.25">
      <c r="A9222"/>
    </row>
    <row r="9223" spans="1:1" x14ac:dyDescent="0.25">
      <c r="A9223"/>
    </row>
    <row r="9224" spans="1:1" x14ac:dyDescent="0.25">
      <c r="A9224"/>
    </row>
    <row r="9225" spans="1:1" x14ac:dyDescent="0.25">
      <c r="A9225"/>
    </row>
    <row r="9226" spans="1:1" x14ac:dyDescent="0.25">
      <c r="A9226"/>
    </row>
    <row r="9227" spans="1:1" x14ac:dyDescent="0.25">
      <c r="A9227"/>
    </row>
    <row r="9228" spans="1:1" x14ac:dyDescent="0.25">
      <c r="A9228"/>
    </row>
    <row r="9229" spans="1:1" x14ac:dyDescent="0.25">
      <c r="A9229"/>
    </row>
    <row r="9230" spans="1:1" x14ac:dyDescent="0.25">
      <c r="A9230"/>
    </row>
    <row r="9231" spans="1:1" x14ac:dyDescent="0.25">
      <c r="A9231"/>
    </row>
    <row r="9232" spans="1:1" x14ac:dyDescent="0.25">
      <c r="A9232"/>
    </row>
    <row r="9233" spans="1:1" x14ac:dyDescent="0.25">
      <c r="A9233"/>
    </row>
    <row r="9234" spans="1:1" x14ac:dyDescent="0.25">
      <c r="A9234"/>
    </row>
    <row r="9235" spans="1:1" x14ac:dyDescent="0.25">
      <c r="A9235"/>
    </row>
    <row r="9236" spans="1:1" x14ac:dyDescent="0.25">
      <c r="A9236"/>
    </row>
    <row r="9237" spans="1:1" x14ac:dyDescent="0.25">
      <c r="A9237"/>
    </row>
    <row r="9238" spans="1:1" x14ac:dyDescent="0.25">
      <c r="A9238"/>
    </row>
    <row r="9239" spans="1:1" x14ac:dyDescent="0.25">
      <c r="A9239"/>
    </row>
    <row r="9240" spans="1:1" x14ac:dyDescent="0.25">
      <c r="A9240"/>
    </row>
    <row r="9241" spans="1:1" x14ac:dyDescent="0.25">
      <c r="A9241"/>
    </row>
    <row r="9242" spans="1:1" x14ac:dyDescent="0.25">
      <c r="A9242"/>
    </row>
    <row r="9243" spans="1:1" x14ac:dyDescent="0.25">
      <c r="A9243"/>
    </row>
    <row r="9244" spans="1:1" x14ac:dyDescent="0.25">
      <c r="A9244"/>
    </row>
    <row r="9245" spans="1:1" x14ac:dyDescent="0.25">
      <c r="A9245"/>
    </row>
    <row r="9246" spans="1:1" x14ac:dyDescent="0.25">
      <c r="A9246"/>
    </row>
    <row r="9247" spans="1:1" x14ac:dyDescent="0.25">
      <c r="A9247"/>
    </row>
    <row r="9248" spans="1:1" x14ac:dyDescent="0.25">
      <c r="A9248"/>
    </row>
    <row r="9249" spans="1:1" x14ac:dyDescent="0.25">
      <c r="A9249"/>
    </row>
    <row r="9250" spans="1:1" x14ac:dyDescent="0.25">
      <c r="A9250"/>
    </row>
    <row r="9251" spans="1:1" x14ac:dyDescent="0.25">
      <c r="A9251"/>
    </row>
    <row r="9252" spans="1:1" x14ac:dyDescent="0.25">
      <c r="A9252"/>
    </row>
    <row r="9253" spans="1:1" x14ac:dyDescent="0.25">
      <c r="A9253"/>
    </row>
    <row r="9254" spans="1:1" x14ac:dyDescent="0.25">
      <c r="A9254"/>
    </row>
    <row r="9255" spans="1:1" x14ac:dyDescent="0.25">
      <c r="A9255"/>
    </row>
    <row r="9256" spans="1:1" x14ac:dyDescent="0.25">
      <c r="A9256"/>
    </row>
    <row r="9257" spans="1:1" x14ac:dyDescent="0.25">
      <c r="A9257"/>
    </row>
    <row r="9258" spans="1:1" x14ac:dyDescent="0.25">
      <c r="A9258"/>
    </row>
    <row r="9259" spans="1:1" x14ac:dyDescent="0.25">
      <c r="A9259"/>
    </row>
    <row r="9260" spans="1:1" x14ac:dyDescent="0.25">
      <c r="A9260"/>
    </row>
    <row r="9261" spans="1:1" x14ac:dyDescent="0.25">
      <c r="A9261"/>
    </row>
    <row r="9262" spans="1:1" x14ac:dyDescent="0.25">
      <c r="A9262"/>
    </row>
    <row r="9263" spans="1:1" x14ac:dyDescent="0.25">
      <c r="A9263"/>
    </row>
    <row r="9264" spans="1:1" x14ac:dyDescent="0.25">
      <c r="A9264"/>
    </row>
    <row r="9265" spans="1:1" x14ac:dyDescent="0.25">
      <c r="A9265"/>
    </row>
    <row r="9266" spans="1:1" x14ac:dyDescent="0.25">
      <c r="A9266"/>
    </row>
    <row r="9267" spans="1:1" x14ac:dyDescent="0.25">
      <c r="A9267"/>
    </row>
    <row r="9268" spans="1:1" x14ac:dyDescent="0.25">
      <c r="A9268"/>
    </row>
    <row r="9269" spans="1:1" x14ac:dyDescent="0.25">
      <c r="A9269"/>
    </row>
    <row r="9270" spans="1:1" x14ac:dyDescent="0.25">
      <c r="A9270"/>
    </row>
    <row r="9271" spans="1:1" x14ac:dyDescent="0.25">
      <c r="A9271"/>
    </row>
    <row r="9272" spans="1:1" x14ac:dyDescent="0.25">
      <c r="A9272"/>
    </row>
    <row r="9273" spans="1:1" x14ac:dyDescent="0.25">
      <c r="A9273"/>
    </row>
    <row r="9274" spans="1:1" x14ac:dyDescent="0.25">
      <c r="A9274"/>
    </row>
    <row r="9275" spans="1:1" x14ac:dyDescent="0.25">
      <c r="A9275"/>
    </row>
    <row r="9276" spans="1:1" x14ac:dyDescent="0.25">
      <c r="A9276"/>
    </row>
    <row r="9277" spans="1:1" x14ac:dyDescent="0.25">
      <c r="A9277"/>
    </row>
    <row r="9278" spans="1:1" x14ac:dyDescent="0.25">
      <c r="A9278"/>
    </row>
    <row r="9279" spans="1:1" x14ac:dyDescent="0.25">
      <c r="A9279"/>
    </row>
    <row r="9280" spans="1:1" x14ac:dyDescent="0.25">
      <c r="A9280"/>
    </row>
    <row r="9281" spans="1:1" x14ac:dyDescent="0.25">
      <c r="A9281"/>
    </row>
    <row r="9282" spans="1:1" x14ac:dyDescent="0.25">
      <c r="A9282"/>
    </row>
    <row r="9283" spans="1:1" x14ac:dyDescent="0.25">
      <c r="A9283"/>
    </row>
    <row r="9284" spans="1:1" x14ac:dyDescent="0.25">
      <c r="A9284"/>
    </row>
    <row r="9285" spans="1:1" x14ac:dyDescent="0.25">
      <c r="A9285"/>
    </row>
    <row r="9286" spans="1:1" x14ac:dyDescent="0.25">
      <c r="A9286"/>
    </row>
    <row r="9287" spans="1:1" x14ac:dyDescent="0.25">
      <c r="A9287"/>
    </row>
    <row r="9288" spans="1:1" x14ac:dyDescent="0.25">
      <c r="A9288"/>
    </row>
    <row r="9289" spans="1:1" x14ac:dyDescent="0.25">
      <c r="A9289"/>
    </row>
    <row r="9290" spans="1:1" x14ac:dyDescent="0.25">
      <c r="A9290"/>
    </row>
    <row r="9291" spans="1:1" x14ac:dyDescent="0.25">
      <c r="A9291"/>
    </row>
    <row r="9292" spans="1:1" x14ac:dyDescent="0.25">
      <c r="A9292"/>
    </row>
    <row r="9293" spans="1:1" x14ac:dyDescent="0.25">
      <c r="A9293"/>
    </row>
    <row r="9294" spans="1:1" x14ac:dyDescent="0.25">
      <c r="A9294"/>
    </row>
    <row r="9295" spans="1:1" x14ac:dyDescent="0.25">
      <c r="A9295"/>
    </row>
    <row r="9296" spans="1:1" x14ac:dyDescent="0.25">
      <c r="A9296"/>
    </row>
    <row r="9297" spans="1:1" x14ac:dyDescent="0.25">
      <c r="A9297"/>
    </row>
    <row r="9298" spans="1:1" x14ac:dyDescent="0.25">
      <c r="A9298"/>
    </row>
    <row r="9299" spans="1:1" x14ac:dyDescent="0.25">
      <c r="A9299"/>
    </row>
    <row r="9300" spans="1:1" x14ac:dyDescent="0.25">
      <c r="A9300"/>
    </row>
    <row r="9301" spans="1:1" x14ac:dyDescent="0.25">
      <c r="A9301"/>
    </row>
    <row r="9302" spans="1:1" x14ac:dyDescent="0.25">
      <c r="A9302"/>
    </row>
    <row r="9303" spans="1:1" x14ac:dyDescent="0.25">
      <c r="A9303"/>
    </row>
    <row r="9304" spans="1:1" x14ac:dyDescent="0.25">
      <c r="A9304"/>
    </row>
    <row r="9305" spans="1:1" x14ac:dyDescent="0.25">
      <c r="A9305"/>
    </row>
    <row r="9306" spans="1:1" x14ac:dyDescent="0.25">
      <c r="A9306"/>
    </row>
    <row r="9307" spans="1:1" x14ac:dyDescent="0.25">
      <c r="A9307"/>
    </row>
    <row r="9308" spans="1:1" x14ac:dyDescent="0.25">
      <c r="A9308"/>
    </row>
    <row r="9309" spans="1:1" x14ac:dyDescent="0.25">
      <c r="A9309"/>
    </row>
    <row r="9310" spans="1:1" x14ac:dyDescent="0.25">
      <c r="A9310"/>
    </row>
    <row r="9311" spans="1:1" x14ac:dyDescent="0.25">
      <c r="A9311"/>
    </row>
    <row r="9312" spans="1:1" x14ac:dyDescent="0.25">
      <c r="A9312"/>
    </row>
    <row r="9313" spans="1:1" x14ac:dyDescent="0.25">
      <c r="A9313"/>
    </row>
    <row r="9314" spans="1:1" x14ac:dyDescent="0.25">
      <c r="A9314"/>
    </row>
    <row r="9315" spans="1:1" x14ac:dyDescent="0.25">
      <c r="A9315"/>
    </row>
    <row r="9316" spans="1:1" x14ac:dyDescent="0.25">
      <c r="A9316"/>
    </row>
    <row r="9317" spans="1:1" x14ac:dyDescent="0.25">
      <c r="A9317"/>
    </row>
    <row r="9318" spans="1:1" x14ac:dyDescent="0.25">
      <c r="A9318"/>
    </row>
    <row r="9319" spans="1:1" x14ac:dyDescent="0.25">
      <c r="A9319"/>
    </row>
    <row r="9320" spans="1:1" x14ac:dyDescent="0.25">
      <c r="A9320"/>
    </row>
    <row r="9321" spans="1:1" x14ac:dyDescent="0.25">
      <c r="A9321"/>
    </row>
    <row r="9322" spans="1:1" x14ac:dyDescent="0.25">
      <c r="A9322"/>
    </row>
    <row r="9323" spans="1:1" x14ac:dyDescent="0.25">
      <c r="A9323"/>
    </row>
    <row r="9324" spans="1:1" x14ac:dyDescent="0.25">
      <c r="A9324"/>
    </row>
    <row r="9325" spans="1:1" x14ac:dyDescent="0.25">
      <c r="A9325"/>
    </row>
    <row r="9326" spans="1:1" x14ac:dyDescent="0.25">
      <c r="A9326"/>
    </row>
    <row r="9327" spans="1:1" x14ac:dyDescent="0.25">
      <c r="A9327"/>
    </row>
    <row r="9328" spans="1:1" x14ac:dyDescent="0.25">
      <c r="A9328"/>
    </row>
    <row r="9329" spans="1:1" x14ac:dyDescent="0.25">
      <c r="A9329"/>
    </row>
    <row r="9330" spans="1:1" x14ac:dyDescent="0.25">
      <c r="A9330"/>
    </row>
    <row r="9331" spans="1:1" x14ac:dyDescent="0.25">
      <c r="A9331"/>
    </row>
    <row r="9332" spans="1:1" x14ac:dyDescent="0.25">
      <c r="A9332"/>
    </row>
    <row r="9333" spans="1:1" x14ac:dyDescent="0.25">
      <c r="A9333"/>
    </row>
    <row r="9334" spans="1:1" x14ac:dyDescent="0.25">
      <c r="A9334"/>
    </row>
    <row r="9335" spans="1:1" x14ac:dyDescent="0.25">
      <c r="A9335"/>
    </row>
    <row r="9336" spans="1:1" x14ac:dyDescent="0.25">
      <c r="A9336"/>
    </row>
    <row r="9337" spans="1:1" x14ac:dyDescent="0.25">
      <c r="A9337"/>
    </row>
    <row r="9338" spans="1:1" x14ac:dyDescent="0.25">
      <c r="A9338"/>
    </row>
    <row r="9339" spans="1:1" x14ac:dyDescent="0.25">
      <c r="A9339"/>
    </row>
    <row r="9340" spans="1:1" x14ac:dyDescent="0.25">
      <c r="A9340"/>
    </row>
    <row r="9341" spans="1:1" x14ac:dyDescent="0.25">
      <c r="A9341"/>
    </row>
    <row r="9342" spans="1:1" x14ac:dyDescent="0.25">
      <c r="A9342"/>
    </row>
    <row r="9343" spans="1:1" x14ac:dyDescent="0.25">
      <c r="A9343"/>
    </row>
    <row r="9344" spans="1:1" x14ac:dyDescent="0.25">
      <c r="A9344"/>
    </row>
    <row r="9345" spans="1:1" x14ac:dyDescent="0.25">
      <c r="A9345"/>
    </row>
    <row r="9346" spans="1:1" x14ac:dyDescent="0.25">
      <c r="A9346"/>
    </row>
    <row r="9347" spans="1:1" x14ac:dyDescent="0.25">
      <c r="A9347"/>
    </row>
    <row r="9348" spans="1:1" x14ac:dyDescent="0.25">
      <c r="A9348"/>
    </row>
    <row r="9349" spans="1:1" x14ac:dyDescent="0.25">
      <c r="A9349"/>
    </row>
    <row r="9350" spans="1:1" x14ac:dyDescent="0.25">
      <c r="A9350"/>
    </row>
    <row r="9351" spans="1:1" x14ac:dyDescent="0.25">
      <c r="A9351"/>
    </row>
    <row r="9352" spans="1:1" x14ac:dyDescent="0.25">
      <c r="A9352"/>
    </row>
    <row r="9353" spans="1:1" x14ac:dyDescent="0.25">
      <c r="A9353"/>
    </row>
    <row r="9354" spans="1:1" x14ac:dyDescent="0.25">
      <c r="A9354"/>
    </row>
    <row r="9355" spans="1:1" x14ac:dyDescent="0.25">
      <c r="A9355"/>
    </row>
    <row r="9356" spans="1:1" x14ac:dyDescent="0.25">
      <c r="A9356"/>
    </row>
    <row r="9357" spans="1:1" x14ac:dyDescent="0.25">
      <c r="A9357"/>
    </row>
    <row r="9358" spans="1:1" x14ac:dyDescent="0.25">
      <c r="A9358"/>
    </row>
    <row r="9359" spans="1:1" x14ac:dyDescent="0.25">
      <c r="A9359"/>
    </row>
    <row r="9360" spans="1:1" x14ac:dyDescent="0.25">
      <c r="A9360"/>
    </row>
    <row r="9361" spans="1:1" x14ac:dyDescent="0.25">
      <c r="A9361"/>
    </row>
    <row r="9362" spans="1:1" x14ac:dyDescent="0.25">
      <c r="A9362"/>
    </row>
    <row r="9363" spans="1:1" x14ac:dyDescent="0.25">
      <c r="A9363"/>
    </row>
    <row r="9364" spans="1:1" x14ac:dyDescent="0.25">
      <c r="A9364"/>
    </row>
    <row r="9365" spans="1:1" x14ac:dyDescent="0.25">
      <c r="A9365"/>
    </row>
    <row r="9366" spans="1:1" x14ac:dyDescent="0.25">
      <c r="A9366"/>
    </row>
    <row r="9367" spans="1:1" x14ac:dyDescent="0.25">
      <c r="A9367"/>
    </row>
    <row r="9368" spans="1:1" x14ac:dyDescent="0.25">
      <c r="A9368"/>
    </row>
    <row r="9369" spans="1:1" x14ac:dyDescent="0.25">
      <c r="A9369"/>
    </row>
    <row r="9370" spans="1:1" x14ac:dyDescent="0.25">
      <c r="A9370"/>
    </row>
    <row r="9371" spans="1:1" x14ac:dyDescent="0.25">
      <c r="A9371"/>
    </row>
    <row r="9372" spans="1:1" x14ac:dyDescent="0.25">
      <c r="A9372"/>
    </row>
    <row r="9373" spans="1:1" x14ac:dyDescent="0.25">
      <c r="A9373"/>
    </row>
    <row r="9374" spans="1:1" x14ac:dyDescent="0.25">
      <c r="A9374"/>
    </row>
    <row r="9375" spans="1:1" x14ac:dyDescent="0.25">
      <c r="A9375"/>
    </row>
    <row r="9376" spans="1:1" x14ac:dyDescent="0.25">
      <c r="A9376"/>
    </row>
    <row r="9377" spans="1:1" x14ac:dyDescent="0.25">
      <c r="A9377"/>
    </row>
    <row r="9378" spans="1:1" x14ac:dyDescent="0.25">
      <c r="A9378"/>
    </row>
    <row r="9379" spans="1:1" x14ac:dyDescent="0.25">
      <c r="A9379"/>
    </row>
    <row r="9380" spans="1:1" x14ac:dyDescent="0.25">
      <c r="A9380"/>
    </row>
    <row r="9381" spans="1:1" x14ac:dyDescent="0.25">
      <c r="A9381"/>
    </row>
    <row r="9382" spans="1:1" x14ac:dyDescent="0.25">
      <c r="A9382"/>
    </row>
    <row r="9383" spans="1:1" x14ac:dyDescent="0.25">
      <c r="A9383"/>
    </row>
    <row r="9384" spans="1:1" x14ac:dyDescent="0.25">
      <c r="A9384"/>
    </row>
    <row r="9385" spans="1:1" x14ac:dyDescent="0.25">
      <c r="A9385"/>
    </row>
    <row r="9386" spans="1:1" x14ac:dyDescent="0.25">
      <c r="A9386"/>
    </row>
    <row r="9387" spans="1:1" x14ac:dyDescent="0.25">
      <c r="A9387"/>
    </row>
    <row r="9388" spans="1:1" x14ac:dyDescent="0.25">
      <c r="A9388"/>
    </row>
    <row r="9389" spans="1:1" x14ac:dyDescent="0.25">
      <c r="A9389"/>
    </row>
    <row r="9390" spans="1:1" x14ac:dyDescent="0.25">
      <c r="A9390"/>
    </row>
    <row r="9391" spans="1:1" x14ac:dyDescent="0.25">
      <c r="A9391"/>
    </row>
    <row r="9392" spans="1:1" x14ac:dyDescent="0.25">
      <c r="A9392"/>
    </row>
    <row r="9393" spans="1:1" x14ac:dyDescent="0.25">
      <c r="A9393"/>
    </row>
    <row r="9394" spans="1:1" x14ac:dyDescent="0.25">
      <c r="A9394"/>
    </row>
    <row r="9395" spans="1:1" x14ac:dyDescent="0.25">
      <c r="A9395"/>
    </row>
    <row r="9396" spans="1:1" x14ac:dyDescent="0.25">
      <c r="A9396"/>
    </row>
    <row r="9397" spans="1:1" x14ac:dyDescent="0.25">
      <c r="A9397"/>
    </row>
    <row r="9398" spans="1:1" x14ac:dyDescent="0.25">
      <c r="A9398"/>
    </row>
    <row r="9399" spans="1:1" x14ac:dyDescent="0.25">
      <c r="A9399"/>
    </row>
    <row r="9400" spans="1:1" x14ac:dyDescent="0.25">
      <c r="A9400"/>
    </row>
    <row r="9401" spans="1:1" x14ac:dyDescent="0.25">
      <c r="A9401"/>
    </row>
    <row r="9402" spans="1:1" x14ac:dyDescent="0.25">
      <c r="A9402"/>
    </row>
    <row r="9403" spans="1:1" x14ac:dyDescent="0.25">
      <c r="A9403"/>
    </row>
    <row r="9404" spans="1:1" x14ac:dyDescent="0.25">
      <c r="A9404"/>
    </row>
    <row r="9405" spans="1:1" x14ac:dyDescent="0.25">
      <c r="A9405"/>
    </row>
    <row r="9406" spans="1:1" x14ac:dyDescent="0.25">
      <c r="A9406"/>
    </row>
    <row r="9407" spans="1:1" x14ac:dyDescent="0.25">
      <c r="A9407"/>
    </row>
    <row r="9408" spans="1:1" x14ac:dyDescent="0.25">
      <c r="A9408"/>
    </row>
    <row r="9409" spans="1:1" x14ac:dyDescent="0.25">
      <c r="A9409"/>
    </row>
    <row r="9410" spans="1:1" x14ac:dyDescent="0.25">
      <c r="A9410"/>
    </row>
    <row r="9411" spans="1:1" x14ac:dyDescent="0.25">
      <c r="A9411"/>
    </row>
    <row r="9412" spans="1:1" x14ac:dyDescent="0.25">
      <c r="A9412"/>
    </row>
    <row r="9413" spans="1:1" x14ac:dyDescent="0.25">
      <c r="A9413"/>
    </row>
    <row r="9414" spans="1:1" x14ac:dyDescent="0.25">
      <c r="A9414"/>
    </row>
    <row r="9415" spans="1:1" x14ac:dyDescent="0.25">
      <c r="A9415"/>
    </row>
    <row r="9416" spans="1:1" x14ac:dyDescent="0.25">
      <c r="A9416"/>
    </row>
    <row r="9417" spans="1:1" x14ac:dyDescent="0.25">
      <c r="A9417"/>
    </row>
    <row r="9418" spans="1:1" x14ac:dyDescent="0.25">
      <c r="A9418"/>
    </row>
    <row r="9419" spans="1:1" x14ac:dyDescent="0.25">
      <c r="A9419"/>
    </row>
    <row r="9420" spans="1:1" x14ac:dyDescent="0.25">
      <c r="A9420"/>
    </row>
    <row r="9421" spans="1:1" x14ac:dyDescent="0.25">
      <c r="A9421"/>
    </row>
    <row r="9422" spans="1:1" x14ac:dyDescent="0.25">
      <c r="A9422"/>
    </row>
    <row r="9423" spans="1:1" x14ac:dyDescent="0.25">
      <c r="A9423"/>
    </row>
    <row r="9424" spans="1:1" x14ac:dyDescent="0.25">
      <c r="A9424"/>
    </row>
    <row r="9425" spans="1:1" x14ac:dyDescent="0.25">
      <c r="A9425"/>
    </row>
    <row r="9426" spans="1:1" x14ac:dyDescent="0.25">
      <c r="A9426"/>
    </row>
    <row r="9427" spans="1:1" x14ac:dyDescent="0.25">
      <c r="A9427"/>
    </row>
    <row r="9428" spans="1:1" x14ac:dyDescent="0.25">
      <c r="A9428"/>
    </row>
    <row r="9429" spans="1:1" x14ac:dyDescent="0.25">
      <c r="A9429"/>
    </row>
    <row r="9430" spans="1:1" x14ac:dyDescent="0.25">
      <c r="A9430"/>
    </row>
    <row r="9431" spans="1:1" x14ac:dyDescent="0.25">
      <c r="A9431"/>
    </row>
    <row r="9432" spans="1:1" x14ac:dyDescent="0.25">
      <c r="A9432"/>
    </row>
    <row r="9433" spans="1:1" x14ac:dyDescent="0.25">
      <c r="A9433"/>
    </row>
    <row r="9434" spans="1:1" x14ac:dyDescent="0.25">
      <c r="A9434"/>
    </row>
    <row r="9435" spans="1:1" x14ac:dyDescent="0.25">
      <c r="A9435"/>
    </row>
    <row r="9436" spans="1:1" x14ac:dyDescent="0.25">
      <c r="A9436"/>
    </row>
    <row r="9437" spans="1:1" x14ac:dyDescent="0.25">
      <c r="A9437"/>
    </row>
    <row r="9438" spans="1:1" x14ac:dyDescent="0.25">
      <c r="A9438"/>
    </row>
    <row r="9439" spans="1:1" x14ac:dyDescent="0.25">
      <c r="A9439"/>
    </row>
    <row r="9440" spans="1:1" x14ac:dyDescent="0.25">
      <c r="A9440"/>
    </row>
    <row r="9441" spans="1:1" x14ac:dyDescent="0.25">
      <c r="A9441"/>
    </row>
    <row r="9442" spans="1:1" x14ac:dyDescent="0.25">
      <c r="A9442"/>
    </row>
    <row r="9443" spans="1:1" x14ac:dyDescent="0.25">
      <c r="A9443"/>
    </row>
    <row r="9444" spans="1:1" x14ac:dyDescent="0.25">
      <c r="A9444"/>
    </row>
    <row r="9445" spans="1:1" x14ac:dyDescent="0.25">
      <c r="A9445"/>
    </row>
    <row r="9446" spans="1:1" x14ac:dyDescent="0.25">
      <c r="A9446"/>
    </row>
    <row r="9447" spans="1:1" x14ac:dyDescent="0.25">
      <c r="A9447"/>
    </row>
    <row r="9448" spans="1:1" x14ac:dyDescent="0.25">
      <c r="A9448"/>
    </row>
    <row r="9449" spans="1:1" x14ac:dyDescent="0.25">
      <c r="A9449"/>
    </row>
    <row r="9450" spans="1:1" x14ac:dyDescent="0.25">
      <c r="A9450"/>
    </row>
    <row r="9451" spans="1:1" x14ac:dyDescent="0.25">
      <c r="A9451"/>
    </row>
    <row r="9452" spans="1:1" x14ac:dyDescent="0.25">
      <c r="A9452"/>
    </row>
    <row r="9453" spans="1:1" x14ac:dyDescent="0.25">
      <c r="A9453"/>
    </row>
    <row r="9454" spans="1:1" x14ac:dyDescent="0.25">
      <c r="A9454"/>
    </row>
    <row r="9455" spans="1:1" x14ac:dyDescent="0.25">
      <c r="A9455"/>
    </row>
    <row r="9456" spans="1:1" x14ac:dyDescent="0.25">
      <c r="A9456"/>
    </row>
    <row r="9457" spans="1:1" x14ac:dyDescent="0.25">
      <c r="A9457"/>
    </row>
    <row r="9458" spans="1:1" x14ac:dyDescent="0.25">
      <c r="A9458"/>
    </row>
    <row r="9459" spans="1:1" x14ac:dyDescent="0.25">
      <c r="A9459"/>
    </row>
    <row r="9460" spans="1:1" x14ac:dyDescent="0.25">
      <c r="A9460"/>
    </row>
    <row r="9461" spans="1:1" x14ac:dyDescent="0.25">
      <c r="A9461"/>
    </row>
    <row r="9462" spans="1:1" x14ac:dyDescent="0.25">
      <c r="A9462"/>
    </row>
    <row r="9463" spans="1:1" x14ac:dyDescent="0.25">
      <c r="A9463"/>
    </row>
    <row r="9464" spans="1:1" x14ac:dyDescent="0.25">
      <c r="A9464"/>
    </row>
    <row r="9465" spans="1:1" x14ac:dyDescent="0.25">
      <c r="A9465"/>
    </row>
    <row r="9466" spans="1:1" x14ac:dyDescent="0.25">
      <c r="A9466"/>
    </row>
    <row r="9467" spans="1:1" x14ac:dyDescent="0.25">
      <c r="A9467"/>
    </row>
    <row r="9468" spans="1:1" x14ac:dyDescent="0.25">
      <c r="A9468"/>
    </row>
    <row r="9469" spans="1:1" x14ac:dyDescent="0.25">
      <c r="A9469"/>
    </row>
    <row r="9470" spans="1:1" x14ac:dyDescent="0.25">
      <c r="A9470"/>
    </row>
    <row r="9471" spans="1:1" x14ac:dyDescent="0.25">
      <c r="A9471"/>
    </row>
    <row r="9472" spans="1:1" x14ac:dyDescent="0.25">
      <c r="A9472"/>
    </row>
    <row r="9473" spans="1:1" x14ac:dyDescent="0.25">
      <c r="A9473"/>
    </row>
    <row r="9474" spans="1:1" x14ac:dyDescent="0.25">
      <c r="A9474"/>
    </row>
    <row r="9475" spans="1:1" x14ac:dyDescent="0.25">
      <c r="A9475"/>
    </row>
    <row r="9476" spans="1:1" x14ac:dyDescent="0.25">
      <c r="A9476"/>
    </row>
    <row r="9477" spans="1:1" x14ac:dyDescent="0.25">
      <c r="A9477"/>
    </row>
    <row r="9478" spans="1:1" x14ac:dyDescent="0.25">
      <c r="A9478"/>
    </row>
    <row r="9479" spans="1:1" x14ac:dyDescent="0.25">
      <c r="A9479"/>
    </row>
    <row r="9480" spans="1:1" x14ac:dyDescent="0.25">
      <c r="A9480"/>
    </row>
    <row r="9481" spans="1:1" x14ac:dyDescent="0.25">
      <c r="A9481"/>
    </row>
    <row r="9482" spans="1:1" x14ac:dyDescent="0.25">
      <c r="A9482"/>
    </row>
    <row r="9483" spans="1:1" x14ac:dyDescent="0.25">
      <c r="A9483"/>
    </row>
    <row r="9484" spans="1:1" x14ac:dyDescent="0.25">
      <c r="A9484"/>
    </row>
    <row r="9485" spans="1:1" x14ac:dyDescent="0.25">
      <c r="A9485"/>
    </row>
    <row r="9486" spans="1:1" x14ac:dyDescent="0.25">
      <c r="A9486"/>
    </row>
    <row r="9487" spans="1:1" x14ac:dyDescent="0.25">
      <c r="A9487"/>
    </row>
    <row r="9488" spans="1:1" x14ac:dyDescent="0.25">
      <c r="A9488"/>
    </row>
    <row r="9489" spans="1:1" x14ac:dyDescent="0.25">
      <c r="A9489"/>
    </row>
    <row r="9490" spans="1:1" x14ac:dyDescent="0.25">
      <c r="A9490"/>
    </row>
    <row r="9491" spans="1:1" x14ac:dyDescent="0.25">
      <c r="A9491"/>
    </row>
    <row r="9492" spans="1:1" x14ac:dyDescent="0.25">
      <c r="A9492"/>
    </row>
    <row r="9493" spans="1:1" x14ac:dyDescent="0.25">
      <c r="A9493"/>
    </row>
    <row r="9494" spans="1:1" x14ac:dyDescent="0.25">
      <c r="A9494"/>
    </row>
    <row r="9495" spans="1:1" x14ac:dyDescent="0.25">
      <c r="A9495"/>
    </row>
    <row r="9496" spans="1:1" x14ac:dyDescent="0.25">
      <c r="A9496"/>
    </row>
    <row r="9497" spans="1:1" x14ac:dyDescent="0.25">
      <c r="A9497"/>
    </row>
    <row r="9498" spans="1:1" x14ac:dyDescent="0.25">
      <c r="A9498"/>
    </row>
    <row r="9499" spans="1:1" x14ac:dyDescent="0.25">
      <c r="A9499"/>
    </row>
    <row r="9500" spans="1:1" x14ac:dyDescent="0.25">
      <c r="A9500"/>
    </row>
    <row r="9501" spans="1:1" x14ac:dyDescent="0.25">
      <c r="A9501"/>
    </row>
    <row r="9502" spans="1:1" x14ac:dyDescent="0.25">
      <c r="A9502"/>
    </row>
    <row r="9503" spans="1:1" x14ac:dyDescent="0.25">
      <c r="A9503"/>
    </row>
    <row r="9504" spans="1:1" x14ac:dyDescent="0.25">
      <c r="A9504"/>
    </row>
    <row r="9505" spans="1:1" x14ac:dyDescent="0.25">
      <c r="A9505"/>
    </row>
    <row r="9506" spans="1:1" x14ac:dyDescent="0.25">
      <c r="A9506"/>
    </row>
    <row r="9507" spans="1:1" x14ac:dyDescent="0.25">
      <c r="A9507"/>
    </row>
    <row r="9508" spans="1:1" x14ac:dyDescent="0.25">
      <c r="A9508"/>
    </row>
    <row r="9509" spans="1:1" x14ac:dyDescent="0.25">
      <c r="A9509"/>
    </row>
    <row r="9510" spans="1:1" x14ac:dyDescent="0.25">
      <c r="A9510"/>
    </row>
    <row r="9511" spans="1:1" x14ac:dyDescent="0.25">
      <c r="A9511"/>
    </row>
    <row r="9512" spans="1:1" x14ac:dyDescent="0.25">
      <c r="A9512"/>
    </row>
    <row r="9513" spans="1:1" x14ac:dyDescent="0.25">
      <c r="A9513"/>
    </row>
    <row r="9514" spans="1:1" x14ac:dyDescent="0.25">
      <c r="A9514"/>
    </row>
    <row r="9515" spans="1:1" x14ac:dyDescent="0.25">
      <c r="A9515"/>
    </row>
    <row r="9516" spans="1:1" x14ac:dyDescent="0.25">
      <c r="A9516"/>
    </row>
    <row r="9517" spans="1:1" x14ac:dyDescent="0.25">
      <c r="A9517"/>
    </row>
    <row r="9518" spans="1:1" x14ac:dyDescent="0.25">
      <c r="A9518"/>
    </row>
    <row r="9519" spans="1:1" x14ac:dyDescent="0.25">
      <c r="A9519"/>
    </row>
    <row r="9520" spans="1:1" x14ac:dyDescent="0.25">
      <c r="A9520"/>
    </row>
    <row r="9521" spans="1:1" x14ac:dyDescent="0.25">
      <c r="A9521"/>
    </row>
    <row r="9522" spans="1:1" x14ac:dyDescent="0.25">
      <c r="A9522"/>
    </row>
    <row r="9523" spans="1:1" x14ac:dyDescent="0.25">
      <c r="A9523"/>
    </row>
    <row r="9524" spans="1:1" x14ac:dyDescent="0.25">
      <c r="A9524"/>
    </row>
    <row r="9525" spans="1:1" x14ac:dyDescent="0.25">
      <c r="A9525"/>
    </row>
    <row r="9526" spans="1:1" x14ac:dyDescent="0.25">
      <c r="A9526"/>
    </row>
    <row r="9527" spans="1:1" x14ac:dyDescent="0.25">
      <c r="A9527"/>
    </row>
    <row r="9528" spans="1:1" x14ac:dyDescent="0.25">
      <c r="A9528"/>
    </row>
    <row r="9529" spans="1:1" x14ac:dyDescent="0.25">
      <c r="A9529"/>
    </row>
    <row r="9530" spans="1:1" x14ac:dyDescent="0.25">
      <c r="A9530"/>
    </row>
    <row r="9531" spans="1:1" x14ac:dyDescent="0.25">
      <c r="A9531"/>
    </row>
    <row r="9532" spans="1:1" x14ac:dyDescent="0.25">
      <c r="A9532"/>
    </row>
    <row r="9533" spans="1:1" x14ac:dyDescent="0.25">
      <c r="A9533"/>
    </row>
    <row r="9534" spans="1:1" x14ac:dyDescent="0.25">
      <c r="A9534"/>
    </row>
    <row r="9535" spans="1:1" x14ac:dyDescent="0.25">
      <c r="A9535"/>
    </row>
    <row r="9536" spans="1:1" x14ac:dyDescent="0.25">
      <c r="A9536"/>
    </row>
    <row r="9537" spans="1:1" x14ac:dyDescent="0.25">
      <c r="A9537"/>
    </row>
    <row r="9538" spans="1:1" x14ac:dyDescent="0.25">
      <c r="A9538"/>
    </row>
    <row r="9539" spans="1:1" x14ac:dyDescent="0.25">
      <c r="A9539"/>
    </row>
    <row r="9540" spans="1:1" x14ac:dyDescent="0.25">
      <c r="A9540"/>
    </row>
    <row r="9541" spans="1:1" x14ac:dyDescent="0.25">
      <c r="A9541"/>
    </row>
    <row r="9542" spans="1:1" x14ac:dyDescent="0.25">
      <c r="A9542"/>
    </row>
    <row r="9543" spans="1:1" x14ac:dyDescent="0.25">
      <c r="A9543"/>
    </row>
    <row r="9544" spans="1:1" x14ac:dyDescent="0.25">
      <c r="A9544"/>
    </row>
    <row r="9545" spans="1:1" x14ac:dyDescent="0.25">
      <c r="A9545"/>
    </row>
    <row r="9546" spans="1:1" x14ac:dyDescent="0.25">
      <c r="A9546"/>
    </row>
    <row r="9547" spans="1:1" x14ac:dyDescent="0.25">
      <c r="A9547"/>
    </row>
    <row r="9548" spans="1:1" x14ac:dyDescent="0.25">
      <c r="A9548"/>
    </row>
    <row r="9549" spans="1:1" x14ac:dyDescent="0.25">
      <c r="A9549"/>
    </row>
    <row r="9550" spans="1:1" x14ac:dyDescent="0.25">
      <c r="A9550"/>
    </row>
    <row r="9551" spans="1:1" x14ac:dyDescent="0.25">
      <c r="A9551"/>
    </row>
    <row r="9552" spans="1:1" x14ac:dyDescent="0.25">
      <c r="A9552"/>
    </row>
    <row r="9553" spans="1:1" x14ac:dyDescent="0.25">
      <c r="A9553"/>
    </row>
    <row r="9554" spans="1:1" x14ac:dyDescent="0.25">
      <c r="A9554"/>
    </row>
    <row r="9555" spans="1:1" x14ac:dyDescent="0.25">
      <c r="A9555"/>
    </row>
    <row r="9556" spans="1:1" x14ac:dyDescent="0.25">
      <c r="A9556"/>
    </row>
    <row r="9557" spans="1:1" x14ac:dyDescent="0.25">
      <c r="A9557"/>
    </row>
    <row r="9558" spans="1:1" x14ac:dyDescent="0.25">
      <c r="A9558"/>
    </row>
    <row r="9559" spans="1:1" x14ac:dyDescent="0.25">
      <c r="A9559"/>
    </row>
    <row r="9560" spans="1:1" x14ac:dyDescent="0.25">
      <c r="A9560"/>
    </row>
    <row r="9561" spans="1:1" x14ac:dyDescent="0.25">
      <c r="A9561"/>
    </row>
    <row r="9562" spans="1:1" x14ac:dyDescent="0.25">
      <c r="A9562"/>
    </row>
    <row r="9563" spans="1:1" x14ac:dyDescent="0.25">
      <c r="A9563"/>
    </row>
    <row r="9564" spans="1:1" x14ac:dyDescent="0.25">
      <c r="A9564"/>
    </row>
    <row r="9565" spans="1:1" x14ac:dyDescent="0.25">
      <c r="A9565"/>
    </row>
    <row r="9566" spans="1:1" x14ac:dyDescent="0.25">
      <c r="A9566"/>
    </row>
    <row r="9567" spans="1:1" x14ac:dyDescent="0.25">
      <c r="A9567"/>
    </row>
    <row r="9568" spans="1:1" x14ac:dyDescent="0.25">
      <c r="A9568"/>
    </row>
    <row r="9569" spans="1:1" x14ac:dyDescent="0.25">
      <c r="A9569"/>
    </row>
    <row r="9570" spans="1:1" x14ac:dyDescent="0.25">
      <c r="A9570"/>
    </row>
    <row r="9571" spans="1:1" x14ac:dyDescent="0.25">
      <c r="A9571"/>
    </row>
    <row r="9572" spans="1:1" x14ac:dyDescent="0.25">
      <c r="A9572"/>
    </row>
    <row r="9573" spans="1:1" x14ac:dyDescent="0.25">
      <c r="A9573"/>
    </row>
    <row r="9574" spans="1:1" x14ac:dyDescent="0.25">
      <c r="A9574"/>
    </row>
    <row r="9575" spans="1:1" x14ac:dyDescent="0.25">
      <c r="A9575"/>
    </row>
    <row r="9576" spans="1:1" x14ac:dyDescent="0.25">
      <c r="A9576"/>
    </row>
    <row r="9577" spans="1:1" x14ac:dyDescent="0.25">
      <c r="A9577"/>
    </row>
    <row r="9578" spans="1:1" x14ac:dyDescent="0.25">
      <c r="A9578"/>
    </row>
    <row r="9579" spans="1:1" x14ac:dyDescent="0.25">
      <c r="A9579"/>
    </row>
    <row r="9580" spans="1:1" x14ac:dyDescent="0.25">
      <c r="A9580"/>
    </row>
    <row r="9581" spans="1:1" x14ac:dyDescent="0.25">
      <c r="A9581"/>
    </row>
    <row r="9582" spans="1:1" x14ac:dyDescent="0.25">
      <c r="A9582"/>
    </row>
    <row r="9583" spans="1:1" x14ac:dyDescent="0.25">
      <c r="A9583"/>
    </row>
    <row r="9584" spans="1:1" x14ac:dyDescent="0.25">
      <c r="A9584"/>
    </row>
    <row r="9585" spans="1:1" x14ac:dyDescent="0.25">
      <c r="A9585"/>
    </row>
    <row r="9586" spans="1:1" x14ac:dyDescent="0.25">
      <c r="A9586"/>
    </row>
    <row r="9587" spans="1:1" x14ac:dyDescent="0.25">
      <c r="A9587"/>
    </row>
    <row r="9588" spans="1:1" x14ac:dyDescent="0.25">
      <c r="A9588"/>
    </row>
    <row r="9589" spans="1:1" x14ac:dyDescent="0.25">
      <c r="A9589"/>
    </row>
    <row r="9590" spans="1:1" x14ac:dyDescent="0.25">
      <c r="A9590"/>
    </row>
    <row r="9591" spans="1:1" x14ac:dyDescent="0.25">
      <c r="A9591"/>
    </row>
    <row r="9592" spans="1:1" x14ac:dyDescent="0.25">
      <c r="A9592"/>
    </row>
    <row r="9593" spans="1:1" x14ac:dyDescent="0.25">
      <c r="A9593"/>
    </row>
    <row r="9594" spans="1:1" x14ac:dyDescent="0.25">
      <c r="A9594"/>
    </row>
    <row r="9595" spans="1:1" x14ac:dyDescent="0.25">
      <c r="A9595"/>
    </row>
    <row r="9596" spans="1:1" x14ac:dyDescent="0.25">
      <c r="A9596"/>
    </row>
    <row r="9597" spans="1:1" x14ac:dyDescent="0.25">
      <c r="A9597"/>
    </row>
    <row r="9598" spans="1:1" x14ac:dyDescent="0.25">
      <c r="A9598"/>
    </row>
    <row r="9599" spans="1:1" x14ac:dyDescent="0.25">
      <c r="A9599"/>
    </row>
    <row r="9600" spans="1:1" x14ac:dyDescent="0.25">
      <c r="A9600"/>
    </row>
    <row r="9601" spans="1:1" x14ac:dyDescent="0.25">
      <c r="A9601"/>
    </row>
    <row r="9602" spans="1:1" x14ac:dyDescent="0.25">
      <c r="A9602"/>
    </row>
    <row r="9603" spans="1:1" x14ac:dyDescent="0.25">
      <c r="A9603"/>
    </row>
    <row r="9604" spans="1:1" x14ac:dyDescent="0.25">
      <c r="A9604"/>
    </row>
    <row r="9605" spans="1:1" x14ac:dyDescent="0.25">
      <c r="A9605"/>
    </row>
    <row r="9606" spans="1:1" x14ac:dyDescent="0.25">
      <c r="A9606"/>
    </row>
    <row r="9607" spans="1:1" x14ac:dyDescent="0.25">
      <c r="A9607"/>
    </row>
    <row r="9608" spans="1:1" x14ac:dyDescent="0.25">
      <c r="A9608"/>
    </row>
    <row r="9609" spans="1:1" x14ac:dyDescent="0.25">
      <c r="A9609"/>
    </row>
    <row r="9610" spans="1:1" x14ac:dyDescent="0.25">
      <c r="A9610"/>
    </row>
    <row r="9611" spans="1:1" x14ac:dyDescent="0.25">
      <c r="A9611"/>
    </row>
    <row r="9612" spans="1:1" x14ac:dyDescent="0.25">
      <c r="A9612"/>
    </row>
    <row r="9613" spans="1:1" x14ac:dyDescent="0.25">
      <c r="A9613"/>
    </row>
    <row r="9614" spans="1:1" x14ac:dyDescent="0.25">
      <c r="A9614"/>
    </row>
    <row r="9615" spans="1:1" x14ac:dyDescent="0.25">
      <c r="A9615"/>
    </row>
    <row r="9616" spans="1:1" x14ac:dyDescent="0.25">
      <c r="A9616"/>
    </row>
    <row r="9617" spans="1:1" x14ac:dyDescent="0.25">
      <c r="A9617"/>
    </row>
    <row r="9618" spans="1:1" x14ac:dyDescent="0.25">
      <c r="A9618"/>
    </row>
    <row r="9619" spans="1:1" x14ac:dyDescent="0.25">
      <c r="A9619"/>
    </row>
    <row r="9620" spans="1:1" x14ac:dyDescent="0.25">
      <c r="A9620"/>
    </row>
    <row r="9621" spans="1:1" x14ac:dyDescent="0.25">
      <c r="A9621"/>
    </row>
    <row r="9622" spans="1:1" x14ac:dyDescent="0.25">
      <c r="A9622"/>
    </row>
    <row r="9623" spans="1:1" x14ac:dyDescent="0.25">
      <c r="A9623"/>
    </row>
    <row r="9624" spans="1:1" x14ac:dyDescent="0.25">
      <c r="A9624"/>
    </row>
    <row r="9625" spans="1:1" x14ac:dyDescent="0.25">
      <c r="A9625"/>
    </row>
    <row r="9626" spans="1:1" x14ac:dyDescent="0.25">
      <c r="A9626"/>
    </row>
    <row r="9627" spans="1:1" x14ac:dyDescent="0.25">
      <c r="A9627"/>
    </row>
    <row r="9628" spans="1:1" x14ac:dyDescent="0.25">
      <c r="A9628"/>
    </row>
    <row r="9629" spans="1:1" x14ac:dyDescent="0.25">
      <c r="A9629"/>
    </row>
    <row r="9630" spans="1:1" x14ac:dyDescent="0.25">
      <c r="A9630"/>
    </row>
    <row r="9631" spans="1:1" x14ac:dyDescent="0.25">
      <c r="A9631"/>
    </row>
    <row r="9632" spans="1:1" x14ac:dyDescent="0.25">
      <c r="A9632"/>
    </row>
    <row r="9633" spans="1:1" x14ac:dyDescent="0.25">
      <c r="A9633"/>
    </row>
    <row r="9634" spans="1:1" x14ac:dyDescent="0.25">
      <c r="A9634"/>
    </row>
    <row r="9635" spans="1:1" x14ac:dyDescent="0.25">
      <c r="A9635"/>
    </row>
    <row r="9636" spans="1:1" x14ac:dyDescent="0.25">
      <c r="A9636"/>
    </row>
    <row r="9637" spans="1:1" x14ac:dyDescent="0.25">
      <c r="A9637"/>
    </row>
    <row r="9638" spans="1:1" x14ac:dyDescent="0.25">
      <c r="A9638"/>
    </row>
    <row r="9639" spans="1:1" x14ac:dyDescent="0.25">
      <c r="A9639"/>
    </row>
    <row r="9640" spans="1:1" x14ac:dyDescent="0.25">
      <c r="A9640"/>
    </row>
    <row r="9641" spans="1:1" x14ac:dyDescent="0.25">
      <c r="A9641"/>
    </row>
    <row r="9642" spans="1:1" x14ac:dyDescent="0.25">
      <c r="A9642"/>
    </row>
    <row r="9643" spans="1:1" x14ac:dyDescent="0.25">
      <c r="A9643"/>
    </row>
    <row r="9644" spans="1:1" x14ac:dyDescent="0.25">
      <c r="A9644"/>
    </row>
    <row r="9645" spans="1:1" x14ac:dyDescent="0.25">
      <c r="A9645"/>
    </row>
    <row r="9646" spans="1:1" x14ac:dyDescent="0.25">
      <c r="A9646"/>
    </row>
    <row r="9647" spans="1:1" x14ac:dyDescent="0.25">
      <c r="A9647"/>
    </row>
    <row r="9648" spans="1:1" x14ac:dyDescent="0.25">
      <c r="A9648"/>
    </row>
    <row r="9649" spans="1:1" x14ac:dyDescent="0.25">
      <c r="A9649"/>
    </row>
    <row r="9650" spans="1:1" x14ac:dyDescent="0.25">
      <c r="A9650"/>
    </row>
    <row r="9651" spans="1:1" x14ac:dyDescent="0.25">
      <c r="A9651"/>
    </row>
    <row r="9652" spans="1:1" x14ac:dyDescent="0.25">
      <c r="A9652"/>
    </row>
    <row r="9653" spans="1:1" x14ac:dyDescent="0.25">
      <c r="A9653"/>
    </row>
    <row r="9654" spans="1:1" x14ac:dyDescent="0.25">
      <c r="A9654"/>
    </row>
    <row r="9655" spans="1:1" x14ac:dyDescent="0.25">
      <c r="A9655"/>
    </row>
    <row r="9656" spans="1:1" x14ac:dyDescent="0.25">
      <c r="A9656"/>
    </row>
    <row r="9657" spans="1:1" x14ac:dyDescent="0.25">
      <c r="A9657"/>
    </row>
    <row r="9658" spans="1:1" x14ac:dyDescent="0.25">
      <c r="A9658"/>
    </row>
    <row r="9659" spans="1:1" x14ac:dyDescent="0.25">
      <c r="A9659"/>
    </row>
    <row r="9660" spans="1:1" x14ac:dyDescent="0.25">
      <c r="A9660"/>
    </row>
    <row r="9661" spans="1:1" x14ac:dyDescent="0.25">
      <c r="A9661"/>
    </row>
    <row r="9662" spans="1:1" x14ac:dyDescent="0.25">
      <c r="A9662"/>
    </row>
    <row r="9663" spans="1:1" x14ac:dyDescent="0.25">
      <c r="A9663"/>
    </row>
    <row r="9664" spans="1:1" x14ac:dyDescent="0.25">
      <c r="A9664"/>
    </row>
    <row r="9665" spans="1:1" x14ac:dyDescent="0.25">
      <c r="A9665"/>
    </row>
    <row r="9666" spans="1:1" x14ac:dyDescent="0.25">
      <c r="A9666"/>
    </row>
    <row r="9667" spans="1:1" x14ac:dyDescent="0.25">
      <c r="A9667"/>
    </row>
    <row r="9668" spans="1:1" x14ac:dyDescent="0.25">
      <c r="A9668"/>
    </row>
    <row r="9669" spans="1:1" x14ac:dyDescent="0.25">
      <c r="A9669"/>
    </row>
    <row r="9670" spans="1:1" x14ac:dyDescent="0.25">
      <c r="A9670"/>
    </row>
    <row r="9671" spans="1:1" x14ac:dyDescent="0.25">
      <c r="A9671"/>
    </row>
    <row r="9672" spans="1:1" x14ac:dyDescent="0.25">
      <c r="A9672"/>
    </row>
    <row r="9673" spans="1:1" x14ac:dyDescent="0.25">
      <c r="A9673"/>
    </row>
    <row r="9674" spans="1:1" x14ac:dyDescent="0.25">
      <c r="A9674"/>
    </row>
    <row r="9675" spans="1:1" x14ac:dyDescent="0.25">
      <c r="A9675"/>
    </row>
    <row r="9676" spans="1:1" x14ac:dyDescent="0.25">
      <c r="A9676"/>
    </row>
    <row r="9677" spans="1:1" x14ac:dyDescent="0.25">
      <c r="A9677"/>
    </row>
    <row r="9678" spans="1:1" x14ac:dyDescent="0.25">
      <c r="A9678"/>
    </row>
    <row r="9679" spans="1:1" x14ac:dyDescent="0.25">
      <c r="A9679"/>
    </row>
    <row r="9680" spans="1:1" x14ac:dyDescent="0.25">
      <c r="A9680"/>
    </row>
    <row r="9681" spans="1:1" x14ac:dyDescent="0.25">
      <c r="A9681"/>
    </row>
    <row r="9682" spans="1:1" x14ac:dyDescent="0.25">
      <c r="A9682"/>
    </row>
    <row r="9683" spans="1:1" x14ac:dyDescent="0.25">
      <c r="A9683"/>
    </row>
    <row r="9684" spans="1:1" x14ac:dyDescent="0.25">
      <c r="A9684"/>
    </row>
    <row r="9685" spans="1:1" x14ac:dyDescent="0.25">
      <c r="A9685"/>
    </row>
    <row r="9686" spans="1:1" x14ac:dyDescent="0.25">
      <c r="A9686"/>
    </row>
    <row r="9687" spans="1:1" x14ac:dyDescent="0.25">
      <c r="A9687"/>
    </row>
    <row r="9688" spans="1:1" x14ac:dyDescent="0.25">
      <c r="A9688"/>
    </row>
    <row r="9689" spans="1:1" x14ac:dyDescent="0.25">
      <c r="A9689"/>
    </row>
    <row r="9690" spans="1:1" x14ac:dyDescent="0.25">
      <c r="A9690"/>
    </row>
    <row r="9691" spans="1:1" x14ac:dyDescent="0.25">
      <c r="A9691"/>
    </row>
    <row r="9692" spans="1:1" x14ac:dyDescent="0.25">
      <c r="A9692"/>
    </row>
    <row r="9693" spans="1:1" x14ac:dyDescent="0.25">
      <c r="A9693"/>
    </row>
    <row r="9694" spans="1:1" x14ac:dyDescent="0.25">
      <c r="A9694"/>
    </row>
    <row r="9695" spans="1:1" x14ac:dyDescent="0.25">
      <c r="A9695"/>
    </row>
    <row r="9696" spans="1:1" x14ac:dyDescent="0.25">
      <c r="A9696"/>
    </row>
    <row r="9697" spans="1:1" x14ac:dyDescent="0.25">
      <c r="A9697"/>
    </row>
    <row r="9698" spans="1:1" x14ac:dyDescent="0.25">
      <c r="A9698"/>
    </row>
    <row r="9699" spans="1:1" x14ac:dyDescent="0.25">
      <c r="A9699"/>
    </row>
    <row r="9700" spans="1:1" x14ac:dyDescent="0.25">
      <c r="A9700"/>
    </row>
    <row r="9701" spans="1:1" x14ac:dyDescent="0.25">
      <c r="A9701"/>
    </row>
    <row r="9702" spans="1:1" x14ac:dyDescent="0.25">
      <c r="A9702"/>
    </row>
    <row r="9703" spans="1:1" x14ac:dyDescent="0.25">
      <c r="A9703"/>
    </row>
    <row r="9704" spans="1:1" x14ac:dyDescent="0.25">
      <c r="A9704"/>
    </row>
    <row r="9705" spans="1:1" x14ac:dyDescent="0.25">
      <c r="A9705"/>
    </row>
    <row r="9706" spans="1:1" x14ac:dyDescent="0.25">
      <c r="A9706"/>
    </row>
    <row r="9707" spans="1:1" x14ac:dyDescent="0.25">
      <c r="A9707"/>
    </row>
    <row r="9708" spans="1:1" x14ac:dyDescent="0.25">
      <c r="A9708"/>
    </row>
    <row r="9709" spans="1:1" x14ac:dyDescent="0.25">
      <c r="A9709"/>
    </row>
    <row r="9710" spans="1:1" x14ac:dyDescent="0.25">
      <c r="A9710"/>
    </row>
    <row r="9711" spans="1:1" x14ac:dyDescent="0.25">
      <c r="A9711"/>
    </row>
    <row r="9712" spans="1:1" x14ac:dyDescent="0.25">
      <c r="A9712"/>
    </row>
    <row r="9713" spans="1:1" x14ac:dyDescent="0.25">
      <c r="A9713"/>
    </row>
    <row r="9714" spans="1:1" x14ac:dyDescent="0.25">
      <c r="A9714"/>
    </row>
    <row r="9715" spans="1:1" x14ac:dyDescent="0.25">
      <c r="A9715"/>
    </row>
    <row r="9716" spans="1:1" x14ac:dyDescent="0.25">
      <c r="A9716"/>
    </row>
    <row r="9717" spans="1:1" x14ac:dyDescent="0.25">
      <c r="A9717"/>
    </row>
    <row r="9718" spans="1:1" x14ac:dyDescent="0.25">
      <c r="A9718"/>
    </row>
    <row r="9719" spans="1:1" x14ac:dyDescent="0.25">
      <c r="A9719"/>
    </row>
    <row r="9720" spans="1:1" x14ac:dyDescent="0.25">
      <c r="A9720"/>
    </row>
    <row r="9721" spans="1:1" x14ac:dyDescent="0.25">
      <c r="A9721"/>
    </row>
    <row r="9722" spans="1:1" x14ac:dyDescent="0.25">
      <c r="A9722"/>
    </row>
    <row r="9723" spans="1:1" x14ac:dyDescent="0.25">
      <c r="A9723"/>
    </row>
    <row r="9724" spans="1:1" x14ac:dyDescent="0.25">
      <c r="A9724"/>
    </row>
    <row r="9725" spans="1:1" x14ac:dyDescent="0.25">
      <c r="A9725"/>
    </row>
    <row r="9726" spans="1:1" x14ac:dyDescent="0.25">
      <c r="A9726"/>
    </row>
    <row r="9727" spans="1:1" x14ac:dyDescent="0.25">
      <c r="A9727"/>
    </row>
    <row r="9728" spans="1:1" x14ac:dyDescent="0.25">
      <c r="A9728"/>
    </row>
    <row r="9729" spans="1:1" x14ac:dyDescent="0.25">
      <c r="A9729"/>
    </row>
    <row r="9730" spans="1:1" x14ac:dyDescent="0.25">
      <c r="A9730"/>
    </row>
    <row r="9731" spans="1:1" x14ac:dyDescent="0.25">
      <c r="A9731"/>
    </row>
    <row r="9732" spans="1:1" x14ac:dyDescent="0.25">
      <c r="A9732"/>
    </row>
    <row r="9733" spans="1:1" x14ac:dyDescent="0.25">
      <c r="A9733"/>
    </row>
    <row r="9734" spans="1:1" x14ac:dyDescent="0.25">
      <c r="A9734"/>
    </row>
    <row r="9735" spans="1:1" x14ac:dyDescent="0.25">
      <c r="A9735"/>
    </row>
    <row r="9736" spans="1:1" x14ac:dyDescent="0.25">
      <c r="A9736"/>
    </row>
    <row r="9737" spans="1:1" x14ac:dyDescent="0.25">
      <c r="A9737"/>
    </row>
    <row r="9738" spans="1:1" x14ac:dyDescent="0.25">
      <c r="A9738"/>
    </row>
    <row r="9739" spans="1:1" x14ac:dyDescent="0.25">
      <c r="A9739"/>
    </row>
    <row r="9740" spans="1:1" x14ac:dyDescent="0.25">
      <c r="A9740"/>
    </row>
    <row r="9741" spans="1:1" x14ac:dyDescent="0.25">
      <c r="A9741"/>
    </row>
    <row r="9742" spans="1:1" x14ac:dyDescent="0.25">
      <c r="A9742"/>
    </row>
    <row r="9743" spans="1:1" x14ac:dyDescent="0.25">
      <c r="A9743"/>
    </row>
    <row r="9744" spans="1:1" x14ac:dyDescent="0.25">
      <c r="A9744"/>
    </row>
    <row r="9745" spans="1:1" x14ac:dyDescent="0.25">
      <c r="A9745"/>
    </row>
    <row r="9746" spans="1:1" x14ac:dyDescent="0.25">
      <c r="A9746"/>
    </row>
    <row r="9747" spans="1:1" x14ac:dyDescent="0.25">
      <c r="A9747"/>
    </row>
    <row r="9748" spans="1:1" x14ac:dyDescent="0.25">
      <c r="A9748"/>
    </row>
    <row r="9749" spans="1:1" x14ac:dyDescent="0.25">
      <c r="A9749"/>
    </row>
    <row r="9750" spans="1:1" x14ac:dyDescent="0.25">
      <c r="A9750"/>
    </row>
    <row r="9751" spans="1:1" x14ac:dyDescent="0.25">
      <c r="A9751"/>
    </row>
    <row r="9752" spans="1:1" x14ac:dyDescent="0.25">
      <c r="A9752"/>
    </row>
    <row r="9753" spans="1:1" x14ac:dyDescent="0.25">
      <c r="A9753"/>
    </row>
    <row r="9754" spans="1:1" x14ac:dyDescent="0.25">
      <c r="A9754"/>
    </row>
    <row r="9755" spans="1:1" x14ac:dyDescent="0.25">
      <c r="A9755"/>
    </row>
    <row r="9756" spans="1:1" x14ac:dyDescent="0.25">
      <c r="A9756"/>
    </row>
    <row r="9757" spans="1:1" x14ac:dyDescent="0.25">
      <c r="A9757"/>
    </row>
    <row r="9758" spans="1:1" x14ac:dyDescent="0.25">
      <c r="A9758"/>
    </row>
    <row r="9759" spans="1:1" x14ac:dyDescent="0.25">
      <c r="A9759"/>
    </row>
    <row r="9760" spans="1:1" x14ac:dyDescent="0.25">
      <c r="A9760"/>
    </row>
    <row r="9761" spans="1:1" x14ac:dyDescent="0.25">
      <c r="A9761"/>
    </row>
    <row r="9762" spans="1:1" x14ac:dyDescent="0.25">
      <c r="A9762"/>
    </row>
    <row r="9763" spans="1:1" x14ac:dyDescent="0.25">
      <c r="A9763"/>
    </row>
    <row r="9764" spans="1:1" x14ac:dyDescent="0.25">
      <c r="A9764"/>
    </row>
    <row r="9765" spans="1:1" x14ac:dyDescent="0.25">
      <c r="A9765"/>
    </row>
    <row r="9766" spans="1:1" x14ac:dyDescent="0.25">
      <c r="A9766"/>
    </row>
    <row r="9767" spans="1:1" x14ac:dyDescent="0.25">
      <c r="A9767"/>
    </row>
    <row r="9768" spans="1:1" x14ac:dyDescent="0.25">
      <c r="A9768"/>
    </row>
    <row r="9769" spans="1:1" x14ac:dyDescent="0.25">
      <c r="A9769"/>
    </row>
    <row r="9770" spans="1:1" x14ac:dyDescent="0.25">
      <c r="A9770"/>
    </row>
    <row r="9771" spans="1:1" x14ac:dyDescent="0.25">
      <c r="A9771"/>
    </row>
    <row r="9772" spans="1:1" x14ac:dyDescent="0.25">
      <c r="A9772"/>
    </row>
    <row r="9773" spans="1:1" x14ac:dyDescent="0.25">
      <c r="A9773"/>
    </row>
    <row r="9774" spans="1:1" x14ac:dyDescent="0.25">
      <c r="A9774"/>
    </row>
    <row r="9775" spans="1:1" x14ac:dyDescent="0.25">
      <c r="A9775"/>
    </row>
    <row r="9776" spans="1:1" x14ac:dyDescent="0.25">
      <c r="A9776"/>
    </row>
    <row r="9777" spans="1:1" x14ac:dyDescent="0.25">
      <c r="A9777"/>
    </row>
    <row r="9778" spans="1:1" x14ac:dyDescent="0.25">
      <c r="A9778"/>
    </row>
    <row r="9779" spans="1:1" x14ac:dyDescent="0.25">
      <c r="A9779"/>
    </row>
    <row r="9780" spans="1:1" x14ac:dyDescent="0.25">
      <c r="A9780"/>
    </row>
    <row r="9781" spans="1:1" x14ac:dyDescent="0.25">
      <c r="A9781"/>
    </row>
    <row r="9782" spans="1:1" x14ac:dyDescent="0.25">
      <c r="A9782"/>
    </row>
    <row r="9783" spans="1:1" x14ac:dyDescent="0.25">
      <c r="A9783"/>
    </row>
    <row r="9784" spans="1:1" x14ac:dyDescent="0.25">
      <c r="A9784"/>
    </row>
    <row r="9785" spans="1:1" x14ac:dyDescent="0.25">
      <c r="A9785"/>
    </row>
    <row r="9786" spans="1:1" x14ac:dyDescent="0.25">
      <c r="A9786"/>
    </row>
    <row r="9787" spans="1:1" x14ac:dyDescent="0.25">
      <c r="A9787"/>
    </row>
    <row r="9788" spans="1:1" x14ac:dyDescent="0.25">
      <c r="A9788"/>
    </row>
    <row r="9789" spans="1:1" x14ac:dyDescent="0.25">
      <c r="A9789"/>
    </row>
    <row r="9790" spans="1:1" x14ac:dyDescent="0.25">
      <c r="A9790"/>
    </row>
    <row r="9791" spans="1:1" x14ac:dyDescent="0.25">
      <c r="A9791"/>
    </row>
    <row r="9792" spans="1:1" x14ac:dyDescent="0.25">
      <c r="A9792"/>
    </row>
    <row r="9793" spans="1:1" x14ac:dyDescent="0.25">
      <c r="A9793"/>
    </row>
    <row r="9794" spans="1:1" x14ac:dyDescent="0.25">
      <c r="A9794"/>
    </row>
    <row r="9795" spans="1:1" x14ac:dyDescent="0.25">
      <c r="A9795"/>
    </row>
    <row r="9796" spans="1:1" x14ac:dyDescent="0.25">
      <c r="A9796"/>
    </row>
    <row r="9797" spans="1:1" x14ac:dyDescent="0.25">
      <c r="A9797"/>
    </row>
    <row r="9798" spans="1:1" x14ac:dyDescent="0.25">
      <c r="A9798"/>
    </row>
    <row r="9799" spans="1:1" x14ac:dyDescent="0.25">
      <c r="A9799"/>
    </row>
    <row r="9800" spans="1:1" x14ac:dyDescent="0.25">
      <c r="A9800"/>
    </row>
    <row r="9801" spans="1:1" x14ac:dyDescent="0.25">
      <c r="A9801"/>
    </row>
    <row r="9802" spans="1:1" x14ac:dyDescent="0.25">
      <c r="A9802"/>
    </row>
    <row r="9803" spans="1:1" x14ac:dyDescent="0.25">
      <c r="A9803"/>
    </row>
    <row r="9804" spans="1:1" x14ac:dyDescent="0.25">
      <c r="A9804"/>
    </row>
    <row r="9805" spans="1:1" x14ac:dyDescent="0.25">
      <c r="A9805"/>
    </row>
    <row r="9806" spans="1:1" x14ac:dyDescent="0.25">
      <c r="A9806"/>
    </row>
    <row r="9807" spans="1:1" x14ac:dyDescent="0.25">
      <c r="A9807"/>
    </row>
    <row r="9808" spans="1:1" x14ac:dyDescent="0.25">
      <c r="A9808"/>
    </row>
    <row r="9809" spans="1:1" x14ac:dyDescent="0.25">
      <c r="A9809"/>
    </row>
    <row r="9810" spans="1:1" x14ac:dyDescent="0.25">
      <c r="A9810"/>
    </row>
    <row r="9811" spans="1:1" x14ac:dyDescent="0.25">
      <c r="A9811"/>
    </row>
    <row r="9812" spans="1:1" x14ac:dyDescent="0.25">
      <c r="A9812"/>
    </row>
    <row r="9813" spans="1:1" x14ac:dyDescent="0.25">
      <c r="A9813"/>
    </row>
    <row r="9814" spans="1:1" x14ac:dyDescent="0.25">
      <c r="A9814"/>
    </row>
    <row r="9815" spans="1:1" x14ac:dyDescent="0.25">
      <c r="A9815"/>
    </row>
    <row r="9816" spans="1:1" x14ac:dyDescent="0.25">
      <c r="A9816"/>
    </row>
    <row r="9817" spans="1:1" x14ac:dyDescent="0.25">
      <c r="A9817"/>
    </row>
    <row r="9818" spans="1:1" x14ac:dyDescent="0.25">
      <c r="A9818"/>
    </row>
    <row r="9819" spans="1:1" x14ac:dyDescent="0.25">
      <c r="A9819"/>
    </row>
    <row r="9820" spans="1:1" x14ac:dyDescent="0.25">
      <c r="A9820"/>
    </row>
    <row r="9821" spans="1:1" x14ac:dyDescent="0.25">
      <c r="A9821"/>
    </row>
    <row r="9822" spans="1:1" x14ac:dyDescent="0.25">
      <c r="A9822"/>
    </row>
    <row r="9823" spans="1:1" x14ac:dyDescent="0.25">
      <c r="A9823"/>
    </row>
    <row r="9824" spans="1:1" x14ac:dyDescent="0.25">
      <c r="A9824"/>
    </row>
    <row r="9825" spans="1:1" x14ac:dyDescent="0.25">
      <c r="A9825"/>
    </row>
    <row r="9826" spans="1:1" x14ac:dyDescent="0.25">
      <c r="A9826"/>
    </row>
    <row r="9827" spans="1:1" x14ac:dyDescent="0.25">
      <c r="A9827"/>
    </row>
    <row r="9828" spans="1:1" x14ac:dyDescent="0.25">
      <c r="A9828"/>
    </row>
    <row r="9829" spans="1:1" x14ac:dyDescent="0.25">
      <c r="A9829"/>
    </row>
    <row r="9830" spans="1:1" x14ac:dyDescent="0.25">
      <c r="A9830"/>
    </row>
    <row r="9831" spans="1:1" x14ac:dyDescent="0.25">
      <c r="A9831"/>
    </row>
    <row r="9832" spans="1:1" x14ac:dyDescent="0.25">
      <c r="A9832"/>
    </row>
    <row r="9833" spans="1:1" x14ac:dyDescent="0.25">
      <c r="A9833"/>
    </row>
    <row r="9834" spans="1:1" x14ac:dyDescent="0.25">
      <c r="A9834"/>
    </row>
    <row r="9835" spans="1:1" x14ac:dyDescent="0.25">
      <c r="A9835"/>
    </row>
    <row r="9836" spans="1:1" x14ac:dyDescent="0.25">
      <c r="A9836"/>
    </row>
    <row r="9837" spans="1:1" x14ac:dyDescent="0.25">
      <c r="A9837"/>
    </row>
    <row r="9838" spans="1:1" x14ac:dyDescent="0.25">
      <c r="A9838"/>
    </row>
    <row r="9839" spans="1:1" x14ac:dyDescent="0.25">
      <c r="A9839"/>
    </row>
    <row r="9840" spans="1:1" x14ac:dyDescent="0.25">
      <c r="A9840"/>
    </row>
    <row r="9841" spans="1:1" x14ac:dyDescent="0.25">
      <c r="A9841"/>
    </row>
    <row r="9842" spans="1:1" x14ac:dyDescent="0.25">
      <c r="A9842"/>
    </row>
    <row r="9843" spans="1:1" x14ac:dyDescent="0.25">
      <c r="A9843"/>
    </row>
    <row r="9844" spans="1:1" x14ac:dyDescent="0.25">
      <c r="A9844"/>
    </row>
    <row r="9845" spans="1:1" x14ac:dyDescent="0.25">
      <c r="A9845"/>
    </row>
    <row r="9846" spans="1:1" x14ac:dyDescent="0.25">
      <c r="A9846"/>
    </row>
    <row r="9847" spans="1:1" x14ac:dyDescent="0.25">
      <c r="A9847"/>
    </row>
    <row r="9848" spans="1:1" x14ac:dyDescent="0.25">
      <c r="A9848"/>
    </row>
    <row r="9849" spans="1:1" x14ac:dyDescent="0.25">
      <c r="A9849"/>
    </row>
    <row r="9850" spans="1:1" x14ac:dyDescent="0.25">
      <c r="A9850"/>
    </row>
    <row r="9851" spans="1:1" x14ac:dyDescent="0.25">
      <c r="A9851"/>
    </row>
    <row r="9852" spans="1:1" x14ac:dyDescent="0.25">
      <c r="A9852"/>
    </row>
    <row r="9853" spans="1:1" x14ac:dyDescent="0.25">
      <c r="A9853"/>
    </row>
    <row r="9854" spans="1:1" x14ac:dyDescent="0.25">
      <c r="A9854"/>
    </row>
    <row r="9855" spans="1:1" x14ac:dyDescent="0.25">
      <c r="A9855"/>
    </row>
    <row r="9856" spans="1:1" x14ac:dyDescent="0.25">
      <c r="A9856"/>
    </row>
    <row r="9857" spans="1:1" x14ac:dyDescent="0.25">
      <c r="A9857"/>
    </row>
    <row r="9858" spans="1:1" x14ac:dyDescent="0.25">
      <c r="A9858"/>
    </row>
    <row r="9859" spans="1:1" x14ac:dyDescent="0.25">
      <c r="A9859"/>
    </row>
    <row r="9860" spans="1:1" x14ac:dyDescent="0.25">
      <c r="A9860"/>
    </row>
    <row r="9861" spans="1:1" x14ac:dyDescent="0.25">
      <c r="A9861"/>
    </row>
    <row r="9862" spans="1:1" x14ac:dyDescent="0.25">
      <c r="A9862"/>
    </row>
    <row r="9863" spans="1:1" x14ac:dyDescent="0.25">
      <c r="A9863"/>
    </row>
    <row r="9864" spans="1:1" x14ac:dyDescent="0.25">
      <c r="A9864"/>
    </row>
    <row r="9865" spans="1:1" x14ac:dyDescent="0.25">
      <c r="A9865"/>
    </row>
    <row r="9866" spans="1:1" x14ac:dyDescent="0.25">
      <c r="A9866"/>
    </row>
    <row r="9867" spans="1:1" x14ac:dyDescent="0.25">
      <c r="A9867"/>
    </row>
    <row r="9868" spans="1:1" x14ac:dyDescent="0.25">
      <c r="A9868"/>
    </row>
    <row r="9869" spans="1:1" x14ac:dyDescent="0.25">
      <c r="A9869"/>
    </row>
    <row r="9870" spans="1:1" x14ac:dyDescent="0.25">
      <c r="A9870"/>
    </row>
    <row r="9871" spans="1:1" x14ac:dyDescent="0.25">
      <c r="A9871"/>
    </row>
    <row r="9872" spans="1:1" x14ac:dyDescent="0.25">
      <c r="A9872"/>
    </row>
    <row r="9873" spans="1:1" x14ac:dyDescent="0.25">
      <c r="A9873"/>
    </row>
    <row r="9874" spans="1:1" x14ac:dyDescent="0.25">
      <c r="A9874"/>
    </row>
    <row r="9875" spans="1:1" x14ac:dyDescent="0.25">
      <c r="A9875"/>
    </row>
    <row r="9876" spans="1:1" x14ac:dyDescent="0.25">
      <c r="A9876"/>
    </row>
    <row r="9877" spans="1:1" x14ac:dyDescent="0.25">
      <c r="A9877"/>
    </row>
    <row r="9878" spans="1:1" x14ac:dyDescent="0.25">
      <c r="A9878"/>
    </row>
    <row r="9879" spans="1:1" x14ac:dyDescent="0.25">
      <c r="A9879"/>
    </row>
    <row r="9880" spans="1:1" x14ac:dyDescent="0.25">
      <c r="A9880"/>
    </row>
    <row r="9881" spans="1:1" x14ac:dyDescent="0.25">
      <c r="A9881"/>
    </row>
    <row r="9882" spans="1:1" x14ac:dyDescent="0.25">
      <c r="A9882"/>
    </row>
    <row r="9883" spans="1:1" x14ac:dyDescent="0.25">
      <c r="A9883"/>
    </row>
    <row r="9884" spans="1:1" x14ac:dyDescent="0.25">
      <c r="A9884"/>
    </row>
    <row r="9885" spans="1:1" x14ac:dyDescent="0.25">
      <c r="A9885"/>
    </row>
    <row r="9886" spans="1:1" x14ac:dyDescent="0.25">
      <c r="A9886"/>
    </row>
    <row r="9887" spans="1:1" x14ac:dyDescent="0.25">
      <c r="A9887"/>
    </row>
    <row r="9888" spans="1:1" x14ac:dyDescent="0.25">
      <c r="A9888"/>
    </row>
    <row r="9889" spans="1:1" x14ac:dyDescent="0.25">
      <c r="A9889"/>
    </row>
    <row r="9890" spans="1:1" x14ac:dyDescent="0.25">
      <c r="A9890"/>
    </row>
    <row r="9891" spans="1:1" x14ac:dyDescent="0.25">
      <c r="A9891"/>
    </row>
    <row r="9892" spans="1:1" x14ac:dyDescent="0.25">
      <c r="A9892"/>
    </row>
    <row r="9893" spans="1:1" x14ac:dyDescent="0.25">
      <c r="A9893"/>
    </row>
    <row r="9894" spans="1:1" x14ac:dyDescent="0.25">
      <c r="A9894"/>
    </row>
    <row r="9895" spans="1:1" x14ac:dyDescent="0.25">
      <c r="A9895"/>
    </row>
    <row r="9896" spans="1:1" x14ac:dyDescent="0.25">
      <c r="A9896"/>
    </row>
    <row r="9897" spans="1:1" x14ac:dyDescent="0.25">
      <c r="A9897"/>
    </row>
    <row r="9898" spans="1:1" x14ac:dyDescent="0.25">
      <c r="A9898"/>
    </row>
    <row r="9899" spans="1:1" x14ac:dyDescent="0.25">
      <c r="A9899"/>
    </row>
    <row r="9900" spans="1:1" x14ac:dyDescent="0.25">
      <c r="A9900"/>
    </row>
    <row r="9901" spans="1:1" x14ac:dyDescent="0.25">
      <c r="A9901"/>
    </row>
    <row r="9902" spans="1:1" x14ac:dyDescent="0.25">
      <c r="A9902"/>
    </row>
    <row r="9903" spans="1:1" x14ac:dyDescent="0.25">
      <c r="A9903"/>
    </row>
    <row r="9904" spans="1:1" x14ac:dyDescent="0.25">
      <c r="A9904"/>
    </row>
    <row r="9905" spans="1:1" x14ac:dyDescent="0.25">
      <c r="A9905"/>
    </row>
    <row r="9906" spans="1:1" x14ac:dyDescent="0.25">
      <c r="A9906"/>
    </row>
    <row r="9907" spans="1:1" x14ac:dyDescent="0.25">
      <c r="A9907"/>
    </row>
    <row r="9908" spans="1:1" x14ac:dyDescent="0.25">
      <c r="A9908"/>
    </row>
    <row r="9909" spans="1:1" x14ac:dyDescent="0.25">
      <c r="A9909"/>
    </row>
    <row r="9910" spans="1:1" x14ac:dyDescent="0.25">
      <c r="A9910"/>
    </row>
    <row r="9911" spans="1:1" x14ac:dyDescent="0.25">
      <c r="A9911"/>
    </row>
    <row r="9912" spans="1:1" x14ac:dyDescent="0.25">
      <c r="A9912"/>
    </row>
    <row r="9913" spans="1:1" x14ac:dyDescent="0.25">
      <c r="A9913"/>
    </row>
    <row r="9914" spans="1:1" x14ac:dyDescent="0.25">
      <c r="A9914"/>
    </row>
    <row r="9915" spans="1:1" x14ac:dyDescent="0.25">
      <c r="A9915"/>
    </row>
    <row r="9916" spans="1:1" x14ac:dyDescent="0.25">
      <c r="A9916"/>
    </row>
    <row r="9917" spans="1:1" x14ac:dyDescent="0.25">
      <c r="A9917"/>
    </row>
    <row r="9918" spans="1:1" x14ac:dyDescent="0.25">
      <c r="A9918"/>
    </row>
    <row r="9919" spans="1:1" x14ac:dyDescent="0.25">
      <c r="A9919"/>
    </row>
    <row r="9920" spans="1:1" x14ac:dyDescent="0.25">
      <c r="A9920"/>
    </row>
    <row r="9921" spans="1:1" x14ac:dyDescent="0.25">
      <c r="A9921"/>
    </row>
    <row r="9922" spans="1:1" x14ac:dyDescent="0.25">
      <c r="A9922"/>
    </row>
    <row r="9923" spans="1:1" x14ac:dyDescent="0.25">
      <c r="A9923"/>
    </row>
    <row r="9924" spans="1:1" x14ac:dyDescent="0.25">
      <c r="A9924"/>
    </row>
    <row r="9925" spans="1:1" x14ac:dyDescent="0.25">
      <c r="A9925"/>
    </row>
    <row r="9926" spans="1:1" x14ac:dyDescent="0.25">
      <c r="A9926"/>
    </row>
    <row r="9927" spans="1:1" x14ac:dyDescent="0.25">
      <c r="A9927"/>
    </row>
    <row r="9928" spans="1:1" x14ac:dyDescent="0.25">
      <c r="A9928"/>
    </row>
    <row r="9929" spans="1:1" x14ac:dyDescent="0.25">
      <c r="A9929"/>
    </row>
    <row r="9930" spans="1:1" x14ac:dyDescent="0.25">
      <c r="A9930"/>
    </row>
    <row r="9931" spans="1:1" x14ac:dyDescent="0.25">
      <c r="A9931"/>
    </row>
    <row r="9932" spans="1:1" x14ac:dyDescent="0.25">
      <c r="A9932"/>
    </row>
    <row r="9933" spans="1:1" x14ac:dyDescent="0.25">
      <c r="A9933"/>
    </row>
    <row r="9934" spans="1:1" x14ac:dyDescent="0.25">
      <c r="A9934"/>
    </row>
    <row r="9935" spans="1:1" x14ac:dyDescent="0.25">
      <c r="A9935"/>
    </row>
    <row r="9936" spans="1:1" x14ac:dyDescent="0.25">
      <c r="A9936"/>
    </row>
    <row r="9937" spans="1:1" x14ac:dyDescent="0.25">
      <c r="A9937"/>
    </row>
    <row r="9938" spans="1:1" x14ac:dyDescent="0.25">
      <c r="A9938"/>
    </row>
    <row r="9939" spans="1:1" x14ac:dyDescent="0.25">
      <c r="A9939"/>
    </row>
    <row r="9940" spans="1:1" x14ac:dyDescent="0.25">
      <c r="A9940"/>
    </row>
    <row r="9941" spans="1:1" x14ac:dyDescent="0.25">
      <c r="A9941"/>
    </row>
    <row r="9942" spans="1:1" x14ac:dyDescent="0.25">
      <c r="A9942"/>
    </row>
    <row r="9943" spans="1:1" x14ac:dyDescent="0.25">
      <c r="A9943"/>
    </row>
    <row r="9944" spans="1:1" x14ac:dyDescent="0.25">
      <c r="A9944"/>
    </row>
    <row r="9945" spans="1:1" x14ac:dyDescent="0.25">
      <c r="A9945"/>
    </row>
    <row r="9946" spans="1:1" x14ac:dyDescent="0.25">
      <c r="A9946"/>
    </row>
    <row r="9947" spans="1:1" x14ac:dyDescent="0.25">
      <c r="A9947"/>
    </row>
    <row r="9948" spans="1:1" x14ac:dyDescent="0.25">
      <c r="A9948"/>
    </row>
    <row r="9949" spans="1:1" x14ac:dyDescent="0.25">
      <c r="A9949"/>
    </row>
    <row r="9950" spans="1:1" x14ac:dyDescent="0.25">
      <c r="A9950"/>
    </row>
    <row r="9951" spans="1:1" x14ac:dyDescent="0.25">
      <c r="A9951"/>
    </row>
    <row r="9952" spans="1:1" x14ac:dyDescent="0.25">
      <c r="A9952"/>
    </row>
    <row r="9953" spans="1:1" x14ac:dyDescent="0.25">
      <c r="A9953"/>
    </row>
    <row r="9954" spans="1:1" x14ac:dyDescent="0.25">
      <c r="A9954"/>
    </row>
    <row r="9955" spans="1:1" x14ac:dyDescent="0.25">
      <c r="A9955"/>
    </row>
    <row r="9956" spans="1:1" x14ac:dyDescent="0.25">
      <c r="A9956"/>
    </row>
    <row r="9957" spans="1:1" x14ac:dyDescent="0.25">
      <c r="A9957"/>
    </row>
    <row r="9958" spans="1:1" x14ac:dyDescent="0.25">
      <c r="A9958"/>
    </row>
    <row r="9959" spans="1:1" x14ac:dyDescent="0.25">
      <c r="A9959"/>
    </row>
    <row r="9960" spans="1:1" x14ac:dyDescent="0.25">
      <c r="A9960"/>
    </row>
    <row r="9961" spans="1:1" x14ac:dyDescent="0.25">
      <c r="A9961"/>
    </row>
    <row r="9962" spans="1:1" x14ac:dyDescent="0.25">
      <c r="A9962"/>
    </row>
    <row r="9963" spans="1:1" x14ac:dyDescent="0.25">
      <c r="A9963"/>
    </row>
    <row r="9964" spans="1:1" x14ac:dyDescent="0.25">
      <c r="A9964"/>
    </row>
    <row r="9965" spans="1:1" x14ac:dyDescent="0.25">
      <c r="A9965"/>
    </row>
    <row r="9966" spans="1:1" x14ac:dyDescent="0.25">
      <c r="A9966"/>
    </row>
    <row r="9967" spans="1:1" x14ac:dyDescent="0.25">
      <c r="A9967"/>
    </row>
    <row r="9968" spans="1:1" x14ac:dyDescent="0.25">
      <c r="A9968"/>
    </row>
    <row r="9969" spans="1:1" x14ac:dyDescent="0.25">
      <c r="A9969"/>
    </row>
    <row r="9970" spans="1:1" x14ac:dyDescent="0.25">
      <c r="A9970"/>
    </row>
    <row r="9971" spans="1:1" x14ac:dyDescent="0.25">
      <c r="A9971"/>
    </row>
    <row r="9972" spans="1:1" x14ac:dyDescent="0.25">
      <c r="A9972"/>
    </row>
    <row r="9973" spans="1:1" x14ac:dyDescent="0.25">
      <c r="A9973"/>
    </row>
    <row r="9974" spans="1:1" x14ac:dyDescent="0.25">
      <c r="A9974"/>
    </row>
    <row r="9975" spans="1:1" x14ac:dyDescent="0.25">
      <c r="A9975"/>
    </row>
    <row r="9976" spans="1:1" x14ac:dyDescent="0.25">
      <c r="A9976"/>
    </row>
    <row r="9977" spans="1:1" x14ac:dyDescent="0.25">
      <c r="A9977"/>
    </row>
    <row r="9978" spans="1:1" x14ac:dyDescent="0.25">
      <c r="A9978"/>
    </row>
    <row r="9979" spans="1:1" x14ac:dyDescent="0.25">
      <c r="A9979"/>
    </row>
    <row r="9980" spans="1:1" x14ac:dyDescent="0.25">
      <c r="A9980"/>
    </row>
    <row r="9981" spans="1:1" x14ac:dyDescent="0.25">
      <c r="A9981"/>
    </row>
    <row r="9982" spans="1:1" x14ac:dyDescent="0.25">
      <c r="A9982"/>
    </row>
    <row r="9983" spans="1:1" x14ac:dyDescent="0.25">
      <c r="A9983"/>
    </row>
    <row r="9984" spans="1:1" x14ac:dyDescent="0.25">
      <c r="A9984"/>
    </row>
    <row r="9985" spans="1:1" x14ac:dyDescent="0.25">
      <c r="A9985"/>
    </row>
    <row r="9986" spans="1:1" x14ac:dyDescent="0.25">
      <c r="A9986"/>
    </row>
    <row r="9987" spans="1:1" x14ac:dyDescent="0.25">
      <c r="A9987"/>
    </row>
    <row r="9988" spans="1:1" x14ac:dyDescent="0.25">
      <c r="A9988"/>
    </row>
    <row r="9989" spans="1:1" x14ac:dyDescent="0.25">
      <c r="A9989"/>
    </row>
    <row r="9990" spans="1:1" x14ac:dyDescent="0.25">
      <c r="A9990"/>
    </row>
    <row r="9991" spans="1:1" x14ac:dyDescent="0.25">
      <c r="A9991"/>
    </row>
    <row r="9992" spans="1:1" x14ac:dyDescent="0.25">
      <c r="A9992"/>
    </row>
    <row r="9993" spans="1:1" x14ac:dyDescent="0.25">
      <c r="A9993"/>
    </row>
    <row r="9994" spans="1:1" x14ac:dyDescent="0.25">
      <c r="A9994"/>
    </row>
    <row r="9995" spans="1:1" x14ac:dyDescent="0.25">
      <c r="A9995"/>
    </row>
    <row r="9996" spans="1:1" x14ac:dyDescent="0.25">
      <c r="A9996"/>
    </row>
    <row r="9997" spans="1:1" x14ac:dyDescent="0.25">
      <c r="A9997"/>
    </row>
    <row r="9998" spans="1:1" x14ac:dyDescent="0.25">
      <c r="A9998"/>
    </row>
    <row r="9999" spans="1:1" x14ac:dyDescent="0.25">
      <c r="A9999"/>
    </row>
    <row r="10000" spans="1:1" x14ac:dyDescent="0.25">
      <c r="A10000"/>
    </row>
    <row r="10001" spans="1:1" x14ac:dyDescent="0.25">
      <c r="A10001"/>
    </row>
    <row r="10002" spans="1:1" x14ac:dyDescent="0.25">
      <c r="A10002"/>
    </row>
    <row r="10003" spans="1:1" x14ac:dyDescent="0.25">
      <c r="A10003"/>
    </row>
    <row r="10004" spans="1:1" x14ac:dyDescent="0.25">
      <c r="A10004"/>
    </row>
    <row r="10005" spans="1:1" x14ac:dyDescent="0.25">
      <c r="A10005"/>
    </row>
    <row r="10006" spans="1:1" x14ac:dyDescent="0.25">
      <c r="A10006"/>
    </row>
    <row r="10007" spans="1:1" x14ac:dyDescent="0.25">
      <c r="A10007"/>
    </row>
    <row r="10008" spans="1:1" x14ac:dyDescent="0.25">
      <c r="A10008"/>
    </row>
    <row r="10009" spans="1:1" x14ac:dyDescent="0.25">
      <c r="A10009"/>
    </row>
    <row r="10010" spans="1:1" x14ac:dyDescent="0.25">
      <c r="A10010"/>
    </row>
    <row r="10011" spans="1:1" x14ac:dyDescent="0.25">
      <c r="A10011"/>
    </row>
    <row r="10012" spans="1:1" x14ac:dyDescent="0.25">
      <c r="A10012"/>
    </row>
    <row r="10013" spans="1:1" x14ac:dyDescent="0.25">
      <c r="A10013"/>
    </row>
    <row r="10014" spans="1:1" x14ac:dyDescent="0.25">
      <c r="A10014"/>
    </row>
    <row r="10015" spans="1:1" x14ac:dyDescent="0.25">
      <c r="A10015"/>
    </row>
    <row r="10016" spans="1:1" x14ac:dyDescent="0.25">
      <c r="A10016"/>
    </row>
    <row r="10017" spans="1:1" x14ac:dyDescent="0.25">
      <c r="A10017"/>
    </row>
    <row r="10018" spans="1:1" x14ac:dyDescent="0.25">
      <c r="A10018"/>
    </row>
    <row r="10019" spans="1:1" x14ac:dyDescent="0.25">
      <c r="A10019"/>
    </row>
    <row r="10020" spans="1:1" x14ac:dyDescent="0.25">
      <c r="A10020"/>
    </row>
    <row r="10021" spans="1:1" x14ac:dyDescent="0.25">
      <c r="A10021"/>
    </row>
    <row r="10022" spans="1:1" x14ac:dyDescent="0.25">
      <c r="A10022"/>
    </row>
    <row r="10023" spans="1:1" x14ac:dyDescent="0.25">
      <c r="A10023"/>
    </row>
    <row r="10024" spans="1:1" x14ac:dyDescent="0.25">
      <c r="A10024"/>
    </row>
    <row r="10025" spans="1:1" x14ac:dyDescent="0.25">
      <c r="A10025"/>
    </row>
    <row r="10026" spans="1:1" x14ac:dyDescent="0.25">
      <c r="A10026"/>
    </row>
    <row r="10027" spans="1:1" x14ac:dyDescent="0.25">
      <c r="A10027"/>
    </row>
    <row r="10028" spans="1:1" x14ac:dyDescent="0.25">
      <c r="A10028"/>
    </row>
    <row r="10029" spans="1:1" x14ac:dyDescent="0.25">
      <c r="A10029"/>
    </row>
    <row r="10030" spans="1:1" x14ac:dyDescent="0.25">
      <c r="A10030"/>
    </row>
    <row r="10031" spans="1:1" x14ac:dyDescent="0.25">
      <c r="A10031"/>
    </row>
    <row r="10032" spans="1:1" x14ac:dyDescent="0.25">
      <c r="A10032"/>
    </row>
    <row r="10033" spans="1:1" x14ac:dyDescent="0.25">
      <c r="A10033"/>
    </row>
    <row r="10034" spans="1:1" x14ac:dyDescent="0.25">
      <c r="A10034"/>
    </row>
    <row r="10035" spans="1:1" x14ac:dyDescent="0.25">
      <c r="A10035"/>
    </row>
    <row r="10036" spans="1:1" x14ac:dyDescent="0.25">
      <c r="A10036"/>
    </row>
    <row r="10037" spans="1:1" x14ac:dyDescent="0.25">
      <c r="A10037"/>
    </row>
    <row r="10038" spans="1:1" x14ac:dyDescent="0.25">
      <c r="A10038"/>
    </row>
    <row r="10039" spans="1:1" x14ac:dyDescent="0.25">
      <c r="A10039"/>
    </row>
    <row r="10040" spans="1:1" x14ac:dyDescent="0.25">
      <c r="A10040"/>
    </row>
    <row r="10041" spans="1:1" x14ac:dyDescent="0.25">
      <c r="A10041"/>
    </row>
    <row r="10042" spans="1:1" x14ac:dyDescent="0.25">
      <c r="A10042"/>
    </row>
    <row r="10043" spans="1:1" x14ac:dyDescent="0.25">
      <c r="A10043"/>
    </row>
    <row r="10044" spans="1:1" x14ac:dyDescent="0.25">
      <c r="A10044"/>
    </row>
    <row r="10045" spans="1:1" x14ac:dyDescent="0.25">
      <c r="A10045"/>
    </row>
    <row r="10046" spans="1:1" x14ac:dyDescent="0.25">
      <c r="A10046"/>
    </row>
    <row r="10047" spans="1:1" x14ac:dyDescent="0.25">
      <c r="A10047"/>
    </row>
    <row r="10048" spans="1:1" x14ac:dyDescent="0.25">
      <c r="A10048"/>
    </row>
    <row r="10049" spans="1:1" x14ac:dyDescent="0.25">
      <c r="A10049"/>
    </row>
    <row r="10050" spans="1:1" x14ac:dyDescent="0.25">
      <c r="A10050"/>
    </row>
    <row r="10051" spans="1:1" x14ac:dyDescent="0.25">
      <c r="A10051"/>
    </row>
    <row r="10052" spans="1:1" x14ac:dyDescent="0.25">
      <c r="A10052"/>
    </row>
    <row r="10053" spans="1:1" x14ac:dyDescent="0.25">
      <c r="A10053"/>
    </row>
    <row r="10054" spans="1:1" x14ac:dyDescent="0.25">
      <c r="A10054"/>
    </row>
    <row r="10055" spans="1:1" x14ac:dyDescent="0.25">
      <c r="A10055"/>
    </row>
    <row r="10056" spans="1:1" x14ac:dyDescent="0.25">
      <c r="A10056"/>
    </row>
    <row r="10057" spans="1:1" x14ac:dyDescent="0.25">
      <c r="A10057"/>
    </row>
    <row r="10058" spans="1:1" x14ac:dyDescent="0.25">
      <c r="A10058"/>
    </row>
    <row r="10059" spans="1:1" x14ac:dyDescent="0.25">
      <c r="A10059"/>
    </row>
    <row r="10060" spans="1:1" x14ac:dyDescent="0.25">
      <c r="A10060"/>
    </row>
    <row r="10061" spans="1:1" x14ac:dyDescent="0.25">
      <c r="A10061"/>
    </row>
    <row r="10062" spans="1:1" x14ac:dyDescent="0.25">
      <c r="A10062"/>
    </row>
    <row r="10063" spans="1:1" x14ac:dyDescent="0.25">
      <c r="A10063"/>
    </row>
    <row r="10064" spans="1:1" x14ac:dyDescent="0.25">
      <c r="A10064"/>
    </row>
    <row r="10065" spans="1:1" x14ac:dyDescent="0.25">
      <c r="A10065"/>
    </row>
    <row r="10066" spans="1:1" x14ac:dyDescent="0.25">
      <c r="A10066"/>
    </row>
    <row r="10067" spans="1:1" x14ac:dyDescent="0.25">
      <c r="A10067"/>
    </row>
    <row r="10068" spans="1:1" x14ac:dyDescent="0.25">
      <c r="A10068"/>
    </row>
    <row r="10069" spans="1:1" x14ac:dyDescent="0.25">
      <c r="A10069"/>
    </row>
    <row r="10070" spans="1:1" x14ac:dyDescent="0.25">
      <c r="A10070"/>
    </row>
    <row r="10071" spans="1:1" x14ac:dyDescent="0.25">
      <c r="A10071"/>
    </row>
    <row r="10072" spans="1:1" x14ac:dyDescent="0.25">
      <c r="A10072"/>
    </row>
    <row r="10073" spans="1:1" x14ac:dyDescent="0.25">
      <c r="A10073"/>
    </row>
    <row r="10074" spans="1:1" x14ac:dyDescent="0.25">
      <c r="A10074"/>
    </row>
    <row r="10075" spans="1:1" x14ac:dyDescent="0.25">
      <c r="A10075"/>
    </row>
    <row r="10076" spans="1:1" x14ac:dyDescent="0.25">
      <c r="A10076"/>
    </row>
    <row r="10077" spans="1:1" x14ac:dyDescent="0.25">
      <c r="A10077"/>
    </row>
    <row r="10078" spans="1:1" x14ac:dyDescent="0.25">
      <c r="A10078"/>
    </row>
    <row r="10079" spans="1:1" x14ac:dyDescent="0.25">
      <c r="A10079"/>
    </row>
    <row r="10080" spans="1:1" x14ac:dyDescent="0.25">
      <c r="A10080"/>
    </row>
    <row r="10081" spans="1:1" x14ac:dyDescent="0.25">
      <c r="A10081"/>
    </row>
    <row r="10082" spans="1:1" x14ac:dyDescent="0.25">
      <c r="A10082"/>
    </row>
    <row r="10083" spans="1:1" x14ac:dyDescent="0.25">
      <c r="A10083"/>
    </row>
    <row r="10084" spans="1:1" x14ac:dyDescent="0.25">
      <c r="A10084"/>
    </row>
    <row r="10085" spans="1:1" x14ac:dyDescent="0.25">
      <c r="A10085"/>
    </row>
    <row r="10086" spans="1:1" x14ac:dyDescent="0.25">
      <c r="A10086"/>
    </row>
    <row r="10087" spans="1:1" x14ac:dyDescent="0.25">
      <c r="A10087"/>
    </row>
    <row r="10088" spans="1:1" x14ac:dyDescent="0.25">
      <c r="A10088"/>
    </row>
    <row r="10089" spans="1:1" x14ac:dyDescent="0.25">
      <c r="A10089"/>
    </row>
    <row r="10090" spans="1:1" x14ac:dyDescent="0.25">
      <c r="A10090"/>
    </row>
    <row r="10091" spans="1:1" x14ac:dyDescent="0.25">
      <c r="A10091"/>
    </row>
    <row r="10092" spans="1:1" x14ac:dyDescent="0.25">
      <c r="A10092"/>
    </row>
    <row r="10093" spans="1:1" x14ac:dyDescent="0.25">
      <c r="A10093"/>
    </row>
    <row r="10094" spans="1:1" x14ac:dyDescent="0.25">
      <c r="A10094"/>
    </row>
    <row r="10095" spans="1:1" x14ac:dyDescent="0.25">
      <c r="A10095"/>
    </row>
    <row r="10096" spans="1:1" x14ac:dyDescent="0.25">
      <c r="A10096"/>
    </row>
    <row r="10097" spans="1:1" x14ac:dyDescent="0.25">
      <c r="A10097"/>
    </row>
    <row r="10098" spans="1:1" x14ac:dyDescent="0.25">
      <c r="A10098"/>
    </row>
    <row r="10099" spans="1:1" x14ac:dyDescent="0.25">
      <c r="A10099"/>
    </row>
    <row r="10100" spans="1:1" x14ac:dyDescent="0.25">
      <c r="A10100"/>
    </row>
    <row r="10101" spans="1:1" x14ac:dyDescent="0.25">
      <c r="A10101"/>
    </row>
    <row r="10102" spans="1:1" x14ac:dyDescent="0.25">
      <c r="A10102"/>
    </row>
    <row r="10103" spans="1:1" x14ac:dyDescent="0.25">
      <c r="A10103"/>
    </row>
    <row r="10104" spans="1:1" x14ac:dyDescent="0.25">
      <c r="A10104"/>
    </row>
    <row r="10105" spans="1:1" x14ac:dyDescent="0.25">
      <c r="A10105"/>
    </row>
    <row r="10106" spans="1:1" x14ac:dyDescent="0.25">
      <c r="A10106"/>
    </row>
    <row r="10107" spans="1:1" x14ac:dyDescent="0.25">
      <c r="A10107"/>
    </row>
    <row r="10108" spans="1:1" x14ac:dyDescent="0.25">
      <c r="A10108"/>
    </row>
    <row r="10109" spans="1:1" x14ac:dyDescent="0.25">
      <c r="A10109"/>
    </row>
    <row r="10110" spans="1:1" x14ac:dyDescent="0.25">
      <c r="A10110"/>
    </row>
    <row r="10111" spans="1:1" x14ac:dyDescent="0.25">
      <c r="A10111"/>
    </row>
    <row r="10112" spans="1:1" x14ac:dyDescent="0.25">
      <c r="A10112"/>
    </row>
    <row r="10113" spans="1:1" x14ac:dyDescent="0.25">
      <c r="A10113"/>
    </row>
    <row r="10114" spans="1:1" x14ac:dyDescent="0.25">
      <c r="A10114"/>
    </row>
    <row r="10115" spans="1:1" x14ac:dyDescent="0.25">
      <c r="A10115"/>
    </row>
    <row r="10116" spans="1:1" x14ac:dyDescent="0.25">
      <c r="A10116"/>
    </row>
    <row r="10117" spans="1:1" x14ac:dyDescent="0.25">
      <c r="A10117"/>
    </row>
    <row r="10118" spans="1:1" x14ac:dyDescent="0.25">
      <c r="A10118"/>
    </row>
    <row r="10119" spans="1:1" x14ac:dyDescent="0.25">
      <c r="A10119"/>
    </row>
    <row r="10120" spans="1:1" x14ac:dyDescent="0.25">
      <c r="A10120"/>
    </row>
    <row r="10121" spans="1:1" x14ac:dyDescent="0.25">
      <c r="A10121"/>
    </row>
    <row r="10122" spans="1:1" x14ac:dyDescent="0.25">
      <c r="A10122"/>
    </row>
    <row r="10123" spans="1:1" x14ac:dyDescent="0.25">
      <c r="A10123"/>
    </row>
    <row r="10124" spans="1:1" x14ac:dyDescent="0.25">
      <c r="A10124"/>
    </row>
    <row r="10125" spans="1:1" x14ac:dyDescent="0.25">
      <c r="A10125"/>
    </row>
    <row r="10126" spans="1:1" x14ac:dyDescent="0.25">
      <c r="A10126"/>
    </row>
    <row r="10127" spans="1:1" x14ac:dyDescent="0.25">
      <c r="A10127"/>
    </row>
    <row r="10128" spans="1:1" x14ac:dyDescent="0.25">
      <c r="A10128"/>
    </row>
    <row r="10129" spans="1:1" x14ac:dyDescent="0.25">
      <c r="A10129"/>
    </row>
    <row r="10130" spans="1:1" x14ac:dyDescent="0.25">
      <c r="A10130"/>
    </row>
    <row r="10131" spans="1:1" x14ac:dyDescent="0.25">
      <c r="A10131"/>
    </row>
    <row r="10132" spans="1:1" x14ac:dyDescent="0.25">
      <c r="A10132"/>
    </row>
    <row r="10133" spans="1:1" x14ac:dyDescent="0.25">
      <c r="A10133"/>
    </row>
    <row r="10134" spans="1:1" x14ac:dyDescent="0.25">
      <c r="A10134"/>
    </row>
    <row r="10135" spans="1:1" x14ac:dyDescent="0.25">
      <c r="A10135"/>
    </row>
    <row r="10136" spans="1:1" x14ac:dyDescent="0.25">
      <c r="A10136"/>
    </row>
    <row r="10137" spans="1:1" x14ac:dyDescent="0.25">
      <c r="A10137"/>
    </row>
    <row r="10138" spans="1:1" x14ac:dyDescent="0.25">
      <c r="A10138"/>
    </row>
    <row r="10139" spans="1:1" x14ac:dyDescent="0.25">
      <c r="A10139"/>
    </row>
    <row r="10140" spans="1:1" x14ac:dyDescent="0.25">
      <c r="A10140"/>
    </row>
    <row r="10141" spans="1:1" x14ac:dyDescent="0.25">
      <c r="A10141"/>
    </row>
    <row r="10142" spans="1:1" x14ac:dyDescent="0.25">
      <c r="A10142"/>
    </row>
    <row r="10143" spans="1:1" x14ac:dyDescent="0.25">
      <c r="A10143"/>
    </row>
    <row r="10144" spans="1:1" x14ac:dyDescent="0.25">
      <c r="A10144"/>
    </row>
    <row r="10145" spans="1:1" x14ac:dyDescent="0.25">
      <c r="A10145"/>
    </row>
    <row r="10146" spans="1:1" x14ac:dyDescent="0.25">
      <c r="A10146"/>
    </row>
    <row r="10147" spans="1:1" x14ac:dyDescent="0.25">
      <c r="A10147"/>
    </row>
    <row r="10148" spans="1:1" x14ac:dyDescent="0.25">
      <c r="A10148"/>
    </row>
    <row r="10149" spans="1:1" x14ac:dyDescent="0.25">
      <c r="A10149"/>
    </row>
    <row r="10150" spans="1:1" x14ac:dyDescent="0.25">
      <c r="A10150"/>
    </row>
    <row r="10151" spans="1:1" x14ac:dyDescent="0.25">
      <c r="A10151"/>
    </row>
    <row r="10152" spans="1:1" x14ac:dyDescent="0.25">
      <c r="A10152"/>
    </row>
    <row r="10153" spans="1:1" x14ac:dyDescent="0.25">
      <c r="A10153"/>
    </row>
    <row r="10154" spans="1:1" x14ac:dyDescent="0.25">
      <c r="A10154"/>
    </row>
    <row r="10155" spans="1:1" x14ac:dyDescent="0.25">
      <c r="A10155"/>
    </row>
    <row r="10156" spans="1:1" x14ac:dyDescent="0.25">
      <c r="A10156"/>
    </row>
    <row r="10157" spans="1:1" x14ac:dyDescent="0.25">
      <c r="A10157"/>
    </row>
    <row r="10158" spans="1:1" x14ac:dyDescent="0.25">
      <c r="A10158"/>
    </row>
    <row r="10159" spans="1:1" x14ac:dyDescent="0.25">
      <c r="A10159"/>
    </row>
    <row r="10160" spans="1:1" x14ac:dyDescent="0.25">
      <c r="A10160"/>
    </row>
    <row r="10161" spans="1:1" x14ac:dyDescent="0.25">
      <c r="A10161"/>
    </row>
    <row r="10162" spans="1:1" x14ac:dyDescent="0.25">
      <c r="A10162"/>
    </row>
    <row r="10163" spans="1:1" x14ac:dyDescent="0.25">
      <c r="A10163"/>
    </row>
    <row r="10164" spans="1:1" x14ac:dyDescent="0.25">
      <c r="A10164"/>
    </row>
    <row r="10165" spans="1:1" x14ac:dyDescent="0.25">
      <c r="A10165"/>
    </row>
    <row r="10166" spans="1:1" x14ac:dyDescent="0.25">
      <c r="A10166"/>
    </row>
    <row r="10167" spans="1:1" x14ac:dyDescent="0.25">
      <c r="A10167"/>
    </row>
    <row r="10168" spans="1:1" x14ac:dyDescent="0.25">
      <c r="A10168"/>
    </row>
    <row r="10169" spans="1:1" x14ac:dyDescent="0.25">
      <c r="A10169"/>
    </row>
    <row r="10170" spans="1:1" x14ac:dyDescent="0.25">
      <c r="A10170"/>
    </row>
    <row r="10171" spans="1:1" x14ac:dyDescent="0.25">
      <c r="A10171"/>
    </row>
    <row r="10172" spans="1:1" x14ac:dyDescent="0.25">
      <c r="A10172"/>
    </row>
    <row r="10173" spans="1:1" x14ac:dyDescent="0.25">
      <c r="A10173"/>
    </row>
    <row r="10174" spans="1:1" x14ac:dyDescent="0.25">
      <c r="A10174"/>
    </row>
    <row r="10175" spans="1:1" x14ac:dyDescent="0.25">
      <c r="A10175"/>
    </row>
    <row r="10176" spans="1:1" x14ac:dyDescent="0.25">
      <c r="A10176"/>
    </row>
    <row r="10177" spans="1:1" x14ac:dyDescent="0.25">
      <c r="A10177"/>
    </row>
    <row r="10178" spans="1:1" x14ac:dyDescent="0.25">
      <c r="A10178"/>
    </row>
    <row r="10179" spans="1:1" x14ac:dyDescent="0.25">
      <c r="A10179"/>
    </row>
    <row r="10180" spans="1:1" x14ac:dyDescent="0.25">
      <c r="A10180"/>
    </row>
    <row r="10181" spans="1:1" x14ac:dyDescent="0.25">
      <c r="A10181"/>
    </row>
    <row r="10182" spans="1:1" x14ac:dyDescent="0.25">
      <c r="A10182"/>
    </row>
    <row r="10183" spans="1:1" x14ac:dyDescent="0.25">
      <c r="A10183"/>
    </row>
    <row r="10184" spans="1:1" x14ac:dyDescent="0.25">
      <c r="A10184"/>
    </row>
    <row r="10185" spans="1:1" x14ac:dyDescent="0.25">
      <c r="A10185"/>
    </row>
    <row r="10186" spans="1:1" x14ac:dyDescent="0.25">
      <c r="A10186"/>
    </row>
    <row r="10187" spans="1:1" x14ac:dyDescent="0.25">
      <c r="A10187"/>
    </row>
    <row r="10188" spans="1:1" x14ac:dyDescent="0.25">
      <c r="A10188"/>
    </row>
    <row r="10189" spans="1:1" x14ac:dyDescent="0.25">
      <c r="A10189"/>
    </row>
    <row r="10190" spans="1:1" x14ac:dyDescent="0.25">
      <c r="A10190"/>
    </row>
    <row r="10191" spans="1:1" x14ac:dyDescent="0.25">
      <c r="A10191"/>
    </row>
    <row r="10192" spans="1:1" x14ac:dyDescent="0.25">
      <c r="A10192"/>
    </row>
    <row r="10193" spans="1:1" x14ac:dyDescent="0.25">
      <c r="A10193"/>
    </row>
    <row r="10194" spans="1:1" x14ac:dyDescent="0.25">
      <c r="A10194"/>
    </row>
    <row r="10195" spans="1:1" x14ac:dyDescent="0.25">
      <c r="A10195"/>
    </row>
    <row r="10196" spans="1:1" x14ac:dyDescent="0.25">
      <c r="A10196"/>
    </row>
    <row r="10197" spans="1:1" x14ac:dyDescent="0.25">
      <c r="A10197"/>
    </row>
    <row r="10198" spans="1:1" x14ac:dyDescent="0.25">
      <c r="A10198"/>
    </row>
    <row r="10199" spans="1:1" x14ac:dyDescent="0.25">
      <c r="A10199"/>
    </row>
    <row r="10200" spans="1:1" x14ac:dyDescent="0.25">
      <c r="A10200"/>
    </row>
    <row r="10201" spans="1:1" x14ac:dyDescent="0.25">
      <c r="A10201"/>
    </row>
    <row r="10202" spans="1:1" x14ac:dyDescent="0.25">
      <c r="A10202"/>
    </row>
    <row r="10203" spans="1:1" x14ac:dyDescent="0.25">
      <c r="A10203"/>
    </row>
    <row r="10204" spans="1:1" x14ac:dyDescent="0.25">
      <c r="A10204"/>
    </row>
    <row r="10205" spans="1:1" x14ac:dyDescent="0.25">
      <c r="A10205"/>
    </row>
    <row r="10206" spans="1:1" x14ac:dyDescent="0.25">
      <c r="A10206"/>
    </row>
    <row r="10207" spans="1:1" x14ac:dyDescent="0.25">
      <c r="A10207"/>
    </row>
    <row r="10208" spans="1:1" x14ac:dyDescent="0.25">
      <c r="A10208"/>
    </row>
    <row r="10209" spans="1:1" x14ac:dyDescent="0.25">
      <c r="A10209"/>
    </row>
    <row r="10210" spans="1:1" x14ac:dyDescent="0.25">
      <c r="A10210"/>
    </row>
    <row r="10211" spans="1:1" x14ac:dyDescent="0.25">
      <c r="A10211"/>
    </row>
    <row r="10212" spans="1:1" x14ac:dyDescent="0.25">
      <c r="A10212"/>
    </row>
    <row r="10213" spans="1:1" x14ac:dyDescent="0.25">
      <c r="A10213"/>
    </row>
    <row r="10214" spans="1:1" x14ac:dyDescent="0.25">
      <c r="A10214"/>
    </row>
    <row r="10215" spans="1:1" x14ac:dyDescent="0.25">
      <c r="A10215"/>
    </row>
    <row r="10216" spans="1:1" x14ac:dyDescent="0.25">
      <c r="A10216"/>
    </row>
  </sheetData>
  <autoFilter ref="A3:CF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2000, 3000, 4000, 5000 (2)</vt:lpstr>
      <vt:lpstr>PEI</vt:lpstr>
      <vt:lpstr>'2000, 3000, 4000, 5000 (2)'!Títulos_a_imprimir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Cristina Estrada Rodriguez</dc:creator>
  <cp:lastModifiedBy>Elizabeth  Tijerina Tellez</cp:lastModifiedBy>
  <cp:lastPrinted>2020-01-21T22:04:28Z</cp:lastPrinted>
  <dcterms:created xsi:type="dcterms:W3CDTF">2020-01-20T21:38:38Z</dcterms:created>
  <dcterms:modified xsi:type="dcterms:W3CDTF">2020-10-30T20:27:21Z</dcterms:modified>
</cp:coreProperties>
</file>