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ma\2024\Informacion CONAC\1er. Trimestre\"/>
    </mc:Choice>
  </mc:AlternateContent>
  <bookViews>
    <workbookView xWindow="240" yWindow="30" windowWidth="18795" windowHeight="1176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F24" i="1" l="1"/>
  <c r="D24" i="1"/>
  <c r="K24" i="1" s="1"/>
  <c r="K23" i="1" l="1"/>
  <c r="K22" i="1" l="1"/>
  <c r="K21" i="1" l="1"/>
  <c r="K20" i="1" l="1"/>
  <c r="K19" i="1"/>
  <c r="K18" i="1"/>
  <c r="K17" i="1"/>
  <c r="K16" i="1"/>
  <c r="K15" i="1"/>
  <c r="K14" i="1"/>
  <c r="K13" i="1"/>
  <c r="K12" i="1"/>
  <c r="K11" i="1" l="1"/>
  <c r="F10" i="1" l="1"/>
  <c r="K10" i="1" s="1"/>
</calcChain>
</file>

<file path=xl/sharedStrings.xml><?xml version="1.0" encoding="utf-8"?>
<sst xmlns="http://schemas.openxmlformats.org/spreadsheetml/2006/main" count="77" uniqueCount="54">
  <si>
    <t>Formato de programas con recursos concurrente por orden de gobierno</t>
  </si>
  <si>
    <t>Nombre del Programa</t>
  </si>
  <si>
    <t>a</t>
  </si>
  <si>
    <t>Federal</t>
  </si>
  <si>
    <t>Estatal</t>
  </si>
  <si>
    <t>Municipal</t>
  </si>
  <si>
    <t>Otros</t>
  </si>
  <si>
    <t>Monto</t>
  </si>
  <si>
    <t>Total</t>
  </si>
  <si>
    <t>j=c+e+g+i</t>
  </si>
  <si>
    <t>Dependencia / Entidad</t>
  </si>
  <si>
    <t>b</t>
  </si>
  <si>
    <t>Aportación (Monto)</t>
  </si>
  <si>
    <t>c</t>
  </si>
  <si>
    <t>d</t>
  </si>
  <si>
    <t>e</t>
  </si>
  <si>
    <t>f</t>
  </si>
  <si>
    <t>g</t>
  </si>
  <si>
    <t>h</t>
  </si>
  <si>
    <t>i</t>
  </si>
  <si>
    <t>Participaciones Federales</t>
  </si>
  <si>
    <t>Secretaría de Finanzas y Tesorería General del Estado</t>
  </si>
  <si>
    <t>NUEVO LEON</t>
  </si>
  <si>
    <t xml:space="preserve"> Primer Trimestre del 2024</t>
  </si>
  <si>
    <t>Expociencias Internacional 2023</t>
  </si>
  <si>
    <t>Instituto de Innovación y Transferencia de Tecnologia de Nuevo León</t>
  </si>
  <si>
    <t>PROAGUA 2021</t>
  </si>
  <si>
    <t>CONAGUA</t>
  </si>
  <si>
    <t>SADM</t>
  </si>
  <si>
    <t>CULTURA DEL AGUA  2021</t>
  </si>
  <si>
    <t>PRODDER 2021</t>
  </si>
  <si>
    <t>PROAGUA 2022</t>
  </si>
  <si>
    <t>CULTURA DEL AGUA  2022</t>
  </si>
  <si>
    <t>PRODDER 2022</t>
  </si>
  <si>
    <t>PROAGUA 2023</t>
  </si>
  <si>
    <t>CULTURA DEL AGUA  2023</t>
  </si>
  <si>
    <t>PRODDER 2023</t>
  </si>
  <si>
    <t>FAM - Asistencia Social</t>
  </si>
  <si>
    <t>SHCP</t>
  </si>
  <si>
    <t>Tesorería del Edo</t>
  </si>
  <si>
    <t>Servicios a la Educacion Superior del Estado Nuevo Leon</t>
  </si>
  <si>
    <t>SEP</t>
  </si>
  <si>
    <t>SFYTNL</t>
  </si>
  <si>
    <t>SANTA CATARINA</t>
  </si>
  <si>
    <t>MONTERREY</t>
  </si>
  <si>
    <t>UNIVERSIDAD POLITECNICA DE APODACA</t>
  </si>
  <si>
    <t>SECRETARIA DE EDUCACION PUBLICA</t>
  </si>
  <si>
    <t>SECRETARIA DE FINANZAS</t>
  </si>
  <si>
    <t>_</t>
  </si>
  <si>
    <t>PROPIOS</t>
  </si>
  <si>
    <t>Servicios de Capacitacion Y Certificacion para el Trabajo</t>
  </si>
  <si>
    <t>SEMS</t>
  </si>
  <si>
    <t>GENL</t>
  </si>
  <si>
    <t>ICET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</si>
</sst>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8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2" fillId="0" borderId="9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43" fontId="2" fillId="0" borderId="8" xfId="0" applyNumberFormat="1" applyFont="1" applyBorder="1" applyAlignment="1">
      <alignment horizontal="justify" vertical="center" wrapText="1"/>
    </xf>
    <xf numFmtId="43" fontId="2" fillId="0" borderId="8" xfId="1" applyFont="1" applyBorder="1" applyAlignment="1">
      <alignment horizontal="center" vertical="center" wrapText="1"/>
    </xf>
    <xf numFmtId="43" fontId="8" fillId="0" borderId="11" xfId="0" applyNumberFormat="1" applyFont="1" applyFill="1" applyBorder="1" applyAlignment="1">
      <alignment horizontal="center" vertical="center" wrapText="1"/>
    </xf>
    <xf numFmtId="43" fontId="2" fillId="0" borderId="8" xfId="1" applyFont="1" applyFill="1" applyBorder="1" applyAlignment="1">
      <alignment horizontal="center" vertical="center" wrapText="1"/>
    </xf>
    <xf numFmtId="43" fontId="2" fillId="0" borderId="1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3" fontId="2" fillId="0" borderId="8" xfId="0" applyNumberFormat="1" applyFont="1" applyFill="1" applyBorder="1" applyAlignment="1">
      <alignment horizontal="justify" vertical="center" wrapText="1"/>
    </xf>
    <xf numFmtId="0" fontId="9" fillId="0" borderId="11" xfId="0" applyFont="1" applyBorder="1" applyAlignment="1">
      <alignment horizontal="justify" vertical="center" wrapText="1"/>
    </xf>
    <xf numFmtId="4" fontId="2" fillId="0" borderId="8" xfId="1" applyNumberFormat="1" applyFont="1" applyBorder="1" applyAlignment="1">
      <alignment horizontal="center" vertical="center" wrapText="1"/>
    </xf>
    <xf numFmtId="3" fontId="2" fillId="0" borderId="8" xfId="1" applyNumberFormat="1" applyFont="1" applyBorder="1" applyAlignment="1">
      <alignment horizontal="center" vertical="center" wrapText="1"/>
    </xf>
    <xf numFmtId="3" fontId="10" fillId="0" borderId="8" xfId="1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justify" vertical="center" wrapText="1"/>
    </xf>
    <xf numFmtId="44" fontId="2" fillId="0" borderId="8" xfId="2" applyFont="1" applyBorder="1" applyAlignment="1">
      <alignment horizontal="justify" vertical="center" wrapText="1"/>
    </xf>
    <xf numFmtId="43" fontId="11" fillId="3" borderId="11" xfId="0" applyNumberFormat="1" applyFont="1" applyFill="1" applyBorder="1" applyAlignment="1">
      <alignment horizontal="right" vertical="center"/>
    </xf>
    <xf numFmtId="44" fontId="2" fillId="0" borderId="8" xfId="0" applyNumberFormat="1" applyFont="1" applyBorder="1" applyAlignment="1">
      <alignment horizontal="justify" vertical="center" wrapText="1"/>
    </xf>
    <xf numFmtId="43" fontId="2" fillId="0" borderId="8" xfId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Vargas/Desktop/ARTICULO%20SEMS/Apartado%20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 (2)"/>
      <sheetName val="Hoja1"/>
    </sheetNames>
    <sheetDataSet>
      <sheetData sheetId="0" refreshError="1"/>
      <sheetData sheetId="1" refreshError="1">
        <row r="15">
          <cell r="O15">
            <v>17275972</v>
          </cell>
        </row>
        <row r="25">
          <cell r="O25">
            <v>11517315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"/>
  <sheetViews>
    <sheetView tabSelected="1" workbookViewId="0"/>
  </sheetViews>
  <sheetFormatPr baseColWidth="10" defaultRowHeight="15" x14ac:dyDescent="0.25"/>
  <cols>
    <col min="2" max="2" width="15.42578125" customWidth="1"/>
    <col min="11" max="11" width="12.5703125" bestFit="1" customWidth="1"/>
  </cols>
  <sheetData>
    <row r="1" spans="2:11" ht="15.75" thickBot="1" x14ac:dyDescent="0.3"/>
    <row r="2" spans="2:11" x14ac:dyDescent="0.25">
      <c r="B2" s="18" t="s">
        <v>22</v>
      </c>
      <c r="C2" s="19"/>
      <c r="D2" s="19"/>
      <c r="E2" s="19"/>
      <c r="F2" s="19"/>
      <c r="G2" s="19"/>
      <c r="H2" s="20"/>
      <c r="I2" s="19"/>
      <c r="J2" s="20"/>
      <c r="K2" s="21"/>
    </row>
    <row r="3" spans="2:11" x14ac:dyDescent="0.25">
      <c r="B3" s="22" t="s">
        <v>0</v>
      </c>
      <c r="C3" s="23"/>
      <c r="D3" s="23"/>
      <c r="E3" s="23"/>
      <c r="F3" s="23"/>
      <c r="G3" s="23"/>
      <c r="H3" s="24"/>
      <c r="I3" s="23"/>
      <c r="J3" s="24"/>
      <c r="K3" s="25"/>
    </row>
    <row r="4" spans="2:11" ht="15.75" thickBot="1" x14ac:dyDescent="0.3">
      <c r="B4" s="26" t="s">
        <v>23</v>
      </c>
      <c r="C4" s="27"/>
      <c r="D4" s="27"/>
      <c r="E4" s="27"/>
      <c r="F4" s="27"/>
      <c r="G4" s="27"/>
      <c r="H4" s="28"/>
      <c r="I4" s="27"/>
      <c r="J4" s="28"/>
      <c r="K4" s="29"/>
    </row>
    <row r="5" spans="2:11" ht="22.5" customHeight="1" x14ac:dyDescent="0.25">
      <c r="B5" s="1" t="s">
        <v>1</v>
      </c>
      <c r="C5" s="12" t="s">
        <v>3</v>
      </c>
      <c r="D5" s="13"/>
      <c r="E5" s="12" t="s">
        <v>4</v>
      </c>
      <c r="F5" s="13"/>
      <c r="G5" s="12" t="s">
        <v>5</v>
      </c>
      <c r="H5" s="13"/>
      <c r="I5" s="12" t="s">
        <v>6</v>
      </c>
      <c r="J5" s="13"/>
      <c r="K5" s="2" t="s">
        <v>7</v>
      </c>
    </row>
    <row r="6" spans="2:11" x14ac:dyDescent="0.25">
      <c r="B6" s="1" t="s">
        <v>2</v>
      </c>
      <c r="C6" s="14"/>
      <c r="D6" s="15"/>
      <c r="E6" s="14"/>
      <c r="F6" s="15"/>
      <c r="G6" s="14"/>
      <c r="H6" s="15"/>
      <c r="I6" s="14"/>
      <c r="J6" s="15"/>
      <c r="K6" s="2" t="s">
        <v>8</v>
      </c>
    </row>
    <row r="7" spans="2:11" ht="15.75" thickBot="1" x14ac:dyDescent="0.3">
      <c r="B7" s="3"/>
      <c r="C7" s="16"/>
      <c r="D7" s="17"/>
      <c r="E7" s="16"/>
      <c r="F7" s="17"/>
      <c r="G7" s="16"/>
      <c r="H7" s="17"/>
      <c r="I7" s="16"/>
      <c r="J7" s="17"/>
      <c r="K7" s="2"/>
    </row>
    <row r="8" spans="2:11" ht="22.5" x14ac:dyDescent="0.25">
      <c r="B8" s="3"/>
      <c r="C8" s="2" t="s">
        <v>10</v>
      </c>
      <c r="D8" s="4" t="s">
        <v>12</v>
      </c>
      <c r="E8" s="2" t="s">
        <v>10</v>
      </c>
      <c r="F8" s="2" t="s">
        <v>12</v>
      </c>
      <c r="G8" s="2" t="s">
        <v>10</v>
      </c>
      <c r="H8" s="2" t="s">
        <v>12</v>
      </c>
      <c r="I8" s="2" t="s">
        <v>10</v>
      </c>
      <c r="J8" s="2" t="s">
        <v>12</v>
      </c>
      <c r="K8" s="2" t="s">
        <v>9</v>
      </c>
    </row>
    <row r="9" spans="2:11" ht="15.75" thickBot="1" x14ac:dyDescent="0.3">
      <c r="B9" s="5"/>
      <c r="C9" s="6" t="s">
        <v>11</v>
      </c>
      <c r="D9" s="6" t="s">
        <v>13</v>
      </c>
      <c r="E9" s="6" t="s">
        <v>14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  <c r="K9" s="7"/>
    </row>
    <row r="10" spans="2:11" ht="57" thickBot="1" x14ac:dyDescent="0.3">
      <c r="B10" s="8" t="s">
        <v>20</v>
      </c>
      <c r="C10" s="9"/>
      <c r="D10" s="9"/>
      <c r="E10" s="9" t="s">
        <v>21</v>
      </c>
      <c r="F10" s="11">
        <f>983772.8+982612.8</f>
        <v>1966385.6</v>
      </c>
      <c r="G10" s="9"/>
      <c r="H10" s="9"/>
      <c r="I10" s="9"/>
      <c r="J10" s="9"/>
      <c r="K10" s="11">
        <f>+D10+F10+G10+H10+J10</f>
        <v>1966385.6</v>
      </c>
    </row>
    <row r="11" spans="2:11" ht="57" thickBot="1" x14ac:dyDescent="0.3">
      <c r="B11" s="8" t="s">
        <v>24</v>
      </c>
      <c r="C11" s="30"/>
      <c r="D11" s="30"/>
      <c r="E11" s="9"/>
      <c r="F11" s="31"/>
      <c r="G11" s="30"/>
      <c r="H11" s="30"/>
      <c r="I11" s="9" t="s">
        <v>25</v>
      </c>
      <c r="J11" s="31">
        <v>54070</v>
      </c>
      <c r="K11" s="32">
        <f>+D11+F11+J11</f>
        <v>54070</v>
      </c>
    </row>
    <row r="12" spans="2:11" ht="15.75" thickBot="1" x14ac:dyDescent="0.3">
      <c r="B12" s="8" t="s">
        <v>26</v>
      </c>
      <c r="C12" s="33" t="s">
        <v>27</v>
      </c>
      <c r="D12" s="34">
        <v>0</v>
      </c>
      <c r="E12" s="35">
        <v>0</v>
      </c>
      <c r="F12" s="36">
        <v>0</v>
      </c>
      <c r="G12" s="35">
        <v>0</v>
      </c>
      <c r="H12" s="36">
        <v>0</v>
      </c>
      <c r="I12" s="37" t="s">
        <v>28</v>
      </c>
      <c r="J12" s="34">
        <v>0</v>
      </c>
      <c r="K12" s="38">
        <f t="shared" ref="K12:K20" si="0">D12+F12+H12+J12</f>
        <v>0</v>
      </c>
    </row>
    <row r="13" spans="2:11" ht="23.25" thickBot="1" x14ac:dyDescent="0.3">
      <c r="B13" s="8" t="s">
        <v>29</v>
      </c>
      <c r="C13" s="33" t="s">
        <v>27</v>
      </c>
      <c r="D13" s="34">
        <v>0</v>
      </c>
      <c r="E13" s="35">
        <v>0</v>
      </c>
      <c r="F13" s="36">
        <v>0</v>
      </c>
      <c r="G13" s="35">
        <v>0</v>
      </c>
      <c r="H13" s="36">
        <v>0</v>
      </c>
      <c r="I13" s="37" t="s">
        <v>28</v>
      </c>
      <c r="J13" s="36">
        <v>0</v>
      </c>
      <c r="K13" s="38">
        <f t="shared" si="0"/>
        <v>0</v>
      </c>
    </row>
    <row r="14" spans="2:11" ht="15.75" thickBot="1" x14ac:dyDescent="0.3">
      <c r="B14" s="8" t="s">
        <v>30</v>
      </c>
      <c r="C14" s="33" t="s">
        <v>27</v>
      </c>
      <c r="D14" s="34">
        <v>0</v>
      </c>
      <c r="E14" s="35">
        <v>0</v>
      </c>
      <c r="F14" s="36">
        <v>0</v>
      </c>
      <c r="G14" s="35">
        <v>0</v>
      </c>
      <c r="H14" s="36">
        <v>0</v>
      </c>
      <c r="I14" s="37" t="s">
        <v>28</v>
      </c>
      <c r="J14" s="34">
        <v>6278257.1308000004</v>
      </c>
      <c r="K14" s="38">
        <f t="shared" si="0"/>
        <v>6278257.1308000004</v>
      </c>
    </row>
    <row r="15" spans="2:11" ht="15.75" thickBot="1" x14ac:dyDescent="0.3">
      <c r="B15" s="8" t="s">
        <v>31</v>
      </c>
      <c r="C15" s="33" t="s">
        <v>27</v>
      </c>
      <c r="D15" s="34">
        <v>0</v>
      </c>
      <c r="E15" s="35">
        <v>0</v>
      </c>
      <c r="F15" s="36">
        <v>0</v>
      </c>
      <c r="G15" s="35">
        <v>0</v>
      </c>
      <c r="H15" s="36">
        <v>0</v>
      </c>
      <c r="I15" s="37" t="s">
        <v>28</v>
      </c>
      <c r="J15" s="34">
        <v>9237471.6496400014</v>
      </c>
      <c r="K15" s="38">
        <f t="shared" si="0"/>
        <v>9237471.6496400014</v>
      </c>
    </row>
    <row r="16" spans="2:11" ht="23.25" thickBot="1" x14ac:dyDescent="0.3">
      <c r="B16" s="8" t="s">
        <v>32</v>
      </c>
      <c r="C16" s="33" t="s">
        <v>27</v>
      </c>
      <c r="D16" s="34">
        <v>0</v>
      </c>
      <c r="E16" s="35">
        <v>0</v>
      </c>
      <c r="F16" s="36">
        <v>0</v>
      </c>
      <c r="G16" s="35">
        <v>0</v>
      </c>
      <c r="H16" s="36">
        <v>0</v>
      </c>
      <c r="I16" s="37" t="s">
        <v>28</v>
      </c>
      <c r="J16" s="34">
        <v>0</v>
      </c>
      <c r="K16" s="38">
        <f t="shared" si="0"/>
        <v>0</v>
      </c>
    </row>
    <row r="17" spans="2:11" ht="15.75" thickBot="1" x14ac:dyDescent="0.3">
      <c r="B17" s="8" t="s">
        <v>33</v>
      </c>
      <c r="C17" s="33" t="s">
        <v>27</v>
      </c>
      <c r="D17" s="34">
        <v>0</v>
      </c>
      <c r="E17" s="35">
        <v>0</v>
      </c>
      <c r="F17" s="36">
        <v>0</v>
      </c>
      <c r="G17" s="35">
        <v>0</v>
      </c>
      <c r="H17" s="36">
        <v>0</v>
      </c>
      <c r="I17" s="37" t="s">
        <v>28</v>
      </c>
      <c r="J17" s="34">
        <v>0</v>
      </c>
      <c r="K17" s="38">
        <f t="shared" si="0"/>
        <v>0</v>
      </c>
    </row>
    <row r="18" spans="2:11" ht="15.75" thickBot="1" x14ac:dyDescent="0.3">
      <c r="B18" s="8" t="s">
        <v>34</v>
      </c>
      <c r="C18" s="33" t="s">
        <v>27</v>
      </c>
      <c r="D18" s="34">
        <v>0</v>
      </c>
      <c r="E18" s="35">
        <v>0</v>
      </c>
      <c r="F18" s="36">
        <v>0</v>
      </c>
      <c r="G18" s="35">
        <v>0</v>
      </c>
      <c r="H18" s="36">
        <v>0</v>
      </c>
      <c r="I18" s="37" t="s">
        <v>28</v>
      </c>
      <c r="J18" s="34">
        <v>9943680.5200666487</v>
      </c>
      <c r="K18" s="38">
        <f t="shared" si="0"/>
        <v>9943680.5200666487</v>
      </c>
    </row>
    <row r="19" spans="2:11" ht="23.25" thickBot="1" x14ac:dyDescent="0.3">
      <c r="B19" s="8" t="s">
        <v>35</v>
      </c>
      <c r="C19" s="33" t="s">
        <v>27</v>
      </c>
      <c r="D19" s="34">
        <v>0</v>
      </c>
      <c r="E19" s="35">
        <v>0</v>
      </c>
      <c r="F19" s="36">
        <v>0</v>
      </c>
      <c r="G19" s="35">
        <v>0</v>
      </c>
      <c r="H19" s="36">
        <v>0</v>
      </c>
      <c r="I19" s="37" t="s">
        <v>28</v>
      </c>
      <c r="J19" s="34">
        <v>0</v>
      </c>
      <c r="K19" s="38">
        <f t="shared" si="0"/>
        <v>0</v>
      </c>
    </row>
    <row r="20" spans="2:11" ht="15.75" thickBot="1" x14ac:dyDescent="0.3">
      <c r="B20" s="8" t="s">
        <v>36</v>
      </c>
      <c r="C20" s="33" t="s">
        <v>27</v>
      </c>
      <c r="D20" s="34">
        <v>0</v>
      </c>
      <c r="E20" s="35">
        <v>0</v>
      </c>
      <c r="F20" s="36">
        <v>0</v>
      </c>
      <c r="G20" s="35">
        <v>0</v>
      </c>
      <c r="H20" s="36">
        <v>0</v>
      </c>
      <c r="I20" s="37" t="s">
        <v>28</v>
      </c>
      <c r="J20" s="34">
        <v>4185694.324599999</v>
      </c>
      <c r="K20" s="38">
        <f t="shared" si="0"/>
        <v>4185694.324599999</v>
      </c>
    </row>
    <row r="21" spans="2:11" ht="23.25" thickBot="1" x14ac:dyDescent="0.3">
      <c r="B21" s="8" t="s">
        <v>37</v>
      </c>
      <c r="C21" s="9" t="s">
        <v>38</v>
      </c>
      <c r="D21" s="38">
        <v>66179028.380000003</v>
      </c>
      <c r="E21" s="9" t="s">
        <v>39</v>
      </c>
      <c r="F21" s="32">
        <v>0</v>
      </c>
      <c r="G21" s="9"/>
      <c r="H21" s="32"/>
      <c r="I21" s="9"/>
      <c r="J21" s="32"/>
      <c r="K21" s="32">
        <f>+D21+F21+H21+J21</f>
        <v>66179028.380000003</v>
      </c>
    </row>
    <row r="22" spans="2:11" ht="64.5" thickBot="1" x14ac:dyDescent="0.3">
      <c r="B22" s="39" t="s">
        <v>40</v>
      </c>
      <c r="C22" s="10" t="s">
        <v>41</v>
      </c>
      <c r="D22" s="40">
        <v>0</v>
      </c>
      <c r="E22" s="10" t="s">
        <v>42</v>
      </c>
      <c r="F22" s="41">
        <v>12284811</v>
      </c>
      <c r="G22" s="40" t="s">
        <v>43</v>
      </c>
      <c r="H22" s="40">
        <v>0</v>
      </c>
      <c r="I22" s="40" t="s">
        <v>44</v>
      </c>
      <c r="J22" s="40">
        <v>0</v>
      </c>
      <c r="K22" s="42">
        <f>D22+F22+J22</f>
        <v>12284811</v>
      </c>
    </row>
    <row r="23" spans="2:11" ht="45.75" thickBot="1" x14ac:dyDescent="0.3">
      <c r="B23" s="43" t="s">
        <v>45</v>
      </c>
      <c r="C23" s="9" t="s">
        <v>46</v>
      </c>
      <c r="D23" s="44">
        <v>7502183</v>
      </c>
      <c r="E23" s="9" t="s">
        <v>47</v>
      </c>
      <c r="F23" s="45">
        <v>7502183</v>
      </c>
      <c r="G23" s="10" t="s">
        <v>48</v>
      </c>
      <c r="H23" s="10" t="s">
        <v>48</v>
      </c>
      <c r="I23" s="10" t="s">
        <v>49</v>
      </c>
      <c r="J23" s="45">
        <v>2700000</v>
      </c>
      <c r="K23" s="46">
        <f>D23+F23+J23</f>
        <v>17704366</v>
      </c>
    </row>
    <row r="24" spans="2:11" ht="45.75" thickBot="1" x14ac:dyDescent="0.3">
      <c r="B24" s="5" t="s">
        <v>50</v>
      </c>
      <c r="C24" s="9" t="s">
        <v>51</v>
      </c>
      <c r="D24" s="47">
        <f>[1]Hoja1!$O$15</f>
        <v>17275972</v>
      </c>
      <c r="E24" s="9" t="s">
        <v>52</v>
      </c>
      <c r="F24" s="47">
        <f>[1]Hoja1!$O$25</f>
        <v>11517315</v>
      </c>
      <c r="G24" s="9"/>
      <c r="H24" s="9"/>
      <c r="I24" s="9" t="s">
        <v>53</v>
      </c>
      <c r="J24" s="47">
        <v>8094573</v>
      </c>
      <c r="K24" s="47">
        <f>D24+F24+J24</f>
        <v>36887860</v>
      </c>
    </row>
  </sheetData>
  <mergeCells count="7">
    <mergeCell ref="B2:K2"/>
    <mergeCell ref="B3:K3"/>
    <mergeCell ref="B4:K4"/>
    <mergeCell ref="C5:D7"/>
    <mergeCell ref="E5:F7"/>
    <mergeCell ref="G5:H7"/>
    <mergeCell ref="I5:J7"/>
  </mergeCells>
  <printOptions horizontalCentered="1"/>
  <pageMargins left="0.31496062992125984" right="0.5118110236220472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PC-HP-7118</dc:creator>
  <cp:lastModifiedBy>Admin</cp:lastModifiedBy>
  <cp:lastPrinted>2024-05-03T15:21:56Z</cp:lastPrinted>
  <dcterms:created xsi:type="dcterms:W3CDTF">2013-12-02T18:37:28Z</dcterms:created>
  <dcterms:modified xsi:type="dcterms:W3CDTF">2024-05-03T15:28:03Z</dcterms:modified>
</cp:coreProperties>
</file>