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28 enero\"/>
    </mc:Choice>
  </mc:AlternateContent>
  <bookViews>
    <workbookView xWindow="0" yWindow="0" windowWidth="28800" windowHeight="11835"/>
  </bookViews>
  <sheets>
    <sheet name="2000, 3000, 4000, 5000 (3)" sheetId="8" r:id="rId1"/>
  </sheets>
  <definedNames>
    <definedName name="_xlnm.Print_Titles" localSheetId="0">'2000, 3000, 4000, 5000 (3)'!$1:$7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6" i="8" l="1"/>
  <c r="R124" i="8"/>
  <c r="P124" i="8"/>
  <c r="O124" i="8"/>
  <c r="R123" i="8"/>
  <c r="P123" i="8"/>
  <c r="O123" i="8"/>
  <c r="BR191" i="8"/>
  <c r="T191" i="8"/>
  <c r="R191" i="8"/>
  <c r="P191" i="8"/>
  <c r="O191" i="8"/>
  <c r="BR190" i="8"/>
  <c r="T190" i="8"/>
  <c r="R190" i="8"/>
  <c r="P190" i="8"/>
  <c r="O190" i="8"/>
  <c r="BR189" i="8"/>
  <c r="T189" i="8"/>
  <c r="R189" i="8"/>
  <c r="P189" i="8"/>
  <c r="O189" i="8"/>
  <c r="BR188" i="8"/>
  <c r="T188" i="8"/>
  <c r="R188" i="8"/>
  <c r="O188" i="8"/>
  <c r="P188" i="8"/>
  <c r="BR187" i="8"/>
  <c r="T187" i="8"/>
  <c r="R187" i="8"/>
  <c r="P187" i="8"/>
  <c r="O187" i="8"/>
  <c r="BR186" i="8"/>
  <c r="T186" i="8"/>
  <c r="R186" i="8"/>
  <c r="P186" i="8"/>
  <c r="O186" i="8"/>
  <c r="BR185" i="8"/>
  <c r="T185" i="8"/>
  <c r="R185" i="8"/>
  <c r="P185" i="8"/>
  <c r="O185" i="8"/>
  <c r="BR184" i="8"/>
  <c r="T184" i="8"/>
  <c r="R184" i="8"/>
  <c r="P184" i="8"/>
  <c r="O184" i="8"/>
  <c r="BR183" i="8"/>
  <c r="T183" i="8"/>
  <c r="R183" i="8"/>
  <c r="O183" i="8"/>
  <c r="P183" i="8"/>
  <c r="BR182" i="8"/>
  <c r="T182" i="8"/>
  <c r="R182" i="8"/>
  <c r="P182" i="8"/>
  <c r="O182" i="8"/>
  <c r="BR181" i="8"/>
  <c r="T181" i="8"/>
  <c r="R181" i="8"/>
  <c r="O181" i="8"/>
  <c r="P181" i="8"/>
  <c r="BR180" i="8"/>
  <c r="T180" i="8"/>
  <c r="R180" i="8"/>
  <c r="P180" i="8"/>
  <c r="O180" i="8"/>
  <c r="BR179" i="8"/>
  <c r="T179" i="8"/>
  <c r="R179" i="8"/>
  <c r="P179" i="8"/>
  <c r="O179" i="8"/>
  <c r="BR178" i="8"/>
  <c r="T178" i="8"/>
  <c r="R178" i="8"/>
  <c r="P178" i="8"/>
  <c r="O178" i="8"/>
  <c r="BR177" i="8"/>
  <c r="T177" i="8"/>
  <c r="R177" i="8"/>
  <c r="P177" i="8"/>
  <c r="O177" i="8"/>
  <c r="BR176" i="8"/>
  <c r="T176" i="8"/>
  <c r="R176" i="8"/>
  <c r="P176" i="8"/>
  <c r="O176" i="8"/>
  <c r="BR175" i="8"/>
  <c r="T175" i="8"/>
  <c r="R175" i="8"/>
  <c r="P175" i="8"/>
  <c r="O175" i="8"/>
  <c r="BR174" i="8"/>
  <c r="T174" i="8"/>
  <c r="R174" i="8"/>
  <c r="O174" i="8"/>
  <c r="P174" i="8"/>
  <c r="BR173" i="8"/>
  <c r="T173" i="8"/>
  <c r="R173" i="8"/>
  <c r="O173" i="8"/>
  <c r="P173" i="8"/>
  <c r="BR172" i="8"/>
  <c r="T172" i="8"/>
  <c r="R172" i="8"/>
  <c r="O172" i="8"/>
  <c r="P172" i="8"/>
  <c r="BR171" i="8"/>
  <c r="T171" i="8"/>
  <c r="R171" i="8"/>
  <c r="P171" i="8"/>
  <c r="O171" i="8"/>
  <c r="BR170" i="8"/>
  <c r="T170" i="8"/>
  <c r="R170" i="8"/>
  <c r="O170" i="8"/>
  <c r="P170" i="8"/>
  <c r="BR169" i="8"/>
  <c r="T169" i="8"/>
  <c r="R169" i="8"/>
  <c r="P169" i="8"/>
  <c r="O169" i="8"/>
  <c r="BR168" i="8"/>
  <c r="T168" i="8"/>
  <c r="R168" i="8"/>
  <c r="P168" i="8"/>
  <c r="O168" i="8"/>
  <c r="BR167" i="8"/>
  <c r="T167" i="8"/>
  <c r="R167" i="8"/>
  <c r="P167" i="8"/>
  <c r="O167" i="8"/>
  <c r="BR166" i="8"/>
  <c r="T166" i="8"/>
  <c r="R166" i="8"/>
  <c r="P166" i="8"/>
  <c r="O166" i="8"/>
  <c r="BR165" i="8"/>
  <c r="T165" i="8"/>
  <c r="R165" i="8"/>
  <c r="O165" i="8"/>
  <c r="P165" i="8"/>
  <c r="BR164" i="8"/>
  <c r="T164" i="8"/>
  <c r="R164" i="8"/>
  <c r="P164" i="8"/>
  <c r="O164" i="8"/>
  <c r="BR163" i="8"/>
  <c r="T163" i="8"/>
  <c r="R163" i="8"/>
  <c r="P163" i="8"/>
  <c r="O163" i="8"/>
  <c r="BR162" i="8"/>
  <c r="T162" i="8"/>
  <c r="R162" i="8"/>
  <c r="P162" i="8"/>
  <c r="BR161" i="8"/>
  <c r="T161" i="8"/>
  <c r="R161" i="8"/>
  <c r="O161" i="8"/>
  <c r="P161" i="8"/>
  <c r="BR160" i="8"/>
  <c r="T160" i="8"/>
  <c r="R160" i="8"/>
  <c r="P160" i="8"/>
  <c r="O160" i="8"/>
  <c r="BR159" i="8"/>
  <c r="T159" i="8"/>
  <c r="R159" i="8"/>
  <c r="P159" i="8"/>
  <c r="O159" i="8"/>
  <c r="Q159" i="8"/>
  <c r="BR158" i="8"/>
  <c r="T158" i="8"/>
  <c r="R158" i="8"/>
  <c r="P158" i="8"/>
  <c r="O158" i="8"/>
  <c r="Q158" i="8"/>
  <c r="BR157" i="8"/>
  <c r="T157" i="8"/>
  <c r="R157" i="8"/>
  <c r="P157" i="8"/>
  <c r="O157" i="8"/>
  <c r="Q157" i="8"/>
  <c r="BR156" i="8"/>
  <c r="T156" i="8"/>
  <c r="R156" i="8"/>
  <c r="P156" i="8"/>
  <c r="O156" i="8"/>
  <c r="Q156" i="8"/>
  <c r="BR155" i="8"/>
  <c r="T155" i="8"/>
  <c r="R155" i="8"/>
  <c r="P155" i="8"/>
  <c r="O155" i="8"/>
  <c r="Q155" i="8"/>
  <c r="BR154" i="8"/>
  <c r="T154" i="8"/>
  <c r="R154" i="8"/>
  <c r="P154" i="8"/>
  <c r="O154" i="8"/>
  <c r="Q154" i="8"/>
  <c r="BR153" i="8"/>
  <c r="T153" i="8"/>
  <c r="R153" i="8"/>
  <c r="P153" i="8"/>
  <c r="O153" i="8"/>
  <c r="Q153" i="8"/>
  <c r="BR152" i="8"/>
  <c r="T152" i="8"/>
  <c r="R152" i="8"/>
  <c r="P152" i="8"/>
  <c r="O152" i="8"/>
  <c r="Q152" i="8"/>
  <c r="BR151" i="8"/>
  <c r="T151" i="8"/>
  <c r="R151" i="8"/>
  <c r="P151" i="8"/>
  <c r="O151" i="8"/>
  <c r="Q151" i="8"/>
  <c r="BR150" i="8"/>
  <c r="T150" i="8"/>
  <c r="R150" i="8"/>
  <c r="P150" i="8"/>
  <c r="O150" i="8"/>
  <c r="Q150" i="8"/>
  <c r="BR149" i="8"/>
  <c r="T149" i="8"/>
  <c r="R149" i="8"/>
  <c r="P149" i="8"/>
  <c r="O149" i="8"/>
  <c r="Q149" i="8"/>
  <c r="BR148" i="8"/>
  <c r="T148" i="8"/>
  <c r="R148" i="8"/>
  <c r="P148" i="8"/>
  <c r="O148" i="8"/>
  <c r="Q148" i="8"/>
  <c r="BR147" i="8"/>
  <c r="T147" i="8"/>
  <c r="R147" i="8"/>
  <c r="P147" i="8"/>
  <c r="O147" i="8"/>
  <c r="Q147" i="8"/>
  <c r="BR146" i="8"/>
  <c r="T146" i="8"/>
  <c r="R146" i="8"/>
  <c r="P146" i="8"/>
  <c r="O146" i="8"/>
  <c r="Q146" i="8"/>
  <c r="BR145" i="8"/>
  <c r="T145" i="8"/>
  <c r="R145" i="8"/>
  <c r="P145" i="8"/>
  <c r="O145" i="8"/>
  <c r="Q145" i="8"/>
  <c r="BR144" i="8"/>
  <c r="T144" i="8"/>
  <c r="R144" i="8"/>
  <c r="P144" i="8"/>
  <c r="O144" i="8"/>
  <c r="Q144" i="8"/>
  <c r="BR143" i="8"/>
  <c r="T143" i="8"/>
  <c r="R143" i="8"/>
  <c r="P143" i="8"/>
  <c r="O143" i="8"/>
  <c r="Q143" i="8"/>
  <c r="BR142" i="8"/>
  <c r="T142" i="8"/>
  <c r="R142" i="8"/>
  <c r="P142" i="8"/>
  <c r="O142" i="8"/>
  <c r="Q142" i="8"/>
  <c r="BR141" i="8"/>
  <c r="T141" i="8"/>
  <c r="R141" i="8"/>
  <c r="P141" i="8"/>
  <c r="O141" i="8"/>
  <c r="Q141" i="8"/>
  <c r="BR140" i="8"/>
  <c r="T140" i="8"/>
  <c r="R140" i="8"/>
  <c r="P140" i="8"/>
  <c r="O140" i="8"/>
  <c r="Q140" i="8"/>
  <c r="BR139" i="8"/>
  <c r="T139" i="8"/>
  <c r="R139" i="8"/>
  <c r="P139" i="8"/>
  <c r="O139" i="8"/>
  <c r="Q139" i="8"/>
  <c r="BR138" i="8"/>
  <c r="T138" i="8"/>
  <c r="R138" i="8"/>
  <c r="P138" i="8"/>
  <c r="O138" i="8"/>
  <c r="Q138" i="8"/>
  <c r="BR137" i="8"/>
  <c r="T137" i="8"/>
  <c r="R137" i="8"/>
  <c r="P137" i="8"/>
  <c r="O137" i="8"/>
  <c r="Q137" i="8"/>
  <c r="BR136" i="8"/>
  <c r="T136" i="8"/>
  <c r="R136" i="8"/>
  <c r="P136" i="8"/>
  <c r="O136" i="8"/>
  <c r="Q136" i="8"/>
  <c r="BR135" i="8"/>
  <c r="T135" i="8"/>
  <c r="R135" i="8"/>
  <c r="P135" i="8"/>
  <c r="O135" i="8"/>
  <c r="Q135" i="8"/>
  <c r="BR134" i="8"/>
  <c r="T134" i="8"/>
  <c r="R134" i="8"/>
  <c r="P134" i="8"/>
  <c r="O134" i="8"/>
  <c r="Q134" i="8"/>
  <c r="BR133" i="8"/>
  <c r="T133" i="8"/>
  <c r="R133" i="8"/>
  <c r="P133" i="8"/>
  <c r="O133" i="8"/>
  <c r="Q133" i="8"/>
  <c r="BR132" i="8"/>
  <c r="T132" i="8"/>
  <c r="R132" i="8"/>
  <c r="P132" i="8"/>
  <c r="O132" i="8"/>
  <c r="Q132" i="8"/>
  <c r="BR131" i="8"/>
  <c r="T131" i="8"/>
  <c r="R131" i="8"/>
  <c r="P131" i="8"/>
  <c r="O131" i="8"/>
  <c r="Q131" i="8"/>
  <c r="BR130" i="8"/>
  <c r="T130" i="8"/>
  <c r="R130" i="8"/>
  <c r="P130" i="8"/>
  <c r="O130" i="8"/>
  <c r="Q130" i="8"/>
  <c r="BR129" i="8"/>
  <c r="T129" i="8"/>
  <c r="R129" i="8"/>
  <c r="P129" i="8"/>
  <c r="O129" i="8"/>
  <c r="Q129" i="8"/>
  <c r="BR128" i="8"/>
  <c r="T128" i="8"/>
  <c r="R128" i="8"/>
  <c r="P128" i="8"/>
  <c r="O128" i="8"/>
  <c r="Q128" i="8"/>
  <c r="BR127" i="8"/>
  <c r="T127" i="8"/>
  <c r="R127" i="8"/>
  <c r="P127" i="8"/>
  <c r="O127" i="8"/>
  <c r="Q127" i="8"/>
  <c r="BR126" i="8"/>
  <c r="T126" i="8"/>
  <c r="R126" i="8"/>
  <c r="P126" i="8"/>
  <c r="O126" i="8"/>
  <c r="Q126" i="8"/>
  <c r="BR125" i="8"/>
  <c r="T125" i="8"/>
  <c r="R125" i="8"/>
  <c r="P125" i="8"/>
  <c r="O125" i="8"/>
  <c r="Q125" i="8"/>
  <c r="BR124" i="8"/>
  <c r="T124" i="8"/>
  <c r="Q124" i="8"/>
  <c r="BR123" i="8"/>
  <c r="T123" i="8"/>
  <c r="Q123" i="8"/>
  <c r="BR122" i="8"/>
  <c r="T122" i="8"/>
  <c r="R122" i="8"/>
  <c r="P122" i="8"/>
  <c r="O122" i="8"/>
  <c r="Q122" i="8"/>
  <c r="BR121" i="8"/>
  <c r="T121" i="8"/>
  <c r="R121" i="8"/>
  <c r="P121" i="8"/>
  <c r="O121" i="8"/>
  <c r="Q121" i="8"/>
  <c r="BR120" i="8"/>
  <c r="T120" i="8"/>
  <c r="R120" i="8"/>
  <c r="P120" i="8"/>
  <c r="O120" i="8"/>
  <c r="Q120" i="8"/>
  <c r="BR119" i="8"/>
  <c r="T119" i="8"/>
  <c r="R119" i="8"/>
  <c r="P119" i="8"/>
  <c r="O119" i="8"/>
  <c r="Q119" i="8"/>
  <c r="BR118" i="8"/>
  <c r="T118" i="8"/>
  <c r="R118" i="8"/>
  <c r="P118" i="8"/>
  <c r="O118" i="8"/>
  <c r="Q118" i="8"/>
  <c r="BR117" i="8"/>
  <c r="T117" i="8"/>
  <c r="R117" i="8"/>
  <c r="P117" i="8"/>
  <c r="O117" i="8"/>
  <c r="Q117" i="8"/>
  <c r="BR116" i="8"/>
  <c r="T116" i="8"/>
  <c r="R116" i="8"/>
  <c r="P116" i="8"/>
  <c r="O116" i="8"/>
  <c r="Q116" i="8"/>
  <c r="BR115" i="8"/>
  <c r="T115" i="8"/>
  <c r="R115" i="8"/>
  <c r="P115" i="8"/>
  <c r="O115" i="8"/>
  <c r="Q115" i="8"/>
  <c r="BR114" i="8"/>
  <c r="T114" i="8"/>
  <c r="R114" i="8"/>
  <c r="P114" i="8"/>
  <c r="O114" i="8"/>
  <c r="Q114" i="8"/>
  <c r="BR113" i="8"/>
  <c r="T113" i="8"/>
  <c r="R113" i="8"/>
  <c r="P113" i="8"/>
  <c r="O113" i="8"/>
  <c r="Q113" i="8"/>
  <c r="BR112" i="8"/>
  <c r="T112" i="8"/>
  <c r="R112" i="8"/>
  <c r="P112" i="8"/>
  <c r="O112" i="8"/>
  <c r="Q112" i="8"/>
  <c r="BR111" i="8"/>
  <c r="T111" i="8"/>
  <c r="R111" i="8"/>
  <c r="P111" i="8"/>
  <c r="O111" i="8"/>
  <c r="Q111" i="8"/>
  <c r="BR110" i="8"/>
  <c r="T110" i="8"/>
  <c r="R110" i="8"/>
  <c r="P110" i="8"/>
  <c r="O110" i="8"/>
  <c r="Q110" i="8"/>
  <c r="BR109" i="8"/>
  <c r="T109" i="8"/>
  <c r="R109" i="8"/>
  <c r="P109" i="8"/>
  <c r="O109" i="8"/>
  <c r="Q109" i="8"/>
  <c r="BR108" i="8"/>
  <c r="T108" i="8"/>
  <c r="R108" i="8"/>
  <c r="P108" i="8"/>
  <c r="O108" i="8"/>
  <c r="Q108" i="8"/>
  <c r="BR107" i="8"/>
  <c r="T107" i="8"/>
  <c r="R107" i="8"/>
  <c r="P107" i="8"/>
  <c r="O107" i="8"/>
  <c r="Q107" i="8"/>
  <c r="BR106" i="8"/>
  <c r="T106" i="8"/>
  <c r="R106" i="8"/>
  <c r="P106" i="8"/>
  <c r="O106" i="8"/>
  <c r="Q106" i="8"/>
  <c r="BR105" i="8"/>
  <c r="T105" i="8"/>
  <c r="R105" i="8"/>
  <c r="P105" i="8"/>
  <c r="O105" i="8"/>
  <c r="Q105" i="8"/>
  <c r="BR104" i="8"/>
  <c r="T104" i="8"/>
  <c r="R104" i="8"/>
  <c r="P104" i="8"/>
  <c r="O104" i="8"/>
  <c r="Q104" i="8"/>
  <c r="BR103" i="8"/>
  <c r="T103" i="8"/>
  <c r="R103" i="8"/>
  <c r="P103" i="8"/>
  <c r="O103" i="8"/>
  <c r="Q103" i="8"/>
  <c r="BR102" i="8"/>
  <c r="T102" i="8"/>
  <c r="R102" i="8"/>
  <c r="P102" i="8"/>
  <c r="O102" i="8"/>
  <c r="Q102" i="8"/>
  <c r="BR101" i="8"/>
  <c r="T101" i="8"/>
  <c r="R101" i="8"/>
  <c r="P101" i="8"/>
  <c r="O101" i="8"/>
  <c r="Q101" i="8"/>
  <c r="BR100" i="8"/>
  <c r="T100" i="8"/>
  <c r="R100" i="8"/>
  <c r="P100" i="8"/>
  <c r="O100" i="8"/>
  <c r="Q100" i="8"/>
  <c r="BR99" i="8"/>
  <c r="T99" i="8"/>
  <c r="R99" i="8"/>
  <c r="P99" i="8"/>
  <c r="O99" i="8"/>
  <c r="Q99" i="8"/>
  <c r="BR98" i="8"/>
  <c r="T98" i="8"/>
  <c r="R98" i="8"/>
  <c r="P98" i="8"/>
  <c r="O98" i="8"/>
  <c r="Q98" i="8"/>
  <c r="BR97" i="8"/>
  <c r="T97" i="8"/>
  <c r="R97" i="8"/>
  <c r="P97" i="8"/>
  <c r="O97" i="8"/>
  <c r="Q97" i="8"/>
  <c r="BR96" i="8"/>
  <c r="T96" i="8"/>
  <c r="R96" i="8"/>
  <c r="P96" i="8"/>
  <c r="O96" i="8"/>
  <c r="Q96" i="8"/>
  <c r="BR95" i="8"/>
  <c r="T95" i="8"/>
  <c r="R95" i="8"/>
  <c r="P95" i="8"/>
  <c r="O95" i="8"/>
  <c r="Q95" i="8"/>
  <c r="BR94" i="8"/>
  <c r="T94" i="8"/>
  <c r="R94" i="8"/>
  <c r="P94" i="8"/>
  <c r="O94" i="8"/>
  <c r="Q94" i="8"/>
  <c r="BR93" i="8"/>
  <c r="T93" i="8"/>
  <c r="R93" i="8"/>
  <c r="P93" i="8"/>
  <c r="O93" i="8"/>
  <c r="Q93" i="8"/>
  <c r="BR92" i="8"/>
  <c r="T92" i="8"/>
  <c r="R92" i="8"/>
  <c r="P92" i="8"/>
  <c r="O92" i="8"/>
  <c r="Q92" i="8"/>
  <c r="BR91" i="8"/>
  <c r="T91" i="8"/>
  <c r="R91" i="8"/>
  <c r="P91" i="8"/>
  <c r="O91" i="8"/>
  <c r="Q91" i="8"/>
  <c r="BR90" i="8"/>
  <c r="T90" i="8"/>
  <c r="R90" i="8"/>
  <c r="P90" i="8"/>
  <c r="O90" i="8"/>
  <c r="Q90" i="8"/>
  <c r="BR89" i="8"/>
  <c r="T89" i="8"/>
  <c r="R89" i="8"/>
  <c r="P89" i="8"/>
  <c r="O89" i="8"/>
  <c r="Q89" i="8"/>
  <c r="BR88" i="8"/>
  <c r="T88" i="8"/>
  <c r="R88" i="8"/>
  <c r="P88" i="8"/>
  <c r="O88" i="8"/>
  <c r="Q88" i="8"/>
  <c r="BR87" i="8"/>
  <c r="T87" i="8"/>
  <c r="R87" i="8"/>
  <c r="P87" i="8"/>
  <c r="O87" i="8"/>
  <c r="Q87" i="8"/>
  <c r="BR86" i="8"/>
  <c r="T86" i="8"/>
  <c r="R86" i="8"/>
  <c r="P86" i="8"/>
  <c r="O86" i="8"/>
  <c r="Q86" i="8"/>
  <c r="BR85" i="8"/>
  <c r="S85" i="8"/>
  <c r="T85" i="8"/>
  <c r="R85" i="8"/>
  <c r="P85" i="8"/>
  <c r="O85" i="8"/>
  <c r="Q85" i="8"/>
  <c r="BR84" i="8"/>
  <c r="S84" i="8"/>
  <c r="T84" i="8"/>
  <c r="R84" i="8"/>
  <c r="P84" i="8"/>
  <c r="O84" i="8"/>
  <c r="Q84" i="8"/>
  <c r="BR83" i="8"/>
  <c r="S83" i="8"/>
  <c r="T83" i="8"/>
  <c r="R83" i="8"/>
  <c r="P83" i="8"/>
  <c r="O83" i="8"/>
  <c r="Q83" i="8"/>
  <c r="BR82" i="8"/>
  <c r="T82" i="8"/>
  <c r="R82" i="8"/>
  <c r="P82" i="8"/>
  <c r="O82" i="8"/>
  <c r="Q82" i="8"/>
  <c r="BR81" i="8"/>
  <c r="T81" i="8"/>
  <c r="R81" i="8"/>
  <c r="P81" i="8"/>
  <c r="O81" i="8"/>
  <c r="Q81" i="8"/>
  <c r="BR80" i="8"/>
  <c r="T80" i="8"/>
  <c r="R80" i="8"/>
  <c r="P80" i="8"/>
  <c r="O80" i="8"/>
  <c r="Q80" i="8"/>
  <c r="BR79" i="8"/>
  <c r="T79" i="8"/>
  <c r="R79" i="8"/>
  <c r="P79" i="8"/>
  <c r="O79" i="8"/>
  <c r="Q79" i="8"/>
  <c r="BR78" i="8"/>
  <c r="T78" i="8"/>
  <c r="R78" i="8"/>
  <c r="P78" i="8"/>
  <c r="O78" i="8"/>
  <c r="Q78" i="8"/>
  <c r="BR77" i="8"/>
  <c r="T77" i="8"/>
  <c r="R77" i="8"/>
  <c r="P77" i="8"/>
  <c r="O77" i="8"/>
  <c r="Q77" i="8"/>
  <c r="BR76" i="8"/>
  <c r="T76" i="8"/>
  <c r="R76" i="8"/>
  <c r="P76" i="8"/>
  <c r="O76" i="8"/>
  <c r="Q76" i="8"/>
  <c r="BR75" i="8"/>
  <c r="T75" i="8"/>
  <c r="R75" i="8"/>
  <c r="P75" i="8"/>
  <c r="O75" i="8"/>
  <c r="Q75" i="8"/>
  <c r="BR74" i="8"/>
  <c r="T74" i="8"/>
  <c r="R74" i="8"/>
  <c r="P74" i="8"/>
  <c r="O74" i="8"/>
  <c r="Q74" i="8"/>
  <c r="BQ73" i="8"/>
  <c r="BP73" i="8"/>
  <c r="BO73" i="8"/>
  <c r="BN73" i="8"/>
  <c r="BM73" i="8"/>
  <c r="BL73" i="8"/>
  <c r="BK73" i="8"/>
  <c r="BJ73" i="8"/>
  <c r="BI73" i="8"/>
  <c r="BH73" i="8"/>
  <c r="BG73" i="8"/>
  <c r="BR73" i="8"/>
  <c r="T73" i="8"/>
  <c r="R73" i="8"/>
  <c r="P73" i="8"/>
  <c r="O73" i="8"/>
  <c r="Q73" i="8"/>
  <c r="BR72" i="8"/>
  <c r="T72" i="8"/>
  <c r="R72" i="8"/>
  <c r="P72" i="8"/>
  <c r="O72" i="8"/>
  <c r="Q72" i="8"/>
  <c r="BR71" i="8"/>
  <c r="T71" i="8"/>
  <c r="R71" i="8"/>
  <c r="P71" i="8"/>
  <c r="O71" i="8"/>
  <c r="Q71" i="8"/>
  <c r="BR70" i="8"/>
  <c r="T70" i="8"/>
  <c r="R70" i="8"/>
  <c r="P70" i="8"/>
  <c r="O70" i="8"/>
  <c r="Q70" i="8"/>
  <c r="BR69" i="8"/>
  <c r="T69" i="8"/>
  <c r="R69" i="8"/>
  <c r="P69" i="8"/>
  <c r="O69" i="8"/>
  <c r="Q69" i="8"/>
  <c r="BR68" i="8"/>
  <c r="T68" i="8"/>
  <c r="R68" i="8"/>
  <c r="P68" i="8"/>
  <c r="O68" i="8"/>
  <c r="Q68" i="8"/>
  <c r="BR67" i="8"/>
  <c r="T67" i="8"/>
  <c r="R67" i="8"/>
  <c r="P67" i="8"/>
  <c r="O67" i="8"/>
  <c r="Q67" i="8"/>
  <c r="BR66" i="8"/>
  <c r="T66" i="8"/>
  <c r="R66" i="8"/>
  <c r="P66" i="8"/>
  <c r="O66" i="8"/>
  <c r="Q66" i="8"/>
  <c r="BR65" i="8"/>
  <c r="T65" i="8"/>
  <c r="R65" i="8"/>
  <c r="P65" i="8"/>
  <c r="O65" i="8"/>
  <c r="Q65" i="8"/>
  <c r="BR64" i="8"/>
  <c r="T64" i="8"/>
  <c r="R64" i="8"/>
  <c r="P64" i="8"/>
  <c r="O64" i="8"/>
  <c r="Q64" i="8"/>
  <c r="BR63" i="8"/>
  <c r="T63" i="8"/>
  <c r="R63" i="8"/>
  <c r="P63" i="8"/>
  <c r="O63" i="8"/>
  <c r="Q63" i="8"/>
  <c r="BR62" i="8"/>
  <c r="T62" i="8"/>
  <c r="R62" i="8"/>
  <c r="P62" i="8"/>
  <c r="O62" i="8"/>
  <c r="Q62" i="8"/>
  <c r="BR61" i="8"/>
  <c r="T61" i="8"/>
  <c r="R61" i="8"/>
  <c r="P61" i="8"/>
  <c r="O61" i="8"/>
  <c r="Q61" i="8"/>
  <c r="BR60" i="8"/>
  <c r="T60" i="8"/>
  <c r="R60" i="8"/>
  <c r="P60" i="8"/>
  <c r="O60" i="8"/>
  <c r="Q60" i="8"/>
  <c r="BR59" i="8"/>
  <c r="T59" i="8"/>
  <c r="R59" i="8"/>
  <c r="P59" i="8"/>
  <c r="O59" i="8"/>
  <c r="Q59" i="8"/>
  <c r="BR58" i="8"/>
  <c r="S58" i="8"/>
  <c r="R58" i="8"/>
  <c r="BR57" i="8"/>
  <c r="S57" i="8"/>
  <c r="T57" i="8"/>
  <c r="R57" i="8"/>
  <c r="P57" i="8"/>
  <c r="O57" i="8"/>
  <c r="Q57" i="8"/>
  <c r="BR56" i="8"/>
  <c r="T56" i="8"/>
  <c r="R56" i="8"/>
  <c r="P56" i="8"/>
  <c r="O56" i="8"/>
  <c r="Q56" i="8"/>
  <c r="BR55" i="8"/>
  <c r="T55" i="8"/>
  <c r="R55" i="8"/>
  <c r="P55" i="8"/>
  <c r="O55" i="8"/>
  <c r="Q55" i="8"/>
  <c r="BR54" i="8"/>
  <c r="T54" i="8"/>
  <c r="R54" i="8"/>
  <c r="P54" i="8"/>
  <c r="O54" i="8"/>
  <c r="Q54" i="8"/>
  <c r="BR53" i="8"/>
  <c r="T53" i="8"/>
  <c r="R53" i="8"/>
  <c r="P53" i="8"/>
  <c r="O53" i="8"/>
  <c r="Q53" i="8"/>
  <c r="BR52" i="8"/>
  <c r="T52" i="8"/>
  <c r="R52" i="8"/>
  <c r="P52" i="8"/>
  <c r="O52" i="8"/>
  <c r="Q52" i="8"/>
  <c r="BR51" i="8"/>
  <c r="T51" i="8"/>
  <c r="R51" i="8"/>
  <c r="P51" i="8"/>
  <c r="O51" i="8"/>
  <c r="Q51" i="8"/>
  <c r="BR50" i="8"/>
  <c r="T50" i="8"/>
  <c r="R50" i="8"/>
  <c r="P50" i="8"/>
  <c r="O50" i="8"/>
  <c r="Q50" i="8"/>
  <c r="BR49" i="8"/>
  <c r="T49" i="8"/>
  <c r="R49" i="8"/>
  <c r="P49" i="8"/>
  <c r="O49" i="8"/>
  <c r="Q49" i="8"/>
  <c r="BR48" i="8"/>
  <c r="T48" i="8"/>
  <c r="R48" i="8"/>
  <c r="P48" i="8"/>
  <c r="O48" i="8"/>
  <c r="Q48" i="8"/>
  <c r="BR47" i="8"/>
  <c r="T47" i="8"/>
  <c r="R47" i="8"/>
  <c r="P47" i="8"/>
  <c r="O47" i="8"/>
  <c r="Q47" i="8"/>
  <c r="BR46" i="8"/>
  <c r="T46" i="8"/>
  <c r="R46" i="8"/>
  <c r="P46" i="8"/>
  <c r="O46" i="8"/>
  <c r="Q46" i="8"/>
  <c r="BR45" i="8"/>
  <c r="T45" i="8"/>
  <c r="R45" i="8"/>
  <c r="P45" i="8"/>
  <c r="O45" i="8"/>
  <c r="Q45" i="8"/>
  <c r="BR44" i="8"/>
  <c r="T44" i="8"/>
  <c r="R44" i="8"/>
  <c r="P44" i="8"/>
  <c r="O44" i="8"/>
  <c r="Q44" i="8"/>
  <c r="BR43" i="8"/>
  <c r="T43" i="8"/>
  <c r="R43" i="8"/>
  <c r="P43" i="8"/>
  <c r="O43" i="8"/>
  <c r="Q43" i="8"/>
  <c r="BR42" i="8"/>
  <c r="T42" i="8"/>
  <c r="R42" i="8"/>
  <c r="P42" i="8"/>
  <c r="O42" i="8"/>
  <c r="Q42" i="8"/>
  <c r="BR41" i="8"/>
  <c r="T41" i="8"/>
  <c r="R41" i="8"/>
  <c r="P41" i="8"/>
  <c r="O41" i="8"/>
  <c r="Q41" i="8"/>
  <c r="BR40" i="8"/>
  <c r="T40" i="8"/>
  <c r="R40" i="8"/>
  <c r="P40" i="8"/>
  <c r="O40" i="8"/>
  <c r="Q40" i="8"/>
  <c r="BR39" i="8"/>
  <c r="T39" i="8"/>
  <c r="R39" i="8"/>
  <c r="P39" i="8"/>
  <c r="O39" i="8"/>
  <c r="Q39" i="8"/>
  <c r="BR38" i="8"/>
  <c r="T38" i="8"/>
  <c r="R38" i="8"/>
  <c r="P38" i="8"/>
  <c r="O38" i="8"/>
  <c r="Q38" i="8"/>
  <c r="BR37" i="8"/>
  <c r="T37" i="8"/>
  <c r="R37" i="8"/>
  <c r="P37" i="8"/>
  <c r="O37" i="8"/>
  <c r="Q37" i="8"/>
  <c r="BR36" i="8"/>
  <c r="T36" i="8"/>
  <c r="R36" i="8"/>
  <c r="P36" i="8"/>
  <c r="O36" i="8"/>
  <c r="Q36" i="8"/>
  <c r="BR35" i="8"/>
  <c r="T35" i="8"/>
  <c r="R35" i="8"/>
  <c r="P35" i="8"/>
  <c r="O35" i="8"/>
  <c r="Q35" i="8"/>
  <c r="BQ34" i="8"/>
  <c r="BP34" i="8"/>
  <c r="BO34" i="8"/>
  <c r="BN34" i="8"/>
  <c r="BM34" i="8"/>
  <c r="BR34" i="8"/>
  <c r="T34" i="8"/>
  <c r="BR33" i="8"/>
  <c r="T33" i="8"/>
  <c r="R33" i="8"/>
  <c r="P33" i="8"/>
  <c r="O33" i="8"/>
  <c r="Q33" i="8"/>
  <c r="BR32" i="8"/>
  <c r="T32" i="8"/>
  <c r="R32" i="8"/>
  <c r="P32" i="8"/>
  <c r="O32" i="8"/>
  <c r="Q32" i="8"/>
  <c r="BR31" i="8"/>
  <c r="T31" i="8"/>
  <c r="R31" i="8"/>
  <c r="P31" i="8"/>
  <c r="O31" i="8"/>
  <c r="Q31" i="8"/>
  <c r="BR30" i="8"/>
  <c r="T30" i="8"/>
  <c r="R30" i="8"/>
  <c r="P30" i="8"/>
  <c r="O30" i="8"/>
  <c r="Q30" i="8"/>
  <c r="BR29" i="8"/>
  <c r="T29" i="8"/>
  <c r="R29" i="8"/>
  <c r="P29" i="8"/>
  <c r="O29" i="8"/>
  <c r="Q29" i="8"/>
  <c r="BR28" i="8"/>
  <c r="T28" i="8"/>
  <c r="R28" i="8"/>
  <c r="P28" i="8"/>
  <c r="O28" i="8"/>
  <c r="Q28" i="8"/>
  <c r="BR27" i="8"/>
  <c r="T27" i="8"/>
  <c r="R27" i="8"/>
  <c r="P27" i="8"/>
  <c r="O27" i="8"/>
  <c r="Q27" i="8"/>
  <c r="BR26" i="8"/>
  <c r="T26" i="8"/>
  <c r="R26" i="8"/>
  <c r="P26" i="8"/>
  <c r="O26" i="8"/>
  <c r="Q26" i="8"/>
  <c r="BR25" i="8"/>
  <c r="T25" i="8"/>
  <c r="R25" i="8"/>
  <c r="P25" i="8"/>
  <c r="O25" i="8"/>
  <c r="Q25" i="8"/>
  <c r="BR24" i="8"/>
  <c r="T24" i="8"/>
  <c r="R24" i="8"/>
  <c r="P24" i="8"/>
  <c r="O24" i="8"/>
  <c r="Q24" i="8"/>
  <c r="BR23" i="8"/>
  <c r="T23" i="8"/>
  <c r="R23" i="8"/>
  <c r="P23" i="8"/>
  <c r="O23" i="8"/>
  <c r="Q23" i="8"/>
  <c r="BR22" i="8"/>
  <c r="T22" i="8"/>
  <c r="R22" i="8"/>
  <c r="P22" i="8"/>
  <c r="O22" i="8"/>
  <c r="Q22" i="8"/>
  <c r="BR21" i="8"/>
  <c r="T21" i="8"/>
  <c r="R21" i="8"/>
  <c r="P21" i="8"/>
  <c r="O21" i="8"/>
  <c r="Q21" i="8"/>
  <c r="BR20" i="8"/>
  <c r="T20" i="8"/>
  <c r="R20" i="8"/>
  <c r="P20" i="8"/>
  <c r="O20" i="8"/>
  <c r="Q20" i="8"/>
  <c r="BR19" i="8"/>
  <c r="T19" i="8"/>
  <c r="R19" i="8"/>
  <c r="P19" i="8"/>
  <c r="O19" i="8"/>
  <c r="Q19" i="8"/>
  <c r="BR18" i="8"/>
  <c r="T18" i="8"/>
  <c r="R18" i="8"/>
  <c r="P18" i="8"/>
  <c r="O18" i="8"/>
  <c r="Q18" i="8"/>
  <c r="BR17" i="8"/>
  <c r="T17" i="8"/>
  <c r="R17" i="8"/>
  <c r="P17" i="8"/>
  <c r="O17" i="8"/>
  <c r="Q17" i="8"/>
  <c r="BR16" i="8"/>
  <c r="T16" i="8"/>
  <c r="R16" i="8"/>
  <c r="P16" i="8"/>
  <c r="O16" i="8"/>
  <c r="Q16" i="8"/>
  <c r="BR15" i="8"/>
  <c r="T15" i="8"/>
  <c r="R15" i="8"/>
  <c r="P15" i="8"/>
  <c r="O15" i="8"/>
  <c r="Q15" i="8"/>
  <c r="BR14" i="8"/>
  <c r="T14" i="8"/>
  <c r="R14" i="8"/>
  <c r="P14" i="8"/>
  <c r="O14" i="8"/>
  <c r="Q14" i="8"/>
  <c r="BR13" i="8"/>
  <c r="T13" i="8"/>
  <c r="R13" i="8"/>
  <c r="P13" i="8"/>
  <c r="O13" i="8"/>
  <c r="Q13" i="8"/>
  <c r="BR12" i="8"/>
  <c r="T12" i="8"/>
  <c r="R12" i="8"/>
  <c r="P12" i="8"/>
  <c r="O12" i="8"/>
  <c r="Q12" i="8"/>
  <c r="BR11" i="8"/>
  <c r="T11" i="8"/>
  <c r="R11" i="8"/>
  <c r="P11" i="8"/>
  <c r="O11" i="8"/>
  <c r="BR10" i="8"/>
  <c r="T10" i="8"/>
  <c r="R10" i="8"/>
  <c r="P10" i="8"/>
  <c r="O10" i="8"/>
  <c r="BR9" i="8"/>
  <c r="T9" i="8"/>
  <c r="R9" i="8"/>
  <c r="P9" i="8"/>
  <c r="BR8" i="8"/>
  <c r="T8" i="8"/>
  <c r="R8" i="8"/>
  <c r="P8" i="8"/>
  <c r="O8" i="8"/>
  <c r="K3" i="8"/>
  <c r="K1" i="8"/>
  <c r="O9" i="8"/>
  <c r="T58" i="8"/>
  <c r="P58" i="8"/>
  <c r="O58" i="8"/>
  <c r="Q58" i="8"/>
  <c r="O162" i="8"/>
  <c r="R34" i="8"/>
  <c r="P34" i="8"/>
  <c r="O34" i="8"/>
  <c r="Q34" i="8"/>
  <c r="Q192" i="8"/>
  <c r="K2" i="8"/>
  <c r="K5" i="8"/>
</calcChain>
</file>

<file path=xl/sharedStrings.xml><?xml version="1.0" encoding="utf-8"?>
<sst xmlns="http://schemas.openxmlformats.org/spreadsheetml/2006/main" count="11578" uniqueCount="491">
  <si>
    <t>SUELDOS BASE AL PERSONAL PERMAENTE</t>
  </si>
  <si>
    <t>PRIMAS DE VACACIONES, DOMINICAL Y GRATIFICACIÓN DE FIN DE AÑO</t>
  </si>
  <si>
    <t>APORTACIONES DE SEGURIDAD SOCIAL</t>
  </si>
  <si>
    <t>OTRAS PRESTACIONES CONTRACTUALESY ECONÓMICAS</t>
  </si>
  <si>
    <t>MATERIALES Y ÚTILES DE OFICINA</t>
  </si>
  <si>
    <t>MATERIALES, ÚTILES Y EQUIPOS MENORES DE TECNOLOGÍAS DE LA INFORMACIÓN Y COMUNICACIONES</t>
  </si>
  <si>
    <t xml:space="preserve">MATERIAL DE LIMPIEZA                        </t>
  </si>
  <si>
    <t>PRODUCTOS ALIMENTICIOS PARA PERSONAS</t>
  </si>
  <si>
    <t xml:space="preserve">UTENSILIOS PARA EL SERVICIO DE ALIMENTACIÓN </t>
  </si>
  <si>
    <t xml:space="preserve">MATERIAL ELÉCTRICO Y ELECTRÓNICO            </t>
  </si>
  <si>
    <t>MATERIALES, ACCESORIOS Y SUMINISTROS MÉDICOS</t>
  </si>
  <si>
    <t xml:space="preserve">CG_COMBUSTIBLES                             </t>
  </si>
  <si>
    <t xml:space="preserve">CG_VESTUARIO Y UNIFORMES                    </t>
  </si>
  <si>
    <t xml:space="preserve">CG_REFACCIONES Y ACCESORIOS MENORES DE EDIFICIOS </t>
  </si>
  <si>
    <t xml:space="preserve">CG_REFACCIONES Y ACCESORIOS MENORES DE EQUIPO DE COMPUTO Y TECNOLOGIAS DE LA INFORMACION </t>
  </si>
  <si>
    <t xml:space="preserve">CG_ENERGIA ELECTRICA OFICINAS PUBLICAS      </t>
  </si>
  <si>
    <t xml:space="preserve">TELEFONÍA TRADICIONAL                       </t>
  </si>
  <si>
    <t xml:space="preserve">SERVICIOS POSTALES Y TELEGRÁFICOS           </t>
  </si>
  <si>
    <t xml:space="preserve">ARRENDAMIENTO DE EDIFICIOS                  </t>
  </si>
  <si>
    <t xml:space="preserve">ARRENDAMIENTO DE MAQUINAS FOTOCOPIADORAS    </t>
  </si>
  <si>
    <t xml:space="preserve">CG_OTROS ARRENDAMIENTOS                     </t>
  </si>
  <si>
    <t xml:space="preserve">CG_SERVICIOS DE APOYO ADMINISTRATIVO, TRADUCCION, FOTOCOPIADO E IMPRESIÓN </t>
  </si>
  <si>
    <t>SERVICIOS PROFESIONALES, CIENTIFICOS Y TÉCNICOS INTEGRALES--SERVICIOS</t>
  </si>
  <si>
    <t xml:space="preserve">SERVICIOS FINANCIEROS, BANCARIOS Y COMERCIALES INTEGRALES  </t>
  </si>
  <si>
    <t>SERVICIOS FINAN. BANCARIOS Y COM. ( SEGURO DE BIENES PATRIMONIALES</t>
  </si>
  <si>
    <t xml:space="preserve">CG_FLETES Y MANIOBRAS                       </t>
  </si>
  <si>
    <t>CG_CONSERVACION Y MANTENIMIENTO MENOR DE INMUEBLES</t>
  </si>
  <si>
    <t>CG_INSTALACION REPARACION Y MANTENIMIENTO DE MOBILIARIO Y EQUIPO DE ADMINISTRACION, EDUCACIONAL Y RECREATIVO</t>
  </si>
  <si>
    <t>CG_INSTALACION REPARACION Y MANTENIMIENTO DE EQUIPO DE COMPUTO Y TECNOLOGIAS DE LA INFORMACION</t>
  </si>
  <si>
    <t>CG_REPARACION Y MANTENIMIENTO DE EQUIPO DE TRANSPORTE</t>
  </si>
  <si>
    <t xml:space="preserve">SERVICIOS DE LIMPIEZA Y MANEJO DE DESECHOS - PERSONAL DE LIMPIEZA  </t>
  </si>
  <si>
    <t xml:space="preserve">SERVICIOS DE JARDINERÍA Y FUMIGACIÓN        </t>
  </si>
  <si>
    <t>SERVICIOS DE CREATIVIDAD PREPRODUCCIÓN Y PUB (IMPRESOS)</t>
  </si>
  <si>
    <t xml:space="preserve">CG_PASAJES AEREOS                           </t>
  </si>
  <si>
    <t xml:space="preserve">CG_PASAJES TERRESTRES                       </t>
  </si>
  <si>
    <t xml:space="preserve">VIÁTICOS EN EL PAÍS                         </t>
  </si>
  <si>
    <t xml:space="preserve">CG_IMPUESTOS Y DERECHOS                     </t>
  </si>
  <si>
    <t xml:space="preserve">IMPUESTO SOBRE NÓMINAS </t>
  </si>
  <si>
    <t>Total PAA2000, 3000, 4000, 5000 y/o 7000</t>
  </si>
  <si>
    <t>INSTITUTO ESTATAL DE LAS MUJERES</t>
  </si>
  <si>
    <t>No.</t>
  </si>
  <si>
    <t>Ejercicio</t>
  </si>
  <si>
    <t>Clave de PAA</t>
  </si>
  <si>
    <t>Renglón</t>
  </si>
  <si>
    <t>Clave I/E</t>
  </si>
  <si>
    <t>Concepto de ingreso/Egreso</t>
  </si>
  <si>
    <t>Clave Art. Int</t>
  </si>
  <si>
    <t>Descripción de Art. Int.</t>
  </si>
  <si>
    <t>Medida de Articulo</t>
  </si>
  <si>
    <t>Descripción de medida de Art. Int</t>
  </si>
  <si>
    <t>Clave U. Resp</t>
  </si>
  <si>
    <t>U. Resp</t>
  </si>
  <si>
    <t>Total IVA</t>
  </si>
  <si>
    <t>Total  S/IVA</t>
  </si>
  <si>
    <t>Total</t>
  </si>
  <si>
    <t>Cantidad</t>
  </si>
  <si>
    <t>Precio Unitario</t>
  </si>
  <si>
    <t>Precio Unitario con  I.V.A.</t>
  </si>
  <si>
    <t>ID ADMIN.</t>
  </si>
  <si>
    <t>ADMIN.</t>
  </si>
  <si>
    <t>UNIDAD ADMINISTRATIVA</t>
  </si>
  <si>
    <t>Desc.ADMIN.</t>
  </si>
  <si>
    <t>ID FUNCIÓN</t>
  </si>
  <si>
    <t>FUNCIÓN</t>
  </si>
  <si>
    <t>Desc.FUNCIÓN</t>
  </si>
  <si>
    <t>ID PROGRAMA</t>
  </si>
  <si>
    <t>PROGRAMA</t>
  </si>
  <si>
    <t>Desc.PROGRAMA</t>
  </si>
  <si>
    <t>ID PARTIDA</t>
  </si>
  <si>
    <t>PARTIDA</t>
  </si>
  <si>
    <t>Desc.PARTIDA</t>
  </si>
  <si>
    <t>ID T.GASTO</t>
  </si>
  <si>
    <t>T.GASTO</t>
  </si>
  <si>
    <t>Desc.T.GASTO</t>
  </si>
  <si>
    <t>Origen del recurso</t>
  </si>
  <si>
    <t>ID F.FINANC</t>
  </si>
  <si>
    <t>F.FINANC</t>
  </si>
  <si>
    <t>Desc.F.FINANC</t>
  </si>
  <si>
    <t>ID RAMO</t>
  </si>
  <si>
    <t>RAMO</t>
  </si>
  <si>
    <t>Desc.RAMO</t>
  </si>
  <si>
    <t>ID AÑO</t>
  </si>
  <si>
    <t>AÑO</t>
  </si>
  <si>
    <t>Desc.AÑO</t>
  </si>
  <si>
    <t>ID CONT.INT</t>
  </si>
  <si>
    <t>CONT.INT</t>
  </si>
  <si>
    <t>Desc.CONT.INT</t>
  </si>
  <si>
    <t>ID MUNIC.</t>
  </si>
  <si>
    <t>MUNIC.</t>
  </si>
  <si>
    <t>Desc.MUNIC.</t>
  </si>
  <si>
    <t>ID PRY/PROC</t>
  </si>
  <si>
    <t>PRY/PROC</t>
  </si>
  <si>
    <t>Desc.PRY/PROC</t>
  </si>
  <si>
    <t>Cve.Presupuestal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</si>
  <si>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</si>
  <si>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</si>
  <si>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</si>
  <si>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</si>
  <si>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</si>
  <si>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</si>
  <si>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</si>
  <si>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</si>
  <si>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</si>
  <si>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</si>
  <si>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</si>
  <si>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</si>
  <si>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</t>
  </si>
  <si>
    <t>Observaciones</t>
  </si>
  <si>
    <t>% I.V.A.</t>
  </si>
  <si>
    <t>Parcial S/I.V.A.</t>
  </si>
  <si>
    <t>Surtido</t>
  </si>
  <si>
    <t>Tipo operación</t>
  </si>
  <si>
    <t>Clave de proyecto</t>
  </si>
  <si>
    <t>Clave del personal que finaliza la operación</t>
  </si>
  <si>
    <t>Si esta cancelada</t>
  </si>
  <si>
    <t>Fecha de autorización</t>
  </si>
  <si>
    <t>Estatus del registro</t>
  </si>
  <si>
    <t>Clave de divisa</t>
  </si>
  <si>
    <t>Abreviación de divisa</t>
  </si>
  <si>
    <t>Valor de divisa</t>
  </si>
  <si>
    <t>Título proyecto</t>
  </si>
  <si>
    <t>STATUS_PROY</t>
  </si>
  <si>
    <t>Cancelado etiqueta</t>
  </si>
  <si>
    <t>Nombre de personal que autorizo</t>
  </si>
  <si>
    <t>S/D</t>
  </si>
  <si>
    <t xml:space="preserve">A   </t>
  </si>
  <si>
    <t xml:space="preserve">MONEDA NACIONAL     </t>
  </si>
  <si>
    <t>1</t>
  </si>
  <si>
    <t xml:space="preserve">PIEZA                    </t>
  </si>
  <si>
    <t>AROMATIZANTE PARA DESPACHADOR 180 GR</t>
  </si>
  <si>
    <t>SPAY PARA MUEBLES</t>
  </si>
  <si>
    <t>PASTILLA PARA SANITARIO</t>
  </si>
  <si>
    <t>CEPILLO PARA SANITARIO C/BASE</t>
  </si>
  <si>
    <t xml:space="preserve">Pieza                    </t>
  </si>
  <si>
    <t>DESTAPACAÑOS PLASTICO POMPA</t>
  </si>
  <si>
    <t xml:space="preserve">Caja                     </t>
  </si>
  <si>
    <t>BLOCK DE VALES DE CAJA</t>
  </si>
  <si>
    <t>15</t>
  </si>
  <si>
    <t>10</t>
  </si>
  <si>
    <t xml:space="preserve">21101               </t>
  </si>
  <si>
    <t>11</t>
  </si>
  <si>
    <t xml:space="preserve">2                   </t>
  </si>
  <si>
    <t xml:space="preserve">GASTO DE CAPITAL                            </t>
  </si>
  <si>
    <t>7</t>
  </si>
  <si>
    <t xml:space="preserve">11                  </t>
  </si>
  <si>
    <t xml:space="preserve">RECURSOS FISCALES </t>
  </si>
  <si>
    <t>8</t>
  </si>
  <si>
    <t xml:space="preserve">99X00001            </t>
  </si>
  <si>
    <t>RECURSO ESTATAL</t>
  </si>
  <si>
    <t>6</t>
  </si>
  <si>
    <t xml:space="preserve">18                  </t>
  </si>
  <si>
    <t>EJERCICIO 2018</t>
  </si>
  <si>
    <t>HOLAS PROTECTORA 3 ORIFICIOS C/100</t>
  </si>
  <si>
    <t xml:space="preserve">CAJA                     </t>
  </si>
  <si>
    <t>CAJA DE CRAYOLAS</t>
  </si>
  <si>
    <t>CORRECTOR TIPO CINTA</t>
  </si>
  <si>
    <t xml:space="preserve">BLOCK DE NOTAS ADHESIVAS 5.4 X 5.4 CUBO CON 400 HOJAS COLORES    </t>
  </si>
  <si>
    <t>ESTUCHE METALICO CON COJIN</t>
  </si>
  <si>
    <t>LEGAJO OFICIO c/100</t>
  </si>
  <si>
    <t>Paquete</t>
  </si>
  <si>
    <t xml:space="preserve">PLUMA PUNTO MEDIANO COLOR ROJA, CAJA CON 12 PIEZAS </t>
  </si>
  <si>
    <t>CAJA</t>
  </si>
  <si>
    <t>BORRADOR DE GOMA TIPO LAPIZ</t>
  </si>
  <si>
    <t>MICA GAFETTE 6.5 X 9.5 C/100</t>
  </si>
  <si>
    <t>CORDÓN ANCHO PORTA GAFETTE</t>
  </si>
  <si>
    <t xml:space="preserve">PIZARRON CORCHO 90 X 1.20 </t>
  </si>
  <si>
    <t xml:space="preserve">SEPARADORES                                 </t>
  </si>
  <si>
    <t xml:space="preserve">211010015           </t>
  </si>
  <si>
    <t xml:space="preserve">ETIQUETA ADHESIVA       CARTA                    </t>
  </si>
  <si>
    <t xml:space="preserve">Paquete                  </t>
  </si>
  <si>
    <t xml:space="preserve">211010048           </t>
  </si>
  <si>
    <t xml:space="preserve">211010085           </t>
  </si>
  <si>
    <t xml:space="preserve">BORRADOR PARA PIZARRON (O PINTARRON) </t>
  </si>
  <si>
    <t xml:space="preserve">MATERIALES Y ÚTILES DE OFICINA - LIMPIEZA </t>
  </si>
  <si>
    <t xml:space="preserve">211010087           </t>
  </si>
  <si>
    <t xml:space="preserve">BOTE PLASTICO PAPELERO # 15                 </t>
  </si>
  <si>
    <t xml:space="preserve">211010089           </t>
  </si>
  <si>
    <t xml:space="preserve">BROCHES PARA ARCHIVO 8 CMS.                 </t>
  </si>
  <si>
    <t xml:space="preserve">211010097           </t>
  </si>
  <si>
    <t xml:space="preserve">CARTAPACIO BLANCO 1" C/VENTANA 3 ARGOLLAS   </t>
  </si>
  <si>
    <t xml:space="preserve">211010098           </t>
  </si>
  <si>
    <t xml:space="preserve">CARTAPACIO BLANCO 2" C/VENTANA 3 ARGOLLAS   </t>
  </si>
  <si>
    <t xml:space="preserve">211010099           </t>
  </si>
  <si>
    <t xml:space="preserve">CARTAPACIO BLANCO 3" C/VENTANA 3 ARGOLLAS   </t>
  </si>
  <si>
    <t xml:space="preserve">211010100           </t>
  </si>
  <si>
    <t xml:space="preserve">CERA CUENTA FACIL                           </t>
  </si>
  <si>
    <t xml:space="preserve">211010115           </t>
  </si>
  <si>
    <t xml:space="preserve">211010116           </t>
  </si>
  <si>
    <t xml:space="preserve">CLIP GIGANTE MARIPOSA N-2, CAJA CON 50 PIEZAS </t>
  </si>
  <si>
    <t xml:space="preserve">211010117           </t>
  </si>
  <si>
    <t xml:space="preserve">CLIP NIQUELADO N-1 CAJA CON 100 PIEZAS      </t>
  </si>
  <si>
    <t xml:space="preserve">211010121           </t>
  </si>
  <si>
    <t xml:space="preserve">211010122           </t>
  </si>
  <si>
    <t xml:space="preserve">CUCHILLA CUTTER EXACTO GRANDE 18 MM         </t>
  </si>
  <si>
    <t xml:space="preserve">211010124           </t>
  </si>
  <si>
    <t xml:space="preserve">DESENGRAPADOR                               </t>
  </si>
  <si>
    <t xml:space="preserve">211010129           </t>
  </si>
  <si>
    <t xml:space="preserve">211010131           </t>
  </si>
  <si>
    <t xml:space="preserve">GRAPAS STANDAR C/ 5000   </t>
  </si>
  <si>
    <t xml:space="preserve">211010138           </t>
  </si>
  <si>
    <t xml:space="preserve">211010142           </t>
  </si>
  <si>
    <t xml:space="preserve">LIGAS DE HULE # 18                          </t>
  </si>
  <si>
    <t xml:space="preserve">211010144           </t>
  </si>
  <si>
    <t xml:space="preserve">MARCADOR BASE DE AGUA, ESTUCHE CON 12 COLORES   </t>
  </si>
  <si>
    <t xml:space="preserve">211010145           </t>
  </si>
  <si>
    <t xml:space="preserve">MARCADOR DE TEXTOS AMARILLO, CAJA CON 12 PIEZAS      </t>
  </si>
  <si>
    <t xml:space="preserve">211010148           </t>
  </si>
  <si>
    <t>MARCADOR DE TEXTOS VERDE, CAJA CON 12 PIEZAS</t>
  </si>
  <si>
    <t xml:space="preserve">211010149           </t>
  </si>
  <si>
    <t xml:space="preserve">MARCADOR GRUESO TINTA PERMANENTE, NEGRO, CAJA CON 12 PIEZAS  </t>
  </si>
  <si>
    <t xml:space="preserve">211010150           </t>
  </si>
  <si>
    <t>MARCADOR PARA PIZARRON BLANCO, CAJA CON 4 PIEZAS</t>
  </si>
  <si>
    <t xml:space="preserve">211010155           </t>
  </si>
  <si>
    <t xml:space="preserve">MILLAR                   </t>
  </si>
  <si>
    <t xml:space="preserve">211010157           </t>
  </si>
  <si>
    <t xml:space="preserve">211010159           </t>
  </si>
  <si>
    <t xml:space="preserve">PAPEL OPALINA BLANCO TAMAÑO CARTA 120 GMS.  </t>
  </si>
  <si>
    <t xml:space="preserve">211010160           </t>
  </si>
  <si>
    <t xml:space="preserve">PAPEL OPALINA CARTULINA BLANCO TAMAÑO CARTA 225 GMS.  </t>
  </si>
  <si>
    <t xml:space="preserve">211010161           </t>
  </si>
  <si>
    <t xml:space="preserve">211010168           </t>
  </si>
  <si>
    <t xml:space="preserve">PERFORADORA 3 ORIFICIOS                     </t>
  </si>
  <si>
    <t xml:space="preserve">211010174           </t>
  </si>
  <si>
    <t xml:space="preserve">REGLA METALICA DE 30 CMS.                   </t>
  </si>
  <si>
    <t xml:space="preserve">211010190           </t>
  </si>
  <si>
    <t xml:space="preserve">TIJERAS MANGO PLASTICO DE 6"                </t>
  </si>
  <si>
    <t xml:space="preserve">211010192           </t>
  </si>
  <si>
    <t xml:space="preserve">TINTA PARA SELLOS VIOLETA                   </t>
  </si>
  <si>
    <t xml:space="preserve">211010202           </t>
  </si>
  <si>
    <t xml:space="preserve">LIBRETA PROFESIONAL RAYADO 100 HOJAS        </t>
  </si>
  <si>
    <t xml:space="preserve">211010217           </t>
  </si>
  <si>
    <t xml:space="preserve">HOJAS DE COLORES T/CARTA C/100 (PAQ)        </t>
  </si>
  <si>
    <t xml:space="preserve">211010296           </t>
  </si>
  <si>
    <t xml:space="preserve">SUJETA DOCUMENTOS TIPO PINZA 1 1/4", CAJA CON 12 PIEZAS  </t>
  </si>
  <si>
    <t xml:space="preserve">211010302           </t>
  </si>
  <si>
    <t xml:space="preserve">PLUMA PUNTO MEDIANO COLOR AZUL, CAJA CON 12 PIEZAS </t>
  </si>
  <si>
    <t xml:space="preserve">211010416           </t>
  </si>
  <si>
    <t xml:space="preserve">FOLDER TAMAÑO CARTA C/100                   </t>
  </si>
  <si>
    <t xml:space="preserve">211010478           </t>
  </si>
  <si>
    <t>PLUMA PUNTO MEDIANO COLOR NEGRO, CAJA CON 12 PIEZAS</t>
  </si>
  <si>
    <t xml:space="preserve">211010481           </t>
  </si>
  <si>
    <t xml:space="preserve">LAPIZ ADHESIVO 40 GR.                       </t>
  </si>
  <si>
    <t xml:space="preserve">211010529           </t>
  </si>
  <si>
    <t xml:space="preserve">SUJETA DOCUMENTOS TIPO PINZA 2", CAJA CON 12 PIEZAS </t>
  </si>
  <si>
    <t xml:space="preserve">211010604           </t>
  </si>
  <si>
    <t xml:space="preserve">TENEDOR DESECHABLE                          </t>
  </si>
  <si>
    <t xml:space="preserve">211010605           </t>
  </si>
  <si>
    <t xml:space="preserve">CUCHARA DESECHABLE                          </t>
  </si>
  <si>
    <t xml:space="preserve">SERVILLETAS DE PAPEL CON 500 PIEZAS         </t>
  </si>
  <si>
    <t xml:space="preserve">211010645           </t>
  </si>
  <si>
    <t xml:space="preserve">CAJA PARA ARCHIVO PLASTICO TAMAÑO OFICIO C/TAPA SEPARADA </t>
  </si>
  <si>
    <t xml:space="preserve">211010647           </t>
  </si>
  <si>
    <t xml:space="preserve">CINTA ADHESIVA CANELA 48 MM. X 150 MTS.     </t>
  </si>
  <si>
    <t xml:space="preserve">211010652           </t>
  </si>
  <si>
    <t xml:space="preserve">CINTA ADHESIVA MASKING TAPE 48MM. X 50 MTS. </t>
  </si>
  <si>
    <t xml:space="preserve">211010653           </t>
  </si>
  <si>
    <t>CINTA ADHESIVA TRANSPARENTE 12 MM. X 33 MTS.</t>
  </si>
  <si>
    <t xml:space="preserve">211010659           </t>
  </si>
  <si>
    <t xml:space="preserve">DESPACHADOR DE CINTA                        </t>
  </si>
  <si>
    <t xml:space="preserve">211010669           </t>
  </si>
  <si>
    <t xml:space="preserve">SACAPUNTAS ELECTRICO                        </t>
  </si>
  <si>
    <t xml:space="preserve">211010672           </t>
  </si>
  <si>
    <t xml:space="preserve">SOBRE MANILA MEDIA CARTA (16.5X25 CM) APROX. CON SOLAPA ENGOMADA </t>
  </si>
  <si>
    <t xml:space="preserve">211010673           </t>
  </si>
  <si>
    <t>SOBRE MANILA TAMAÑO CARTA (23X30.5 CM) APROX. CON SOLAPA ENGOMADA</t>
  </si>
  <si>
    <t xml:space="preserve">211010675           </t>
  </si>
  <si>
    <t>SOBRE MANILA TAMAÑO OFICIO (25.5X34 CM) APROX. CON SOLAPA ENGOMADA</t>
  </si>
  <si>
    <t xml:space="preserve">211010686           </t>
  </si>
  <si>
    <t xml:space="preserve">VASO TERMICO # 12 CON 25 PIEZAS             </t>
  </si>
  <si>
    <t xml:space="preserve">211010687           </t>
  </si>
  <si>
    <t xml:space="preserve">VASO TERMICO # 8 CON 25 PIEZAS              </t>
  </si>
  <si>
    <t xml:space="preserve">211010696           </t>
  </si>
  <si>
    <t xml:space="preserve">PLATO DESECHABLE                            </t>
  </si>
  <si>
    <t xml:space="preserve">PINTARRON         90 X 1.20                          </t>
  </si>
  <si>
    <t xml:space="preserve">52901               </t>
  </si>
  <si>
    <t xml:space="preserve">MOBILIARIO ESCOLAR </t>
  </si>
  <si>
    <t xml:space="preserve">15                  </t>
  </si>
  <si>
    <t xml:space="preserve">CARTUCHO DE TONER HP CF510A               </t>
  </si>
  <si>
    <t xml:space="preserve">21401               </t>
  </si>
  <si>
    <t xml:space="preserve">CARTUCHO DE TONER HP CF511A               </t>
  </si>
  <si>
    <t xml:space="preserve">CARTUCHO DE TONER HP CF512A               </t>
  </si>
  <si>
    <t xml:space="preserve">CARTUCHO DE TONER HP CF513A               </t>
  </si>
  <si>
    <t xml:space="preserve">CARTUCHO DE TONER 664XL NEGRO            </t>
  </si>
  <si>
    <t xml:space="preserve">CARTUCHO DE TONER 664XL COLOR           </t>
  </si>
  <si>
    <t xml:space="preserve">CARTUCHO DE TONER CANON 120 NEGRO           </t>
  </si>
  <si>
    <t xml:space="preserve">214010002           </t>
  </si>
  <si>
    <t xml:space="preserve">CARTUCHO DE TONER HP CF413 MAGENTA          </t>
  </si>
  <si>
    <t xml:space="preserve">214010161           </t>
  </si>
  <si>
    <t xml:space="preserve">CARTUCHO DE TONER HP CC530A                 </t>
  </si>
  <si>
    <t xml:space="preserve">214010162           </t>
  </si>
  <si>
    <t xml:space="preserve">CARTUCHO DE TONER HP CC531A                 </t>
  </si>
  <si>
    <t xml:space="preserve">214010163           </t>
  </si>
  <si>
    <t xml:space="preserve">CARTUCHO DE TONER HP CC532A                 </t>
  </si>
  <si>
    <t xml:space="preserve">214010164           </t>
  </si>
  <si>
    <t xml:space="preserve">CARTUCHO DE TONER HP CC533A                 </t>
  </si>
  <si>
    <t xml:space="preserve">214010174           </t>
  </si>
  <si>
    <t xml:space="preserve">CARTUCHO DE TONER HP CE505A                 </t>
  </si>
  <si>
    <t xml:space="preserve">214010368           </t>
  </si>
  <si>
    <t xml:space="preserve">CARTUCHO DE TONER HP CE310A                 </t>
  </si>
  <si>
    <t xml:space="preserve">214010369           </t>
  </si>
  <si>
    <t xml:space="preserve">CARTUCHO DE TONER HP CE311A                 </t>
  </si>
  <si>
    <t xml:space="preserve">214010370           </t>
  </si>
  <si>
    <t xml:space="preserve">CARTUCHO DE TONER HP CE312A                 </t>
  </si>
  <si>
    <t xml:space="preserve">214010371           </t>
  </si>
  <si>
    <t xml:space="preserve">CARTUCHO DE TONER HP CE313A                 </t>
  </si>
  <si>
    <t xml:space="preserve">214010373           </t>
  </si>
  <si>
    <t xml:space="preserve">CARTUCHO DE TONER HP CE400A                 </t>
  </si>
  <si>
    <t xml:space="preserve">214010374           </t>
  </si>
  <si>
    <t xml:space="preserve">CARTUCHO DE TONER HP CE401A                 </t>
  </si>
  <si>
    <t xml:space="preserve">214010375           </t>
  </si>
  <si>
    <t xml:space="preserve">CARTUCHO DE TONER HP CE402A                 </t>
  </si>
  <si>
    <t xml:space="preserve">214010376           </t>
  </si>
  <si>
    <t xml:space="preserve">CARTUCHO DE TONER HP CE403A                 </t>
  </si>
  <si>
    <t xml:space="preserve">214010377           </t>
  </si>
  <si>
    <t xml:space="preserve">CARTUCHO DE TONER HP CE410A                 </t>
  </si>
  <si>
    <t xml:space="preserve">214010378           </t>
  </si>
  <si>
    <t xml:space="preserve">CARTUCHO DE TONER HP CE411A                 </t>
  </si>
  <si>
    <t xml:space="preserve">214010379           </t>
  </si>
  <si>
    <t xml:space="preserve">CARTUCHO DE TONER HP CE412A                 </t>
  </si>
  <si>
    <t xml:space="preserve">214010380           </t>
  </si>
  <si>
    <t xml:space="preserve">CARTUCHO DE TONER HP CE413A                 </t>
  </si>
  <si>
    <t xml:space="preserve">214010411           </t>
  </si>
  <si>
    <t xml:space="preserve">DVD R-GRABABLES 4.7 GB      C/50               </t>
  </si>
  <si>
    <t xml:space="preserve">214010415           </t>
  </si>
  <si>
    <t>TORRE DE CD C/100</t>
  </si>
  <si>
    <t>cAJA</t>
  </si>
  <si>
    <t xml:space="preserve">214010657           </t>
  </si>
  <si>
    <t xml:space="preserve">MEMORIA USB 32 GB DATA TRAVEL               </t>
  </si>
  <si>
    <t xml:space="preserve">214010770           </t>
  </si>
  <si>
    <t xml:space="preserve">CARTUCHO DE TONER HP CF283A                 </t>
  </si>
  <si>
    <t xml:space="preserve">214010875           </t>
  </si>
  <si>
    <t xml:space="preserve">CARTUCHO DE TONER HP CF410A NEGRO           </t>
  </si>
  <si>
    <t xml:space="preserve">214010876           </t>
  </si>
  <si>
    <t xml:space="preserve">CARTUCHO DE TONER HP CF411A CIAN            </t>
  </si>
  <si>
    <t xml:space="preserve">214010877           </t>
  </si>
  <si>
    <t xml:space="preserve">CARTUCHO DE TONER HP CF412A YELLOW          </t>
  </si>
  <si>
    <t>MATERIAL DE LIMPIEZA</t>
  </si>
  <si>
    <t xml:space="preserve">216010011           </t>
  </si>
  <si>
    <t xml:space="preserve">GEL SANITIZANTE                             </t>
  </si>
  <si>
    <t xml:space="preserve">21601               </t>
  </si>
  <si>
    <t xml:space="preserve">MATERIAL DE LIMPIEZA </t>
  </si>
  <si>
    <t xml:space="preserve">216010015           </t>
  </si>
  <si>
    <t xml:space="preserve">ACEITE DE PINO                              </t>
  </si>
  <si>
    <t xml:space="preserve">Litro                    </t>
  </si>
  <si>
    <t xml:space="preserve">216010016           </t>
  </si>
  <si>
    <t xml:space="preserve">ACIDO MURIATICO                             </t>
  </si>
  <si>
    <t xml:space="preserve">216010017           </t>
  </si>
  <si>
    <t xml:space="preserve">AROMATIZANTE EN AEROSOL 333 GRS. APROX.     </t>
  </si>
  <si>
    <t xml:space="preserve">216010018           </t>
  </si>
  <si>
    <t xml:space="preserve">AROMATIZANTE LIQUIDO                        </t>
  </si>
  <si>
    <t xml:space="preserve">216010019           </t>
  </si>
  <si>
    <t xml:space="preserve">ATOMIZADOR C/ BOTE DE PLASTICO DE 900 ML    </t>
  </si>
  <si>
    <t xml:space="preserve">216010021           </t>
  </si>
  <si>
    <t xml:space="preserve">BOLSA P/ BASURA DE 0.90 X 1.20 14 MICRAS C/25 BOLSAS </t>
  </si>
  <si>
    <t xml:space="preserve">216010025           </t>
  </si>
  <si>
    <t xml:space="preserve">CLORO LIQUIDO, LITRO                        </t>
  </si>
  <si>
    <t xml:space="preserve">216010029           </t>
  </si>
  <si>
    <t xml:space="preserve">DETERGENTE EN POLVO DE 9 KILOS              </t>
  </si>
  <si>
    <t xml:space="preserve">Bolsa                    </t>
  </si>
  <si>
    <t xml:space="preserve">216010030           </t>
  </si>
  <si>
    <t xml:space="preserve">DETERGENTE PARA TRASTES 900 GRS.            </t>
  </si>
  <si>
    <t xml:space="preserve">216010035           </t>
  </si>
  <si>
    <t xml:space="preserve">FIBRA VERDE C/ESPONJA  8 X 12 CMS.          </t>
  </si>
  <si>
    <t xml:space="preserve">216010036           </t>
  </si>
  <si>
    <t xml:space="preserve">FRANELA                                     </t>
  </si>
  <si>
    <t xml:space="preserve">Metro                    </t>
  </si>
  <si>
    <t xml:space="preserve">216010037           </t>
  </si>
  <si>
    <t xml:space="preserve">GUANTES LATEX ROJO 9 Y 10 P/LIMPIEZA        </t>
  </si>
  <si>
    <t xml:space="preserve">Par                      </t>
  </si>
  <si>
    <t xml:space="preserve">216010038           </t>
  </si>
  <si>
    <t xml:space="preserve">INSECTICIDA EN AEROSOL, 429 GRS. APROX.     </t>
  </si>
  <si>
    <t xml:space="preserve">216010050           </t>
  </si>
  <si>
    <t xml:space="preserve">PAPEL HIGIENICO CON 195 HOJAS DOBLES, C/96 ROLLOS </t>
  </si>
  <si>
    <t xml:space="preserve">216010052           </t>
  </si>
  <si>
    <t xml:space="preserve">216010058           </t>
  </si>
  <si>
    <t xml:space="preserve">RECOGEDOR P/BASURA METALICO C/MANGO MADERA  </t>
  </si>
  <si>
    <t xml:space="preserve">216010060           </t>
  </si>
  <si>
    <t xml:space="preserve">TINA GALVANIZADA #18                        </t>
  </si>
  <si>
    <t xml:space="preserve">216010063           </t>
  </si>
  <si>
    <t xml:space="preserve">216010068           </t>
  </si>
  <si>
    <t xml:space="preserve">216010122           </t>
  </si>
  <si>
    <t xml:space="preserve">JABON DE TOCADOR 100 GRS                    </t>
  </si>
  <si>
    <t xml:space="preserve">216010237           </t>
  </si>
  <si>
    <t xml:space="preserve">PAÑUELOS DESECHABLES, CON 90 HOJAS          </t>
  </si>
  <si>
    <t xml:space="preserve">221010001           </t>
  </si>
  <si>
    <t xml:space="preserve">AGUA PURIFICADA EMBOTELLADA                 </t>
  </si>
  <si>
    <t xml:space="preserve">22101               </t>
  </si>
  <si>
    <t xml:space="preserve">PRODUCTOS ALIMENTICIOS PARA PERSONAS </t>
  </si>
  <si>
    <t xml:space="preserve">221010011           </t>
  </si>
  <si>
    <t xml:space="preserve">CAFE PARA HERVIR                            </t>
  </si>
  <si>
    <t xml:space="preserve">221010020           </t>
  </si>
  <si>
    <t xml:space="preserve">GALLETA DULCE SURTIDO RICO                  </t>
  </si>
  <si>
    <t xml:space="preserve">KILOGRAMO                </t>
  </si>
  <si>
    <t xml:space="preserve">221010043           </t>
  </si>
  <si>
    <t xml:space="preserve">AGUA PURIFICADA GARRAFON 19 LITROS          </t>
  </si>
  <si>
    <t xml:space="preserve">221010068           </t>
  </si>
  <si>
    <t xml:space="preserve">AZUCAR                                      </t>
  </si>
  <si>
    <t xml:space="preserve">221010074           </t>
  </si>
  <si>
    <t xml:space="preserve">SUSTITUTO DE CREMA                          </t>
  </si>
  <si>
    <t xml:space="preserve">221010075           </t>
  </si>
  <si>
    <t xml:space="preserve">SUSTITUTO DE AZUCAR                         </t>
  </si>
  <si>
    <t xml:space="preserve">221010272           </t>
  </si>
  <si>
    <t xml:space="preserve">REFRESCO COCA COLA NORMAL DE 2 LITROS       </t>
  </si>
  <si>
    <t>PRODUCTOS ALIMENTICIOS PARA EVENTOS - SERVICIOS</t>
  </si>
  <si>
    <t xml:space="preserve">22106               </t>
  </si>
  <si>
    <t>PRODUCTOS ALIMENTICIOS PARA EVENTOS</t>
  </si>
  <si>
    <t>PRODUCTOS ALIMENTICIOS PARA PERSONAS - SERVICIOS</t>
  </si>
  <si>
    <t xml:space="preserve">REFRESCO COCA COLA LIGTH DE 2 LITROS       </t>
  </si>
  <si>
    <t xml:space="preserve">223010116           </t>
  </si>
  <si>
    <t xml:space="preserve">DESPACHADOR DE AGUA                         </t>
  </si>
  <si>
    <t xml:space="preserve">22301               </t>
  </si>
  <si>
    <t>UTENSILIOS PARA EL SERVICIO DE ALIMENTACIÓN</t>
  </si>
  <si>
    <t xml:space="preserve">246010150           </t>
  </si>
  <si>
    <t xml:space="preserve">PILAS AA  C/4                                    </t>
  </si>
  <si>
    <t xml:space="preserve">24601               </t>
  </si>
  <si>
    <t xml:space="preserve">MATERIAL ELÉCTRICO Y ELECTRÓNICO   </t>
  </si>
  <si>
    <t xml:space="preserve">246010282           </t>
  </si>
  <si>
    <t xml:space="preserve">PILAS AAA    C/4                               </t>
  </si>
  <si>
    <t xml:space="preserve">254010207           </t>
  </si>
  <si>
    <t xml:space="preserve">BOTIQUIN DE PRIMEROS AUXILIOS               </t>
  </si>
  <si>
    <t xml:space="preserve">25401               </t>
  </si>
  <si>
    <t xml:space="preserve">26103               </t>
  </si>
  <si>
    <t xml:space="preserve">COMBUSTIBLES </t>
  </si>
  <si>
    <t>COMBUSTIBLES</t>
  </si>
  <si>
    <t xml:space="preserve">27101               </t>
  </si>
  <si>
    <t>VESTUARIO Y UNIFORMES</t>
  </si>
  <si>
    <t xml:space="preserve">29201               </t>
  </si>
  <si>
    <t>REFACCIONES Y ACCESORIOS MENORES DE EDIFICIOS</t>
  </si>
  <si>
    <t xml:space="preserve">29401               </t>
  </si>
  <si>
    <t xml:space="preserve">REFACCIONES Y ACCESORIOS MENORES DE EQUIPO DE CÓMPUTO Y TECNOLOGÍAS DE LA INFORMACIÓN </t>
  </si>
  <si>
    <t xml:space="preserve">31101               </t>
  </si>
  <si>
    <t xml:space="preserve">ENERGÍA ELÉCTRICA OFICINAS PÚBLICAS </t>
  </si>
  <si>
    <t xml:space="preserve">31401               </t>
  </si>
  <si>
    <t>TELEFONÍA TRADICIONAL</t>
  </si>
  <si>
    <t xml:space="preserve">31801               </t>
  </si>
  <si>
    <t>SERVICIOS POSTALES Y TELEGRÁFICOS</t>
  </si>
  <si>
    <t xml:space="preserve">32201               </t>
  </si>
  <si>
    <t>ARRENDAMIENTO DE EDIFICIOS</t>
  </si>
  <si>
    <t xml:space="preserve">32301               </t>
  </si>
  <si>
    <t>ARRENDAMIENTO DE MÁQUINAS FOTOCOPIADORAS</t>
  </si>
  <si>
    <t xml:space="preserve">32901               </t>
  </si>
  <si>
    <t>OTROS ARRENDAMIENTOS</t>
  </si>
  <si>
    <t xml:space="preserve">33601               </t>
  </si>
  <si>
    <t>SERVICIOS DE APOYO ADMINISTRATIVO, FOTOCOPIADO E IMPRESIÓN</t>
  </si>
  <si>
    <t xml:space="preserve">33905               </t>
  </si>
  <si>
    <t>SERVICIOS  PROFESIONALES, CIENTÍFICOS Y TÉCNICOS INTEGRALES</t>
  </si>
  <si>
    <t xml:space="preserve">34901               </t>
  </si>
  <si>
    <t>SERVICIOS FINANCIEROS, BANCARIOS Y COMERCIALES INTEGRALES</t>
  </si>
  <si>
    <t xml:space="preserve">SERVICIOS FINANCIEROS, BANCARIOS Y COMERCIALES INTEGRALES </t>
  </si>
  <si>
    <t xml:space="preserve">34701               </t>
  </si>
  <si>
    <t>FLETES Y MANIOBRAS</t>
  </si>
  <si>
    <t xml:space="preserve">35101               </t>
  </si>
  <si>
    <t>CONSERVACIÓN Y MANTENIMIENTO MENOR DE INMUEBLES</t>
  </si>
  <si>
    <t xml:space="preserve">35201               </t>
  </si>
  <si>
    <t>INSTALACIÓN, REPARACIÓN Y MANTENIMIENTO DE MOBILIARIO Y EQUIPO DE ADMINISTRACIÓN, EDUCACIONAL Y RECREATIVO</t>
  </si>
  <si>
    <t xml:space="preserve">35301               </t>
  </si>
  <si>
    <t>INSTALACIÓN, REPARACIÓN Y MANTENIMIENTO DE EQUIPO DE CÓMPUTO Y TECNOLOGÍA DE LA INFORMACIÓN</t>
  </si>
  <si>
    <t xml:space="preserve">35501               </t>
  </si>
  <si>
    <t>REPARACIÓN Y MANTENIMIENTO DE EQUIPO DE TRANSPORTE</t>
  </si>
  <si>
    <t xml:space="preserve">35801               </t>
  </si>
  <si>
    <t>SERVICIOS DE LIMPIEZA Y MANEJO DE DESECHOS</t>
  </si>
  <si>
    <t xml:space="preserve">35901               </t>
  </si>
  <si>
    <t xml:space="preserve">SERVICIOS DE JARDINERÍA Y FUMIGACIÓN  </t>
  </si>
  <si>
    <t xml:space="preserve">37101               </t>
  </si>
  <si>
    <t>PASAJES AÉREOS</t>
  </si>
  <si>
    <t xml:space="preserve">37201               </t>
  </si>
  <si>
    <t>PASAJES TERRESTRES</t>
  </si>
  <si>
    <t xml:space="preserve">37501               </t>
  </si>
  <si>
    <t>VIÁTICOS EN EL PAÍS</t>
  </si>
  <si>
    <t xml:space="preserve">39201               </t>
  </si>
  <si>
    <t>IMPUESTOS Y DERECHOS</t>
  </si>
  <si>
    <t>SERVICIOS LEGALES , CONTABLE, AUDITORIA</t>
  </si>
  <si>
    <t>PLATO PASTELERO  #6</t>
  </si>
  <si>
    <t xml:space="preserve">JABON LIQUIDO PARA MANOS 1.5 GALONES  / 1 galon       </t>
  </si>
  <si>
    <t>CLIP GIGANTE MARIPOSA N-1, CAJA CON 12 PIEZAS / con 100 piezas</t>
  </si>
  <si>
    <t xml:space="preserve">PAPEL BOND TAMAÑO CARTA    /500 HOJAS </t>
  </si>
  <si>
    <t xml:space="preserve">PAPEL BOND TAMAÑO OFICIO   / 500 HOJAS </t>
  </si>
  <si>
    <t xml:space="preserve">PAPEL ROTAFOLIO BLANCO 45 KG, 57 X 87 CMS.   / 37 KILOS </t>
  </si>
  <si>
    <t xml:space="preserve">BOLSA EN ROLLO PARA CESTO DE BASURA 24 X 24 / 1000 PIEZAS </t>
  </si>
  <si>
    <t xml:space="preserve">BOLSA EN ROLLO PARA CESTO DE BASURA 33 X 37  /500 PIEZAS </t>
  </si>
  <si>
    <t>SOBRES PARA CD C/40</t>
  </si>
  <si>
    <t xml:space="preserve">ENGRAPADORA METALICA TIRA COMPLETA      </t>
  </si>
  <si>
    <t xml:space="preserve">PAPEL SANITARIO JUMBO 400 MTS. CENTRO 3", C/12 ROLLOS  </t>
  </si>
  <si>
    <t xml:space="preserve">PAPEL SECAMANOS EN ROLLO     C/6               </t>
  </si>
  <si>
    <t>TRAPEADOR MAGITEL</t>
  </si>
  <si>
    <t xml:space="preserve">ETIQUETA ADHESIVA (25) RECTANGULAR 50 X 100 MM PAQ. C/84 PIEZAS   </t>
  </si>
  <si>
    <t xml:space="preserve">LAPIZ DE ESCRITURA # 2 CAJA CON 12 PIEZAS </t>
  </si>
  <si>
    <t>CORRECTOR TIPO LAPIZ</t>
  </si>
  <si>
    <t>TOTAL PTTO IEM 2021</t>
  </si>
  <si>
    <t>Ley de Egresos 2021- Capítulo 2000, 3000, 4000, 5000 y/o 7000</t>
  </si>
  <si>
    <t>Galon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</si>
</sst>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8A5E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2" borderId="0" xfId="0" applyNumberFormat="1" applyFont="1" applyFill="1"/>
    <xf numFmtId="0" fontId="0" fillId="0" borderId="0" xfId="0" applyFont="1" applyAlignment="1">
      <alignment horizontal="center" vertical="center"/>
    </xf>
    <xf numFmtId="4" fontId="2" fillId="3" borderId="0" xfId="0" applyNumberFormat="1" applyFont="1" applyFill="1"/>
    <xf numFmtId="4" fontId="0" fillId="0" borderId="0" xfId="0" applyNumberFormat="1" applyFont="1" applyAlignment="1">
      <alignment horizontal="center"/>
    </xf>
    <xf numFmtId="4" fontId="2" fillId="4" borderId="0" xfId="0" applyNumberFormat="1" applyFont="1" applyFill="1"/>
    <xf numFmtId="4" fontId="0" fillId="0" borderId="0" xfId="0" applyNumberFormat="1" applyFont="1"/>
    <xf numFmtId="4" fontId="2" fillId="5" borderId="0" xfId="0" applyNumberFormat="1" applyFont="1" applyFill="1"/>
    <xf numFmtId="4" fontId="0" fillId="0" borderId="0" xfId="0" applyNumberFormat="1" applyFont="1" applyFill="1"/>
    <xf numFmtId="0" fontId="1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4" fontId="0" fillId="0" borderId="2" xfId="0" applyNumberFormat="1" applyFill="1" applyBorder="1"/>
    <xf numFmtId="4" fontId="0" fillId="2" borderId="2" xfId="0" applyNumberFormat="1" applyFill="1" applyBorder="1"/>
    <xf numFmtId="3" fontId="0" fillId="7" borderId="2" xfId="0" applyNumberFormat="1" applyFill="1" applyBorder="1" applyAlignment="1">
      <alignment horizontal="center"/>
    </xf>
    <xf numFmtId="4" fontId="0" fillId="7" borderId="2" xfId="0" applyNumberForma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1" fontId="6" fillId="8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4" fontId="0" fillId="3" borderId="2" xfId="0" applyNumberFormat="1" applyFill="1" applyBorder="1"/>
    <xf numFmtId="0" fontId="0" fillId="9" borderId="2" xfId="0" applyFill="1" applyBorder="1"/>
    <xf numFmtId="1" fontId="8" fillId="8" borderId="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3" xfId="0" applyFill="1" applyBorder="1"/>
    <xf numFmtId="0" fontId="8" fillId="8" borderId="2" xfId="0" applyFont="1" applyFill="1" applyBorder="1" applyAlignment="1">
      <alignment horizontal="center" vertical="center"/>
    </xf>
    <xf numFmtId="4" fontId="0" fillId="10" borderId="2" xfId="0" applyNumberFormat="1" applyFill="1" applyBorder="1"/>
    <xf numFmtId="0" fontId="0" fillId="0" borderId="0" xfId="0" applyAlignment="1">
      <alignment horizontal="left"/>
    </xf>
    <xf numFmtId="3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4" fontId="2" fillId="10" borderId="2" xfId="0" applyNumberFormat="1" applyFont="1" applyFill="1" applyBorder="1"/>
    <xf numFmtId="4" fontId="2" fillId="0" borderId="2" xfId="0" applyNumberFormat="1" applyFont="1" applyFill="1" applyBorder="1"/>
    <xf numFmtId="4" fontId="2" fillId="3" borderId="2" xfId="0" applyNumberFormat="1" applyFont="1" applyFill="1" applyBorder="1"/>
    <xf numFmtId="4" fontId="7" fillId="7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4" xfId="0" applyFill="1" applyBorder="1" applyAlignment="1">
      <alignment horizontal="center"/>
    </xf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0" fontId="3" fillId="0" borderId="0" xfId="0" applyFont="1" applyBorder="1" applyAlignment="1">
      <alignment horizontal="left"/>
    </xf>
    <xf numFmtId="44" fontId="2" fillId="10" borderId="1" xfId="1" applyFont="1" applyFill="1" applyBorder="1"/>
    <xf numFmtId="4" fontId="2" fillId="0" borderId="0" xfId="0" applyNumberFormat="1" applyFont="1" applyFill="1"/>
    <xf numFmtId="0" fontId="3" fillId="0" borderId="0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7"/>
  <sheetViews>
    <sheetView tabSelected="1" zoomScale="110" zoomScaleNormal="110" workbookViewId="0">
      <pane ySplit="6" topLeftCell="A7" activePane="bottomLeft" state="frozen"/>
      <selection activeCell="C1" sqref="C1"/>
      <selection pane="bottomLeft" activeCell="A7" sqref="A7"/>
    </sheetView>
  </sheetViews>
  <sheetFormatPr baseColWidth="10" defaultColWidth="10.7109375" defaultRowHeight="18.75" x14ac:dyDescent="0.25"/>
  <cols>
    <col min="1" max="1" width="5.7109375" customWidth="1"/>
    <col min="2" max="2" width="8.42578125" style="6" bestFit="1" customWidth="1"/>
    <col min="3" max="3" width="12.7109375" bestFit="1" customWidth="1"/>
    <col min="4" max="4" width="8.28515625" bestFit="1" customWidth="1"/>
    <col min="5" max="5" width="8.85546875" bestFit="1" customWidth="1"/>
    <col min="6" max="6" width="28.7109375" customWidth="1"/>
    <col min="7" max="7" width="9.85546875" customWidth="1"/>
    <col min="8" max="8" width="16.7109375" style="43" bestFit="1" customWidth="1"/>
    <col min="9" max="9" width="6.7109375" style="43" bestFit="1" customWidth="1"/>
    <col min="10" max="10" width="26" style="43" customWidth="1"/>
    <col min="11" max="11" width="17.7109375" customWidth="1"/>
    <col min="12" max="12" width="17.28515625" customWidth="1"/>
    <col min="13" max="13" width="13.85546875" bestFit="1" customWidth="1"/>
    <col min="14" max="14" width="8" bestFit="1" customWidth="1"/>
    <col min="15" max="15" width="13.7109375" bestFit="1" customWidth="1"/>
    <col min="16" max="16" width="13.5703125" customWidth="1"/>
    <col min="17" max="17" width="17.85546875" bestFit="1" customWidth="1"/>
    <col min="18" max="18" width="14.85546875" style="47" bestFit="1" customWidth="1"/>
    <col min="19" max="19" width="14.28515625" style="6" bestFit="1" customWidth="1"/>
    <col min="20" max="20" width="23.85546875" style="6" bestFit="1" customWidth="1"/>
    <col min="21" max="21" width="10.28515625" hidden="1" customWidth="1"/>
    <col min="22" max="22" width="8" hidden="1" customWidth="1"/>
    <col min="23" max="24" width="24.5703125" hidden="1" customWidth="1"/>
    <col min="25" max="25" width="12.7109375" hidden="1" customWidth="1"/>
    <col min="26" max="26" width="11.7109375" hidden="1" customWidth="1"/>
    <col min="27" max="27" width="9.42578125" hidden="1" customWidth="1"/>
    <col min="28" max="28" width="14.140625" hidden="1" customWidth="1"/>
    <col min="29" max="29" width="14" hidden="1" customWidth="1"/>
    <col min="30" max="30" width="11.7109375" hidden="1" customWidth="1"/>
    <col min="31" max="31" width="16.5703125" hidden="1" customWidth="1"/>
    <col min="32" max="32" width="11" hidden="1" customWidth="1"/>
    <col min="33" max="33" width="13.7109375" hidden="1" customWidth="1"/>
    <col min="34" max="34" width="114" hidden="1" customWidth="1"/>
    <col min="35" max="35" width="11" hidden="1" customWidth="1"/>
    <col min="36" max="36" width="11.7109375" hidden="1" customWidth="1"/>
    <col min="37" max="37" width="139.28515625" hidden="1" customWidth="1"/>
    <col min="38" max="38" width="17.42578125" hidden="1" customWidth="1"/>
    <col min="39" max="39" width="11.7109375" hidden="1" customWidth="1"/>
    <col min="40" max="40" width="12.28515625" hidden="1" customWidth="1"/>
    <col min="41" max="41" width="19.140625" hidden="1" customWidth="1"/>
    <col min="42" max="42" width="9" hidden="1" customWidth="1"/>
    <col min="43" max="43" width="15.28515625" hidden="1" customWidth="1"/>
    <col min="44" max="44" width="70.7109375" hidden="1" customWidth="1"/>
    <col min="45" max="45" width="7.42578125" hidden="1" customWidth="1"/>
    <col min="46" max="46" width="12.28515625" hidden="1" customWidth="1"/>
    <col min="47" max="47" width="14.28515625" hidden="1" customWidth="1"/>
    <col min="48" max="48" width="11.85546875" hidden="1" customWidth="1"/>
    <col min="49" max="49" width="9.5703125" hidden="1" customWidth="1"/>
    <col min="50" max="50" width="14.28515625" hidden="1" customWidth="1"/>
    <col min="51" max="51" width="10.28515625" hidden="1" customWidth="1"/>
    <col min="52" max="52" width="8" hidden="1" customWidth="1"/>
    <col min="53" max="53" width="12.7109375" hidden="1" customWidth="1"/>
    <col min="54" max="54" width="12.42578125" hidden="1" customWidth="1"/>
    <col min="55" max="55" width="10.140625" hidden="1" customWidth="1"/>
    <col min="56" max="56" width="14.85546875" hidden="1" customWidth="1"/>
    <col min="57" max="57" width="16.5703125" bestFit="1" customWidth="1"/>
    <col min="58" max="58" width="7.85546875" style="45" bestFit="1" customWidth="1"/>
    <col min="59" max="59" width="10.28515625" style="45" customWidth="1"/>
    <col min="60" max="60" width="8.5703125" style="45" bestFit="1" customWidth="1"/>
    <col min="61" max="61" width="6.85546875" style="45" bestFit="1" customWidth="1"/>
    <col min="62" max="62" width="7.7109375" style="45" bestFit="1" customWidth="1"/>
    <col min="63" max="63" width="7.140625" style="45" bestFit="1" customWidth="1"/>
    <col min="64" max="64" width="6.42578125" style="45" bestFit="1" customWidth="1"/>
    <col min="65" max="65" width="9.28515625" style="45" bestFit="1" customWidth="1"/>
    <col min="66" max="66" width="14.5703125" style="45" bestFit="1" customWidth="1"/>
    <col min="67" max="67" width="10.5703125" style="45" bestFit="1" customWidth="1"/>
    <col min="68" max="68" width="14" style="45" bestFit="1" customWidth="1"/>
    <col min="69" max="69" width="13" style="45" bestFit="1" customWidth="1"/>
    <col min="70" max="70" width="8.42578125" style="45" bestFit="1" customWidth="1"/>
    <col min="71" max="71" width="14" bestFit="1" customWidth="1"/>
    <col min="72" max="72" width="7.85546875" bestFit="1" customWidth="1"/>
    <col min="73" max="73" width="14" bestFit="1" customWidth="1"/>
    <col min="74" max="74" width="7.42578125" bestFit="1" customWidth="1"/>
    <col min="75" max="75" width="14.140625" bestFit="1" customWidth="1"/>
    <col min="76" max="76" width="17" bestFit="1" customWidth="1"/>
    <col min="77" max="77" width="40" bestFit="1" customWidth="1"/>
    <col min="78" max="78" width="15.85546875" bestFit="1" customWidth="1"/>
    <col min="79" max="79" width="20.28515625" bestFit="1" customWidth="1"/>
    <col min="80" max="80" width="18" bestFit="1" customWidth="1"/>
    <col min="81" max="81" width="14.140625" bestFit="1" customWidth="1"/>
    <col min="82" max="82" width="21.42578125" bestFit="1" customWidth="1"/>
    <col min="83" max="83" width="14" style="6" bestFit="1" customWidth="1"/>
    <col min="84" max="84" width="14.42578125" style="6" bestFit="1" customWidth="1"/>
    <col min="85" max="85" width="13.5703125" style="6" bestFit="1" customWidth="1"/>
    <col min="86" max="86" width="18.28515625" style="6" bestFit="1" customWidth="1"/>
    <col min="87" max="87" width="31.140625" style="6" bestFit="1" customWidth="1"/>
  </cols>
  <sheetData>
    <row r="1" spans="1:87" s="8" customFormat="1" ht="15" x14ac:dyDescent="0.25">
      <c r="B1" s="9"/>
      <c r="J1" s="10">
        <v>1000</v>
      </c>
      <c r="K1" s="11">
        <f>SUM(Q8:Q11)</f>
        <v>21173509.700000003</v>
      </c>
      <c r="L1" s="18"/>
      <c r="M1" s="14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X1" s="9"/>
      <c r="BY1" s="9"/>
      <c r="BZ1" s="9"/>
      <c r="CA1" s="9"/>
      <c r="CB1" s="9"/>
    </row>
    <row r="2" spans="1:87" s="8" customFormat="1" x14ac:dyDescent="0.3">
      <c r="A2" s="63" t="s">
        <v>489</v>
      </c>
      <c r="B2" s="63"/>
      <c r="C2" s="63"/>
      <c r="D2" s="63"/>
      <c r="E2" s="63"/>
      <c r="F2" s="63"/>
      <c r="G2" s="60"/>
      <c r="J2" s="10">
        <v>2000</v>
      </c>
      <c r="K2" s="13">
        <f>SUM(Q12:Q164)</f>
        <v>2016849.9996</v>
      </c>
      <c r="L2" s="18"/>
      <c r="M2" s="14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X2" s="9"/>
      <c r="BY2" s="9"/>
      <c r="BZ2" s="9"/>
      <c r="CA2" s="9"/>
      <c r="CB2" s="9"/>
    </row>
    <row r="3" spans="1:87" s="8" customFormat="1" x14ac:dyDescent="0.3">
      <c r="A3" s="63" t="s">
        <v>38</v>
      </c>
      <c r="B3" s="63"/>
      <c r="C3" s="63"/>
      <c r="D3" s="63"/>
      <c r="E3" s="63"/>
      <c r="F3" s="63"/>
      <c r="G3" s="60"/>
      <c r="J3" s="10">
        <v>3000</v>
      </c>
      <c r="K3" s="15">
        <f>SUM(Q165:Q191)</f>
        <v>54647537.299999997</v>
      </c>
      <c r="L3" s="18"/>
      <c r="M3" s="14"/>
      <c r="O3" s="16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X3" s="9"/>
      <c r="BY3" s="9"/>
      <c r="BZ3" s="9"/>
      <c r="CA3" s="9"/>
      <c r="CB3" s="9"/>
    </row>
    <row r="4" spans="1:87" s="8" customFormat="1" x14ac:dyDescent="0.3">
      <c r="A4" s="63" t="s">
        <v>39</v>
      </c>
      <c r="B4" s="63"/>
      <c r="C4" s="63"/>
      <c r="D4" s="63"/>
      <c r="E4" s="63"/>
      <c r="F4" s="63"/>
      <c r="G4" s="60"/>
      <c r="J4" s="10"/>
      <c r="K4" s="62"/>
      <c r="L4" s="49"/>
      <c r="M4" s="14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X4" s="9"/>
      <c r="BY4" s="9"/>
      <c r="BZ4" s="9"/>
      <c r="CA4" s="9"/>
      <c r="CB4" s="9"/>
    </row>
    <row r="5" spans="1:87" s="8" customFormat="1" ht="15" x14ac:dyDescent="0.25">
      <c r="B5" s="9"/>
      <c r="J5" s="10" t="s">
        <v>488</v>
      </c>
      <c r="K5" s="17">
        <f>SUM(K1:K4)</f>
        <v>77837896.999599993</v>
      </c>
      <c r="L5" s="18"/>
      <c r="M5" s="14"/>
      <c r="O5" s="16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X5" s="9"/>
      <c r="BY5" s="9"/>
      <c r="BZ5" s="9"/>
      <c r="CA5" s="9"/>
      <c r="CB5" s="9"/>
    </row>
    <row r="6" spans="1:87" s="8" customFormat="1" ht="15" x14ac:dyDescent="0.25">
      <c r="B6" s="9"/>
      <c r="L6" s="18"/>
      <c r="M6" s="9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X6" s="9"/>
      <c r="BY6" s="9"/>
      <c r="BZ6" s="9"/>
      <c r="CA6" s="9"/>
      <c r="CB6" s="9"/>
    </row>
    <row r="7" spans="1:87" s="23" customFormat="1" x14ac:dyDescent="0.25">
      <c r="A7" s="19" t="s">
        <v>40</v>
      </c>
      <c r="B7" s="19" t="s">
        <v>41</v>
      </c>
      <c r="C7" s="19" t="s">
        <v>42</v>
      </c>
      <c r="D7" s="19" t="s">
        <v>43</v>
      </c>
      <c r="E7" s="19" t="s">
        <v>44</v>
      </c>
      <c r="F7" s="19" t="s">
        <v>45</v>
      </c>
      <c r="G7" s="19"/>
      <c r="H7" s="19" t="s">
        <v>46</v>
      </c>
      <c r="I7" s="19"/>
      <c r="J7" s="19" t="s">
        <v>47</v>
      </c>
      <c r="K7" s="19" t="s">
        <v>48</v>
      </c>
      <c r="L7" s="19" t="s">
        <v>49</v>
      </c>
      <c r="M7" s="19" t="s">
        <v>50</v>
      </c>
      <c r="N7" s="19" t="s">
        <v>51</v>
      </c>
      <c r="O7" s="19" t="s">
        <v>52</v>
      </c>
      <c r="P7" s="19" t="s">
        <v>53</v>
      </c>
      <c r="Q7" s="19" t="s">
        <v>54</v>
      </c>
      <c r="R7" s="19" t="s">
        <v>55</v>
      </c>
      <c r="S7" s="19" t="s">
        <v>56</v>
      </c>
      <c r="T7" s="19" t="s">
        <v>57</v>
      </c>
      <c r="U7" s="19" t="s">
        <v>58</v>
      </c>
      <c r="V7" s="19" t="s">
        <v>59</v>
      </c>
      <c r="W7" s="19" t="s">
        <v>60</v>
      </c>
      <c r="X7" s="19" t="s">
        <v>60</v>
      </c>
      <c r="Y7" s="19" t="s">
        <v>61</v>
      </c>
      <c r="Z7" s="19" t="s">
        <v>62</v>
      </c>
      <c r="AA7" s="19" t="s">
        <v>63</v>
      </c>
      <c r="AB7" s="19" t="s">
        <v>64</v>
      </c>
      <c r="AC7" s="19" t="s">
        <v>65</v>
      </c>
      <c r="AD7" s="19" t="s">
        <v>66</v>
      </c>
      <c r="AE7" s="19" t="s">
        <v>67</v>
      </c>
      <c r="AF7" s="19" t="s">
        <v>68</v>
      </c>
      <c r="AG7" s="19" t="s">
        <v>69</v>
      </c>
      <c r="AH7" s="19" t="s">
        <v>70</v>
      </c>
      <c r="AI7" s="19" t="s">
        <v>71</v>
      </c>
      <c r="AJ7" s="19" t="s">
        <v>72</v>
      </c>
      <c r="AK7" s="19" t="s">
        <v>73</v>
      </c>
      <c r="AL7" s="19" t="s">
        <v>74</v>
      </c>
      <c r="AM7" s="19" t="s">
        <v>75</v>
      </c>
      <c r="AN7" s="19" t="s">
        <v>76</v>
      </c>
      <c r="AO7" s="19" t="s">
        <v>77</v>
      </c>
      <c r="AP7" s="19" t="s">
        <v>78</v>
      </c>
      <c r="AQ7" s="19" t="s">
        <v>79</v>
      </c>
      <c r="AR7" s="19" t="s">
        <v>80</v>
      </c>
      <c r="AS7" s="19" t="s">
        <v>81</v>
      </c>
      <c r="AT7" s="19" t="s">
        <v>82</v>
      </c>
      <c r="AU7" s="19" t="s">
        <v>83</v>
      </c>
      <c r="AV7" s="19" t="s">
        <v>84</v>
      </c>
      <c r="AW7" s="19" t="s">
        <v>85</v>
      </c>
      <c r="AX7" s="19" t="s">
        <v>86</v>
      </c>
      <c r="AY7" s="19" t="s">
        <v>87</v>
      </c>
      <c r="AZ7" s="19" t="s">
        <v>88</v>
      </c>
      <c r="BA7" s="19" t="s">
        <v>89</v>
      </c>
      <c r="BB7" s="19" t="s">
        <v>90</v>
      </c>
      <c r="BC7" s="19" t="s">
        <v>91</v>
      </c>
      <c r="BD7" s="19" t="s">
        <v>92</v>
      </c>
      <c r="BE7" s="19" t="s">
        <v>93</v>
      </c>
      <c r="BF7" s="20" t="s">
        <v>94</v>
      </c>
      <c r="BG7" s="20" t="s">
        <v>95</v>
      </c>
      <c r="BH7" s="20" t="s">
        <v>96</v>
      </c>
      <c r="BI7" s="20" t="s">
        <v>97</v>
      </c>
      <c r="BJ7" s="20" t="s">
        <v>98</v>
      </c>
      <c r="BK7" s="20" t="s">
        <v>99</v>
      </c>
      <c r="BL7" s="20" t="s">
        <v>100</v>
      </c>
      <c r="BM7" s="20" t="s">
        <v>101</v>
      </c>
      <c r="BN7" s="20" t="s">
        <v>102</v>
      </c>
      <c r="BO7" s="20" t="s">
        <v>103</v>
      </c>
      <c r="BP7" s="20" t="s">
        <v>104</v>
      </c>
      <c r="BQ7" s="20" t="s">
        <v>105</v>
      </c>
      <c r="BR7" s="20" t="s">
        <v>106</v>
      </c>
      <c r="BS7" s="19" t="s">
        <v>107</v>
      </c>
      <c r="BT7" s="19" t="s">
        <v>108</v>
      </c>
      <c r="BU7" s="19" t="s">
        <v>109</v>
      </c>
      <c r="BV7" s="19" t="s">
        <v>110</v>
      </c>
      <c r="BW7" s="19" t="s">
        <v>111</v>
      </c>
      <c r="BX7" s="19" t="s">
        <v>112</v>
      </c>
      <c r="BY7" s="19" t="s">
        <v>113</v>
      </c>
      <c r="BZ7" s="19" t="s">
        <v>114</v>
      </c>
      <c r="CA7" s="19" t="s">
        <v>115</v>
      </c>
      <c r="CB7" s="19" t="s">
        <v>116</v>
      </c>
      <c r="CC7" s="21" t="s">
        <v>117</v>
      </c>
      <c r="CD7" s="22" t="s">
        <v>118</v>
      </c>
      <c r="CE7" s="22" t="s">
        <v>119</v>
      </c>
      <c r="CF7" s="22" t="s">
        <v>120</v>
      </c>
      <c r="CG7" s="22" t="s">
        <v>121</v>
      </c>
      <c r="CH7" s="22" t="s">
        <v>122</v>
      </c>
      <c r="CI7" s="22" t="s">
        <v>123</v>
      </c>
    </row>
    <row r="8" spans="1:87" x14ac:dyDescent="0.25">
      <c r="A8" s="3">
        <v>1</v>
      </c>
      <c r="B8" s="57">
        <v>2021</v>
      </c>
      <c r="C8" s="35" t="s">
        <v>124</v>
      </c>
      <c r="D8" s="35" t="s">
        <v>124</v>
      </c>
      <c r="E8" s="35" t="s">
        <v>124</v>
      </c>
      <c r="F8" s="35" t="s">
        <v>0</v>
      </c>
      <c r="G8" s="35"/>
      <c r="H8" s="34">
        <v>11301</v>
      </c>
      <c r="I8" s="25">
        <v>11301</v>
      </c>
      <c r="J8" s="24" t="s">
        <v>0</v>
      </c>
      <c r="K8" s="24" t="s">
        <v>124</v>
      </c>
      <c r="L8" s="24" t="s">
        <v>124</v>
      </c>
      <c r="M8" s="24" t="s">
        <v>124</v>
      </c>
      <c r="N8" s="24" t="s">
        <v>124</v>
      </c>
      <c r="O8" s="26">
        <f>((T8-S8)*R8)</f>
        <v>0</v>
      </c>
      <c r="P8" s="26">
        <f t="shared" ref="P8:P71" si="0">(R8*S8)</f>
        <v>0</v>
      </c>
      <c r="Q8" s="27">
        <v>13197390</v>
      </c>
      <c r="R8" s="28">
        <f>SUM(BF8:BQ8)</f>
        <v>0</v>
      </c>
      <c r="S8" s="29">
        <v>0</v>
      </c>
      <c r="T8" s="29">
        <f t="shared" ref="T8:T71" si="1">S8*0.16</f>
        <v>0</v>
      </c>
      <c r="U8" s="24" t="s">
        <v>124</v>
      </c>
      <c r="V8" s="24" t="s">
        <v>124</v>
      </c>
      <c r="W8" s="24" t="s">
        <v>124</v>
      </c>
      <c r="X8" s="24" t="s">
        <v>124</v>
      </c>
      <c r="Y8" s="24" t="s">
        <v>124</v>
      </c>
      <c r="Z8" s="24" t="s">
        <v>124</v>
      </c>
      <c r="AA8" s="24" t="s">
        <v>124</v>
      </c>
      <c r="AB8" s="24" t="s">
        <v>124</v>
      </c>
      <c r="AC8" s="24" t="s">
        <v>124</v>
      </c>
      <c r="AD8" s="24" t="s">
        <v>124</v>
      </c>
      <c r="AE8" s="24" t="s">
        <v>124</v>
      </c>
      <c r="AF8" s="24" t="s">
        <v>124</v>
      </c>
      <c r="AG8" s="24" t="s">
        <v>124</v>
      </c>
      <c r="AH8" s="24" t="s">
        <v>0</v>
      </c>
      <c r="AI8" s="24" t="s">
        <v>124</v>
      </c>
      <c r="AJ8" s="24" t="s">
        <v>124</v>
      </c>
      <c r="AK8" s="24" t="s">
        <v>124</v>
      </c>
      <c r="AL8" s="24" t="s">
        <v>124</v>
      </c>
      <c r="AM8" s="24" t="s">
        <v>124</v>
      </c>
      <c r="AN8" s="24" t="s">
        <v>124</v>
      </c>
      <c r="AO8" s="24" t="s">
        <v>124</v>
      </c>
      <c r="AP8" s="24" t="s">
        <v>124</v>
      </c>
      <c r="AQ8" s="24" t="s">
        <v>124</v>
      </c>
      <c r="AR8" s="24" t="s">
        <v>124</v>
      </c>
      <c r="AS8" s="24" t="s">
        <v>124</v>
      </c>
      <c r="AT8" s="24" t="s">
        <v>124</v>
      </c>
      <c r="AU8" s="24" t="s">
        <v>124</v>
      </c>
      <c r="AV8" s="24" t="s">
        <v>124</v>
      </c>
      <c r="AW8" s="24" t="s">
        <v>124</v>
      </c>
      <c r="AX8" s="24" t="s">
        <v>124</v>
      </c>
      <c r="AY8" s="24" t="s">
        <v>124</v>
      </c>
      <c r="AZ8" s="24" t="s">
        <v>124</v>
      </c>
      <c r="BA8" s="24" t="s">
        <v>124</v>
      </c>
      <c r="BB8" s="24" t="s">
        <v>124</v>
      </c>
      <c r="BC8" s="24" t="s">
        <v>124</v>
      </c>
      <c r="BD8" s="24" t="s">
        <v>124</v>
      </c>
      <c r="BE8" s="24" t="s">
        <v>124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1">
        <f t="shared" ref="BR8:BR37" si="2">SUM(BF8:BQ8)</f>
        <v>0</v>
      </c>
      <c r="BS8" s="24" t="s">
        <v>124</v>
      </c>
      <c r="BT8" s="24" t="s">
        <v>124</v>
      </c>
      <c r="BU8" s="24" t="s">
        <v>124</v>
      </c>
      <c r="BV8" s="24" t="s">
        <v>124</v>
      </c>
      <c r="BW8" s="24" t="s">
        <v>124</v>
      </c>
      <c r="BX8" s="24" t="s">
        <v>124</v>
      </c>
      <c r="BY8" s="24" t="s">
        <v>124</v>
      </c>
      <c r="BZ8" s="24" t="s">
        <v>124</v>
      </c>
      <c r="CA8" s="24" t="s">
        <v>124</v>
      </c>
      <c r="CB8" s="24" t="s">
        <v>125</v>
      </c>
      <c r="CC8" s="32" t="s">
        <v>124</v>
      </c>
      <c r="CD8" s="1" t="s">
        <v>126</v>
      </c>
      <c r="CE8" s="2" t="s">
        <v>127</v>
      </c>
      <c r="CF8" s="2" t="s">
        <v>124</v>
      </c>
      <c r="CG8" s="2" t="s">
        <v>125</v>
      </c>
      <c r="CH8" s="2" t="s">
        <v>124</v>
      </c>
      <c r="CI8" s="2" t="s">
        <v>124</v>
      </c>
    </row>
    <row r="9" spans="1:87" ht="22.5" customHeight="1" x14ac:dyDescent="0.25">
      <c r="A9" s="3">
        <v>2</v>
      </c>
      <c r="B9" s="57">
        <v>2021</v>
      </c>
      <c r="C9" s="35" t="s">
        <v>124</v>
      </c>
      <c r="D9" s="35" t="s">
        <v>124</v>
      </c>
      <c r="E9" s="35" t="s">
        <v>124</v>
      </c>
      <c r="F9" s="35" t="s">
        <v>1</v>
      </c>
      <c r="G9" s="35"/>
      <c r="H9" s="34">
        <v>13201</v>
      </c>
      <c r="I9" s="34">
        <v>13201</v>
      </c>
      <c r="J9" s="35" t="s">
        <v>1</v>
      </c>
      <c r="K9" s="35" t="s">
        <v>124</v>
      </c>
      <c r="L9" s="35" t="s">
        <v>124</v>
      </c>
      <c r="M9" s="35" t="s">
        <v>124</v>
      </c>
      <c r="N9" s="35" t="s">
        <v>124</v>
      </c>
      <c r="O9" s="26">
        <f>((T9-S9)*R9)</f>
        <v>0</v>
      </c>
      <c r="P9" s="26">
        <f t="shared" si="0"/>
        <v>0</v>
      </c>
      <c r="Q9" s="27">
        <v>2797666.05</v>
      </c>
      <c r="R9" s="28">
        <f t="shared" ref="R9:R72" si="3">SUM(BF9:BQ9)</f>
        <v>0</v>
      </c>
      <c r="S9" s="29">
        <v>0</v>
      </c>
      <c r="T9" s="29">
        <f t="shared" si="1"/>
        <v>0</v>
      </c>
      <c r="U9" s="24" t="s">
        <v>124</v>
      </c>
      <c r="V9" s="24" t="s">
        <v>124</v>
      </c>
      <c r="W9" s="24" t="s">
        <v>124</v>
      </c>
      <c r="X9" s="24" t="s">
        <v>124</v>
      </c>
      <c r="Y9" s="24" t="s">
        <v>124</v>
      </c>
      <c r="Z9" s="24" t="s">
        <v>124</v>
      </c>
      <c r="AA9" s="24" t="s">
        <v>124</v>
      </c>
      <c r="AB9" s="24" t="s">
        <v>124</v>
      </c>
      <c r="AC9" s="24" t="s">
        <v>124</v>
      </c>
      <c r="AD9" s="24" t="s">
        <v>124</v>
      </c>
      <c r="AE9" s="24" t="s">
        <v>124</v>
      </c>
      <c r="AF9" s="24" t="s">
        <v>124</v>
      </c>
      <c r="AG9" s="24" t="s">
        <v>124</v>
      </c>
      <c r="AH9" s="24" t="s">
        <v>1</v>
      </c>
      <c r="AI9" s="24" t="s">
        <v>124</v>
      </c>
      <c r="AJ9" s="24" t="s">
        <v>124</v>
      </c>
      <c r="AK9" s="24" t="s">
        <v>124</v>
      </c>
      <c r="AL9" s="24" t="s">
        <v>124</v>
      </c>
      <c r="AM9" s="24" t="s">
        <v>124</v>
      </c>
      <c r="AN9" s="24" t="s">
        <v>124</v>
      </c>
      <c r="AO9" s="24" t="s">
        <v>124</v>
      </c>
      <c r="AP9" s="24" t="s">
        <v>124</v>
      </c>
      <c r="AQ9" s="24" t="s">
        <v>124</v>
      </c>
      <c r="AR9" s="24" t="s">
        <v>124</v>
      </c>
      <c r="AS9" s="24" t="s">
        <v>124</v>
      </c>
      <c r="AT9" s="24" t="s">
        <v>124</v>
      </c>
      <c r="AU9" s="24" t="s">
        <v>124</v>
      </c>
      <c r="AV9" s="24" t="s">
        <v>124</v>
      </c>
      <c r="AW9" s="24" t="s">
        <v>124</v>
      </c>
      <c r="AX9" s="24" t="s">
        <v>124</v>
      </c>
      <c r="AY9" s="24" t="s">
        <v>124</v>
      </c>
      <c r="AZ9" s="24" t="s">
        <v>124</v>
      </c>
      <c r="BA9" s="24" t="s">
        <v>124</v>
      </c>
      <c r="BB9" s="24" t="s">
        <v>124</v>
      </c>
      <c r="BC9" s="24" t="s">
        <v>124</v>
      </c>
      <c r="BD9" s="24" t="s">
        <v>124</v>
      </c>
      <c r="BE9" s="24" t="s">
        <v>124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1">
        <f t="shared" si="2"/>
        <v>0</v>
      </c>
      <c r="BS9" s="24" t="s">
        <v>124</v>
      </c>
      <c r="BT9" s="24" t="s">
        <v>124</v>
      </c>
      <c r="BU9" s="24" t="s">
        <v>124</v>
      </c>
      <c r="BV9" s="24" t="s">
        <v>124</v>
      </c>
      <c r="BW9" s="24" t="s">
        <v>124</v>
      </c>
      <c r="BX9" s="24" t="s">
        <v>124</v>
      </c>
      <c r="BY9" s="24" t="s">
        <v>124</v>
      </c>
      <c r="BZ9" s="24" t="s">
        <v>124</v>
      </c>
      <c r="CA9" s="24" t="s">
        <v>124</v>
      </c>
      <c r="CB9" s="24" t="s">
        <v>125</v>
      </c>
      <c r="CC9" s="32" t="s">
        <v>124</v>
      </c>
      <c r="CD9" s="1" t="s">
        <v>126</v>
      </c>
      <c r="CE9" s="2" t="s">
        <v>127</v>
      </c>
      <c r="CF9" s="2" t="s">
        <v>124</v>
      </c>
      <c r="CG9" s="2" t="s">
        <v>125</v>
      </c>
      <c r="CH9" s="2" t="s">
        <v>124</v>
      </c>
      <c r="CI9" s="2" t="s">
        <v>124</v>
      </c>
    </row>
    <row r="10" spans="1:87" x14ac:dyDescent="0.25">
      <c r="A10" s="3">
        <v>3</v>
      </c>
      <c r="B10" s="57">
        <v>2021</v>
      </c>
      <c r="C10" s="35" t="s">
        <v>124</v>
      </c>
      <c r="D10" s="35" t="s">
        <v>124</v>
      </c>
      <c r="E10" s="35" t="s">
        <v>124</v>
      </c>
      <c r="F10" s="35" t="s">
        <v>2</v>
      </c>
      <c r="G10" s="35"/>
      <c r="H10" s="34">
        <v>14101</v>
      </c>
      <c r="I10" s="34">
        <v>14101</v>
      </c>
      <c r="J10" s="35" t="s">
        <v>2</v>
      </c>
      <c r="K10" s="35" t="s">
        <v>124</v>
      </c>
      <c r="L10" s="35" t="s">
        <v>124</v>
      </c>
      <c r="M10" s="35" t="s">
        <v>124</v>
      </c>
      <c r="N10" s="35" t="s">
        <v>124</v>
      </c>
      <c r="O10" s="26">
        <f>((T10-S10)*R10)</f>
        <v>0</v>
      </c>
      <c r="P10" s="26">
        <f t="shared" si="0"/>
        <v>0</v>
      </c>
      <c r="Q10" s="27">
        <v>3893230.05</v>
      </c>
      <c r="R10" s="28">
        <f t="shared" si="3"/>
        <v>0</v>
      </c>
      <c r="S10" s="29">
        <v>0</v>
      </c>
      <c r="T10" s="29">
        <f t="shared" si="1"/>
        <v>0</v>
      </c>
      <c r="U10" s="24" t="s">
        <v>124</v>
      </c>
      <c r="V10" s="24" t="s">
        <v>124</v>
      </c>
      <c r="W10" s="24" t="s">
        <v>124</v>
      </c>
      <c r="X10" s="24" t="s">
        <v>124</v>
      </c>
      <c r="Y10" s="24" t="s">
        <v>124</v>
      </c>
      <c r="Z10" s="24" t="s">
        <v>124</v>
      </c>
      <c r="AA10" s="24" t="s">
        <v>124</v>
      </c>
      <c r="AB10" s="24" t="s">
        <v>124</v>
      </c>
      <c r="AC10" s="24" t="s">
        <v>124</v>
      </c>
      <c r="AD10" s="24" t="s">
        <v>124</v>
      </c>
      <c r="AE10" s="24" t="s">
        <v>124</v>
      </c>
      <c r="AF10" s="24" t="s">
        <v>124</v>
      </c>
      <c r="AG10" s="24" t="s">
        <v>124</v>
      </c>
      <c r="AH10" s="24" t="s">
        <v>2</v>
      </c>
      <c r="AI10" s="24" t="s">
        <v>124</v>
      </c>
      <c r="AJ10" s="24" t="s">
        <v>124</v>
      </c>
      <c r="AK10" s="24" t="s">
        <v>124</v>
      </c>
      <c r="AL10" s="24" t="s">
        <v>124</v>
      </c>
      <c r="AM10" s="24" t="s">
        <v>124</v>
      </c>
      <c r="AN10" s="24" t="s">
        <v>124</v>
      </c>
      <c r="AO10" s="24" t="s">
        <v>124</v>
      </c>
      <c r="AP10" s="24" t="s">
        <v>124</v>
      </c>
      <c r="AQ10" s="24" t="s">
        <v>124</v>
      </c>
      <c r="AR10" s="24" t="s">
        <v>124</v>
      </c>
      <c r="AS10" s="24" t="s">
        <v>124</v>
      </c>
      <c r="AT10" s="24" t="s">
        <v>124</v>
      </c>
      <c r="AU10" s="24" t="s">
        <v>124</v>
      </c>
      <c r="AV10" s="24" t="s">
        <v>124</v>
      </c>
      <c r="AW10" s="24" t="s">
        <v>124</v>
      </c>
      <c r="AX10" s="24" t="s">
        <v>124</v>
      </c>
      <c r="AY10" s="24" t="s">
        <v>124</v>
      </c>
      <c r="AZ10" s="24" t="s">
        <v>124</v>
      </c>
      <c r="BA10" s="24" t="s">
        <v>124</v>
      </c>
      <c r="BB10" s="24" t="s">
        <v>124</v>
      </c>
      <c r="BC10" s="24" t="s">
        <v>124</v>
      </c>
      <c r="BD10" s="24" t="s">
        <v>124</v>
      </c>
      <c r="BE10" s="24" t="s">
        <v>124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1">
        <f t="shared" si="2"/>
        <v>0</v>
      </c>
      <c r="BS10" s="24" t="s">
        <v>124</v>
      </c>
      <c r="BT10" s="24" t="s">
        <v>124</v>
      </c>
      <c r="BU10" s="24" t="s">
        <v>124</v>
      </c>
      <c r="BV10" s="24" t="s">
        <v>124</v>
      </c>
      <c r="BW10" s="24" t="s">
        <v>124</v>
      </c>
      <c r="BX10" s="24" t="s">
        <v>124</v>
      </c>
      <c r="BY10" s="24" t="s">
        <v>124</v>
      </c>
      <c r="BZ10" s="24" t="s">
        <v>124</v>
      </c>
      <c r="CA10" s="24" t="s">
        <v>124</v>
      </c>
      <c r="CB10" s="24" t="s">
        <v>125</v>
      </c>
      <c r="CC10" s="32" t="s">
        <v>124</v>
      </c>
      <c r="CD10" s="1" t="s">
        <v>126</v>
      </c>
      <c r="CE10" s="2" t="s">
        <v>127</v>
      </c>
      <c r="CF10" s="2" t="s">
        <v>124</v>
      </c>
      <c r="CG10" s="2" t="s">
        <v>125</v>
      </c>
      <c r="CH10" s="2" t="s">
        <v>124</v>
      </c>
      <c r="CI10" s="2" t="s">
        <v>124</v>
      </c>
    </row>
    <row r="11" spans="1:87" x14ac:dyDescent="0.25">
      <c r="A11" s="3">
        <v>4</v>
      </c>
      <c r="B11" s="57">
        <v>2021</v>
      </c>
      <c r="C11" s="35" t="s">
        <v>124</v>
      </c>
      <c r="D11" s="35" t="s">
        <v>124</v>
      </c>
      <c r="E11" s="35" t="s">
        <v>124</v>
      </c>
      <c r="F11" s="35" t="s">
        <v>3</v>
      </c>
      <c r="G11" s="35"/>
      <c r="H11" s="34">
        <v>15901</v>
      </c>
      <c r="I11" s="34">
        <v>15901</v>
      </c>
      <c r="J11" s="35" t="s">
        <v>3</v>
      </c>
      <c r="K11" s="35" t="s">
        <v>124</v>
      </c>
      <c r="L11" s="35" t="s">
        <v>124</v>
      </c>
      <c r="M11" s="35" t="s">
        <v>124</v>
      </c>
      <c r="N11" s="35" t="s">
        <v>124</v>
      </c>
      <c r="O11" s="26">
        <f>((T11-S11)*R11)</f>
        <v>0</v>
      </c>
      <c r="P11" s="26">
        <f t="shared" si="0"/>
        <v>0</v>
      </c>
      <c r="Q11" s="27">
        <v>1285223.6000000001</v>
      </c>
      <c r="R11" s="28">
        <f t="shared" si="3"/>
        <v>0</v>
      </c>
      <c r="S11" s="29">
        <v>0</v>
      </c>
      <c r="T11" s="29">
        <f t="shared" si="1"/>
        <v>0</v>
      </c>
      <c r="U11" s="24" t="s">
        <v>124</v>
      </c>
      <c r="V11" s="24" t="s">
        <v>124</v>
      </c>
      <c r="W11" s="24" t="s">
        <v>124</v>
      </c>
      <c r="X11" s="24" t="s">
        <v>124</v>
      </c>
      <c r="Y11" s="24" t="s">
        <v>124</v>
      </c>
      <c r="Z11" s="24" t="s">
        <v>124</v>
      </c>
      <c r="AA11" s="24" t="s">
        <v>124</v>
      </c>
      <c r="AB11" s="24" t="s">
        <v>124</v>
      </c>
      <c r="AC11" s="24" t="s">
        <v>124</v>
      </c>
      <c r="AD11" s="24" t="s">
        <v>124</v>
      </c>
      <c r="AE11" s="24" t="s">
        <v>124</v>
      </c>
      <c r="AF11" s="24" t="s">
        <v>124</v>
      </c>
      <c r="AG11" s="24" t="s">
        <v>124</v>
      </c>
      <c r="AH11" s="24" t="s">
        <v>3</v>
      </c>
      <c r="AI11" s="24" t="s">
        <v>124</v>
      </c>
      <c r="AJ11" s="24" t="s">
        <v>124</v>
      </c>
      <c r="AK11" s="24" t="s">
        <v>124</v>
      </c>
      <c r="AL11" s="24" t="s">
        <v>124</v>
      </c>
      <c r="AM11" s="24" t="s">
        <v>124</v>
      </c>
      <c r="AN11" s="24" t="s">
        <v>124</v>
      </c>
      <c r="AO11" s="24" t="s">
        <v>124</v>
      </c>
      <c r="AP11" s="24" t="s">
        <v>124</v>
      </c>
      <c r="AQ11" s="24" t="s">
        <v>124</v>
      </c>
      <c r="AR11" s="24" t="s">
        <v>124</v>
      </c>
      <c r="AS11" s="24" t="s">
        <v>124</v>
      </c>
      <c r="AT11" s="24" t="s">
        <v>124</v>
      </c>
      <c r="AU11" s="24" t="s">
        <v>124</v>
      </c>
      <c r="AV11" s="24" t="s">
        <v>124</v>
      </c>
      <c r="AW11" s="24" t="s">
        <v>124</v>
      </c>
      <c r="AX11" s="24" t="s">
        <v>124</v>
      </c>
      <c r="AY11" s="24" t="s">
        <v>124</v>
      </c>
      <c r="AZ11" s="24" t="s">
        <v>124</v>
      </c>
      <c r="BA11" s="24" t="s">
        <v>124</v>
      </c>
      <c r="BB11" s="24" t="s">
        <v>124</v>
      </c>
      <c r="BC11" s="24" t="s">
        <v>124</v>
      </c>
      <c r="BD11" s="24" t="s">
        <v>124</v>
      </c>
      <c r="BE11" s="24" t="s">
        <v>124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1">
        <f t="shared" si="2"/>
        <v>0</v>
      </c>
      <c r="BS11" s="24" t="s">
        <v>124</v>
      </c>
      <c r="BT11" s="24" t="s">
        <v>124</v>
      </c>
      <c r="BU11" s="24" t="s">
        <v>124</v>
      </c>
      <c r="BV11" s="24" t="s">
        <v>124</v>
      </c>
      <c r="BW11" s="24" t="s">
        <v>124</v>
      </c>
      <c r="BX11" s="24" t="s">
        <v>124</v>
      </c>
      <c r="BY11" s="24" t="s">
        <v>124</v>
      </c>
      <c r="BZ11" s="24" t="s">
        <v>124</v>
      </c>
      <c r="CA11" s="24" t="s">
        <v>124</v>
      </c>
      <c r="CB11" s="24" t="s">
        <v>125</v>
      </c>
      <c r="CC11" s="32" t="s">
        <v>124</v>
      </c>
      <c r="CD11" s="1" t="s">
        <v>126</v>
      </c>
      <c r="CE11" s="2" t="s">
        <v>127</v>
      </c>
      <c r="CF11" s="2" t="s">
        <v>124</v>
      </c>
      <c r="CG11" s="2" t="s">
        <v>125</v>
      </c>
      <c r="CH11" s="2" t="s">
        <v>124</v>
      </c>
      <c r="CI11" s="2" t="s">
        <v>124</v>
      </c>
    </row>
    <row r="12" spans="1:87" x14ac:dyDescent="0.25">
      <c r="A12" s="3">
        <v>5</v>
      </c>
      <c r="B12" s="57">
        <v>2021</v>
      </c>
      <c r="C12" s="35" t="s">
        <v>124</v>
      </c>
      <c r="D12" s="35" t="s">
        <v>124</v>
      </c>
      <c r="E12" s="35" t="s">
        <v>124</v>
      </c>
      <c r="F12" s="35" t="s">
        <v>6</v>
      </c>
      <c r="G12" s="35"/>
      <c r="H12" s="33">
        <v>21601</v>
      </c>
      <c r="I12" s="33">
        <v>21601</v>
      </c>
      <c r="J12" s="33" t="s">
        <v>129</v>
      </c>
      <c r="K12" s="35" t="s">
        <v>124</v>
      </c>
      <c r="L12" s="35" t="s">
        <v>128</v>
      </c>
      <c r="M12" s="35" t="s">
        <v>124</v>
      </c>
      <c r="N12" s="35" t="s">
        <v>124</v>
      </c>
      <c r="O12" s="26">
        <f t="shared" ref="O12:O75" si="4">P12*0.16</f>
        <v>998.4</v>
      </c>
      <c r="P12" s="26">
        <f t="shared" si="0"/>
        <v>6240</v>
      </c>
      <c r="Q12" s="36">
        <f t="shared" ref="Q12:Q70" si="5">+O12+P12</f>
        <v>7238.4</v>
      </c>
      <c r="R12" s="28">
        <f t="shared" si="3"/>
        <v>120</v>
      </c>
      <c r="S12" s="29">
        <v>52</v>
      </c>
      <c r="T12" s="29">
        <f t="shared" si="1"/>
        <v>8.32</v>
      </c>
      <c r="U12" s="24" t="s">
        <v>124</v>
      </c>
      <c r="V12" s="24" t="s">
        <v>124</v>
      </c>
      <c r="W12" s="24" t="s">
        <v>124</v>
      </c>
      <c r="X12" s="24" t="s">
        <v>124</v>
      </c>
      <c r="Y12" s="24" t="s">
        <v>124</v>
      </c>
      <c r="Z12" s="24" t="s">
        <v>124</v>
      </c>
      <c r="AA12" s="24" t="s">
        <v>124</v>
      </c>
      <c r="AB12" s="24" t="s">
        <v>124</v>
      </c>
      <c r="AC12" s="24" t="s">
        <v>124</v>
      </c>
      <c r="AD12" s="24" t="s">
        <v>124</v>
      </c>
      <c r="AE12" s="37" t="s">
        <v>124</v>
      </c>
      <c r="AF12" s="37" t="s">
        <v>124</v>
      </c>
      <c r="AG12" s="37" t="s">
        <v>124</v>
      </c>
      <c r="AH12" s="37" t="s">
        <v>124</v>
      </c>
      <c r="AI12" s="37" t="s">
        <v>124</v>
      </c>
      <c r="AJ12" s="37" t="s">
        <v>124</v>
      </c>
      <c r="AK12" s="37" t="s">
        <v>124</v>
      </c>
      <c r="AL12" s="37" t="s">
        <v>124</v>
      </c>
      <c r="AM12" s="37" t="s">
        <v>124</v>
      </c>
      <c r="AN12" s="37" t="s">
        <v>124</v>
      </c>
      <c r="AO12" s="37" t="s">
        <v>124</v>
      </c>
      <c r="AP12" s="37" t="s">
        <v>124</v>
      </c>
      <c r="AQ12" s="37" t="s">
        <v>124</v>
      </c>
      <c r="AR12" s="37" t="s">
        <v>124</v>
      </c>
      <c r="AS12" s="37" t="s">
        <v>124</v>
      </c>
      <c r="AT12" s="37" t="s">
        <v>124</v>
      </c>
      <c r="AU12" s="37" t="s">
        <v>124</v>
      </c>
      <c r="AV12" s="24" t="s">
        <v>124</v>
      </c>
      <c r="AW12" s="24" t="s">
        <v>124</v>
      </c>
      <c r="AX12" s="24" t="s">
        <v>124</v>
      </c>
      <c r="AY12" s="24" t="s">
        <v>124</v>
      </c>
      <c r="AZ12" s="24" t="s">
        <v>124</v>
      </c>
      <c r="BA12" s="24" t="s">
        <v>124</v>
      </c>
      <c r="BB12" s="24" t="s">
        <v>124</v>
      </c>
      <c r="BC12" s="24" t="s">
        <v>124</v>
      </c>
      <c r="BD12" s="24" t="s">
        <v>124</v>
      </c>
      <c r="BE12" s="24" t="s">
        <v>124</v>
      </c>
      <c r="BF12" s="30">
        <v>0</v>
      </c>
      <c r="BG12" s="30">
        <v>10</v>
      </c>
      <c r="BH12" s="30">
        <v>10</v>
      </c>
      <c r="BI12" s="30">
        <v>10</v>
      </c>
      <c r="BJ12" s="30">
        <v>10</v>
      </c>
      <c r="BK12" s="30">
        <v>10</v>
      </c>
      <c r="BL12" s="30">
        <v>10</v>
      </c>
      <c r="BM12" s="30">
        <v>15</v>
      </c>
      <c r="BN12" s="30">
        <v>15</v>
      </c>
      <c r="BO12" s="30">
        <v>10</v>
      </c>
      <c r="BP12" s="30">
        <v>10</v>
      </c>
      <c r="BQ12" s="30">
        <v>10</v>
      </c>
      <c r="BR12" s="31">
        <f t="shared" si="2"/>
        <v>120</v>
      </c>
      <c r="BS12" s="24" t="s">
        <v>124</v>
      </c>
      <c r="BT12" s="24" t="s">
        <v>124</v>
      </c>
      <c r="BU12" s="24" t="s">
        <v>124</v>
      </c>
      <c r="BV12" s="24" t="s">
        <v>124</v>
      </c>
      <c r="BW12" s="24" t="s">
        <v>124</v>
      </c>
      <c r="BX12" s="24" t="s">
        <v>124</v>
      </c>
      <c r="BY12" s="24" t="s">
        <v>124</v>
      </c>
      <c r="BZ12" s="24" t="s">
        <v>124</v>
      </c>
      <c r="CA12" s="24" t="s">
        <v>124</v>
      </c>
      <c r="CB12" s="24" t="s">
        <v>125</v>
      </c>
      <c r="CC12" s="32" t="s">
        <v>124</v>
      </c>
      <c r="CD12" s="1" t="s">
        <v>126</v>
      </c>
      <c r="CE12" s="2" t="s">
        <v>127</v>
      </c>
      <c r="CF12" s="2" t="s">
        <v>124</v>
      </c>
      <c r="CG12" s="2" t="s">
        <v>125</v>
      </c>
      <c r="CH12" s="2" t="s">
        <v>124</v>
      </c>
      <c r="CI12" s="2" t="s">
        <v>124</v>
      </c>
    </row>
    <row r="13" spans="1:87" x14ac:dyDescent="0.25">
      <c r="A13" s="3">
        <v>6</v>
      </c>
      <c r="B13" s="57">
        <v>2021</v>
      </c>
      <c r="C13" s="35" t="s">
        <v>124</v>
      </c>
      <c r="D13" s="35" t="s">
        <v>124</v>
      </c>
      <c r="E13" s="35" t="s">
        <v>124</v>
      </c>
      <c r="F13" s="35" t="s">
        <v>6</v>
      </c>
      <c r="G13" s="35"/>
      <c r="H13" s="33">
        <v>21601</v>
      </c>
      <c r="I13" s="33">
        <v>21601</v>
      </c>
      <c r="J13" s="34" t="s">
        <v>130</v>
      </c>
      <c r="K13" s="35" t="s">
        <v>124</v>
      </c>
      <c r="L13" s="35" t="s">
        <v>128</v>
      </c>
      <c r="M13" s="35" t="s">
        <v>124</v>
      </c>
      <c r="N13" s="35" t="s">
        <v>124</v>
      </c>
      <c r="O13" s="26">
        <f t="shared" si="4"/>
        <v>905.28</v>
      </c>
      <c r="P13" s="26">
        <f t="shared" si="0"/>
        <v>5658</v>
      </c>
      <c r="Q13" s="36">
        <f t="shared" si="5"/>
        <v>6563.28</v>
      </c>
      <c r="R13" s="28">
        <f t="shared" si="3"/>
        <v>120</v>
      </c>
      <c r="S13" s="29">
        <v>47.15</v>
      </c>
      <c r="T13" s="29">
        <f t="shared" si="1"/>
        <v>7.5439999999999996</v>
      </c>
      <c r="U13" s="24" t="s">
        <v>124</v>
      </c>
      <c r="V13" s="24" t="s">
        <v>124</v>
      </c>
      <c r="W13" s="24" t="s">
        <v>124</v>
      </c>
      <c r="X13" s="24" t="s">
        <v>124</v>
      </c>
      <c r="Y13" s="24" t="s">
        <v>124</v>
      </c>
      <c r="Z13" s="24" t="s">
        <v>124</v>
      </c>
      <c r="AA13" s="24" t="s">
        <v>124</v>
      </c>
      <c r="AB13" s="24" t="s">
        <v>124</v>
      </c>
      <c r="AC13" s="24" t="s">
        <v>124</v>
      </c>
      <c r="AD13" s="24" t="s">
        <v>124</v>
      </c>
      <c r="AE13" s="37" t="s">
        <v>124</v>
      </c>
      <c r="AF13" s="37" t="s">
        <v>124</v>
      </c>
      <c r="AG13" s="37" t="s">
        <v>124</v>
      </c>
      <c r="AH13" s="37" t="s">
        <v>124</v>
      </c>
      <c r="AI13" s="37" t="s">
        <v>124</v>
      </c>
      <c r="AJ13" s="37" t="s">
        <v>124</v>
      </c>
      <c r="AK13" s="37" t="s">
        <v>124</v>
      </c>
      <c r="AL13" s="37" t="s">
        <v>124</v>
      </c>
      <c r="AM13" s="37" t="s">
        <v>124</v>
      </c>
      <c r="AN13" s="37" t="s">
        <v>124</v>
      </c>
      <c r="AO13" s="37" t="s">
        <v>124</v>
      </c>
      <c r="AP13" s="37" t="s">
        <v>124</v>
      </c>
      <c r="AQ13" s="37" t="s">
        <v>124</v>
      </c>
      <c r="AR13" s="37" t="s">
        <v>124</v>
      </c>
      <c r="AS13" s="37" t="s">
        <v>124</v>
      </c>
      <c r="AT13" s="37" t="s">
        <v>124</v>
      </c>
      <c r="AU13" s="37" t="s">
        <v>124</v>
      </c>
      <c r="AV13" s="24" t="s">
        <v>124</v>
      </c>
      <c r="AW13" s="24" t="s">
        <v>124</v>
      </c>
      <c r="AX13" s="24" t="s">
        <v>124</v>
      </c>
      <c r="AY13" s="24" t="s">
        <v>124</v>
      </c>
      <c r="AZ13" s="24" t="s">
        <v>124</v>
      </c>
      <c r="BA13" s="24" t="s">
        <v>124</v>
      </c>
      <c r="BB13" s="24" t="s">
        <v>124</v>
      </c>
      <c r="BC13" s="24" t="s">
        <v>124</v>
      </c>
      <c r="BD13" s="24" t="s">
        <v>124</v>
      </c>
      <c r="BE13" s="24" t="s">
        <v>124</v>
      </c>
      <c r="BF13" s="30">
        <v>0</v>
      </c>
      <c r="BG13" s="30">
        <v>10</v>
      </c>
      <c r="BH13" s="30">
        <v>10</v>
      </c>
      <c r="BI13" s="30">
        <v>10</v>
      </c>
      <c r="BJ13" s="30">
        <v>10</v>
      </c>
      <c r="BK13" s="30">
        <v>10</v>
      </c>
      <c r="BL13" s="30">
        <v>10</v>
      </c>
      <c r="BM13" s="30">
        <v>15</v>
      </c>
      <c r="BN13" s="30">
        <v>15</v>
      </c>
      <c r="BO13" s="30">
        <v>10</v>
      </c>
      <c r="BP13" s="30">
        <v>10</v>
      </c>
      <c r="BQ13" s="30">
        <v>10</v>
      </c>
      <c r="BR13" s="31">
        <f t="shared" si="2"/>
        <v>120</v>
      </c>
      <c r="BS13" s="24" t="s">
        <v>124</v>
      </c>
      <c r="BT13" s="24" t="s">
        <v>124</v>
      </c>
      <c r="BU13" s="24" t="s">
        <v>124</v>
      </c>
      <c r="BV13" s="24" t="s">
        <v>124</v>
      </c>
      <c r="BW13" s="24" t="s">
        <v>124</v>
      </c>
      <c r="BX13" s="24" t="s">
        <v>124</v>
      </c>
      <c r="BY13" s="24" t="s">
        <v>124</v>
      </c>
      <c r="BZ13" s="24" t="s">
        <v>124</v>
      </c>
      <c r="CA13" s="24" t="s">
        <v>124</v>
      </c>
      <c r="CB13" s="24" t="s">
        <v>125</v>
      </c>
      <c r="CC13" s="32" t="s">
        <v>124</v>
      </c>
      <c r="CD13" s="1" t="s">
        <v>126</v>
      </c>
      <c r="CE13" s="2" t="s">
        <v>127</v>
      </c>
      <c r="CF13" s="2" t="s">
        <v>124</v>
      </c>
      <c r="CG13" s="2" t="s">
        <v>125</v>
      </c>
      <c r="CH13" s="2" t="s">
        <v>124</v>
      </c>
      <c r="CI13" s="2" t="s">
        <v>124</v>
      </c>
    </row>
    <row r="14" spans="1:87" x14ac:dyDescent="0.25">
      <c r="A14" s="3">
        <v>7</v>
      </c>
      <c r="B14" s="57">
        <v>2021</v>
      </c>
      <c r="C14" s="35" t="s">
        <v>124</v>
      </c>
      <c r="D14" s="35" t="s">
        <v>124</v>
      </c>
      <c r="E14" s="35" t="s">
        <v>124</v>
      </c>
      <c r="F14" s="35" t="s">
        <v>6</v>
      </c>
      <c r="G14" s="35"/>
      <c r="H14" s="33">
        <v>21601</v>
      </c>
      <c r="I14" s="33">
        <v>21601</v>
      </c>
      <c r="J14" s="34" t="s">
        <v>131</v>
      </c>
      <c r="K14" s="35" t="s">
        <v>124</v>
      </c>
      <c r="L14" s="35" t="s">
        <v>128</v>
      </c>
      <c r="M14" s="35" t="s">
        <v>124</v>
      </c>
      <c r="N14" s="35" t="s">
        <v>124</v>
      </c>
      <c r="O14" s="26">
        <f t="shared" si="4"/>
        <v>526.24</v>
      </c>
      <c r="P14" s="26">
        <f t="shared" si="0"/>
        <v>3289</v>
      </c>
      <c r="Q14" s="36">
        <f t="shared" si="5"/>
        <v>3815.24</v>
      </c>
      <c r="R14" s="28">
        <f t="shared" si="3"/>
        <v>460</v>
      </c>
      <c r="S14" s="29">
        <v>7.15</v>
      </c>
      <c r="T14" s="29">
        <f t="shared" si="1"/>
        <v>1.1440000000000001</v>
      </c>
      <c r="U14" s="24" t="s">
        <v>124</v>
      </c>
      <c r="V14" s="24" t="s">
        <v>124</v>
      </c>
      <c r="W14" s="24" t="s">
        <v>124</v>
      </c>
      <c r="X14" s="24" t="s">
        <v>124</v>
      </c>
      <c r="Y14" s="24" t="s">
        <v>124</v>
      </c>
      <c r="Z14" s="24" t="s">
        <v>124</v>
      </c>
      <c r="AA14" s="24" t="s">
        <v>124</v>
      </c>
      <c r="AB14" s="24" t="s">
        <v>124</v>
      </c>
      <c r="AC14" s="24" t="s">
        <v>124</v>
      </c>
      <c r="AD14" s="24" t="s">
        <v>124</v>
      </c>
      <c r="AE14" s="37" t="s">
        <v>124</v>
      </c>
      <c r="AF14" s="37" t="s">
        <v>124</v>
      </c>
      <c r="AG14" s="37" t="s">
        <v>124</v>
      </c>
      <c r="AH14" s="37" t="s">
        <v>124</v>
      </c>
      <c r="AI14" s="37" t="s">
        <v>124</v>
      </c>
      <c r="AJ14" s="37" t="s">
        <v>124</v>
      </c>
      <c r="AK14" s="37" t="s">
        <v>124</v>
      </c>
      <c r="AL14" s="37" t="s">
        <v>124</v>
      </c>
      <c r="AM14" s="37" t="s">
        <v>124</v>
      </c>
      <c r="AN14" s="37" t="s">
        <v>124</v>
      </c>
      <c r="AO14" s="37" t="s">
        <v>124</v>
      </c>
      <c r="AP14" s="37" t="s">
        <v>124</v>
      </c>
      <c r="AQ14" s="37" t="s">
        <v>124</v>
      </c>
      <c r="AR14" s="37" t="s">
        <v>124</v>
      </c>
      <c r="AS14" s="37" t="s">
        <v>124</v>
      </c>
      <c r="AT14" s="37" t="s">
        <v>124</v>
      </c>
      <c r="AU14" s="37" t="s">
        <v>124</v>
      </c>
      <c r="AV14" s="24" t="s">
        <v>124</v>
      </c>
      <c r="AW14" s="24" t="s">
        <v>124</v>
      </c>
      <c r="AX14" s="24" t="s">
        <v>124</v>
      </c>
      <c r="AY14" s="24" t="s">
        <v>124</v>
      </c>
      <c r="AZ14" s="24" t="s">
        <v>124</v>
      </c>
      <c r="BA14" s="24" t="s">
        <v>124</v>
      </c>
      <c r="BB14" s="24" t="s">
        <v>124</v>
      </c>
      <c r="BC14" s="24" t="s">
        <v>124</v>
      </c>
      <c r="BD14" s="24" t="s">
        <v>124</v>
      </c>
      <c r="BE14" s="24" t="s">
        <v>124</v>
      </c>
      <c r="BF14" s="30">
        <v>0</v>
      </c>
      <c r="BG14" s="30">
        <v>50</v>
      </c>
      <c r="BH14" s="30">
        <v>40</v>
      </c>
      <c r="BI14" s="30">
        <v>40</v>
      </c>
      <c r="BJ14" s="30">
        <v>40</v>
      </c>
      <c r="BK14" s="30">
        <v>40</v>
      </c>
      <c r="BL14" s="30">
        <v>40</v>
      </c>
      <c r="BM14" s="30">
        <v>50</v>
      </c>
      <c r="BN14" s="30">
        <v>40</v>
      </c>
      <c r="BO14" s="30">
        <v>40</v>
      </c>
      <c r="BP14" s="30">
        <v>40</v>
      </c>
      <c r="BQ14" s="30">
        <v>40</v>
      </c>
      <c r="BR14" s="31">
        <f t="shared" si="2"/>
        <v>460</v>
      </c>
      <c r="BS14" s="24" t="s">
        <v>124</v>
      </c>
      <c r="BT14" s="24" t="s">
        <v>124</v>
      </c>
      <c r="BU14" s="24" t="s">
        <v>124</v>
      </c>
      <c r="BV14" s="24" t="s">
        <v>124</v>
      </c>
      <c r="BW14" s="24" t="s">
        <v>124</v>
      </c>
      <c r="BX14" s="24" t="s">
        <v>124</v>
      </c>
      <c r="BY14" s="24" t="s">
        <v>124</v>
      </c>
      <c r="BZ14" s="24" t="s">
        <v>124</v>
      </c>
      <c r="CA14" s="24" t="s">
        <v>124</v>
      </c>
      <c r="CB14" s="24" t="s">
        <v>125</v>
      </c>
      <c r="CC14" s="32" t="s">
        <v>124</v>
      </c>
      <c r="CD14" s="1" t="s">
        <v>126</v>
      </c>
      <c r="CE14" s="2" t="s">
        <v>127</v>
      </c>
      <c r="CF14" s="2" t="s">
        <v>124</v>
      </c>
      <c r="CG14" s="2" t="s">
        <v>125</v>
      </c>
      <c r="CH14" s="2" t="s">
        <v>124</v>
      </c>
      <c r="CI14" s="2" t="s">
        <v>124</v>
      </c>
    </row>
    <row r="15" spans="1:87" x14ac:dyDescent="0.25">
      <c r="A15" s="3">
        <v>8</v>
      </c>
      <c r="B15" s="57">
        <v>2021</v>
      </c>
      <c r="C15" s="35" t="s">
        <v>124</v>
      </c>
      <c r="D15" s="35" t="s">
        <v>124</v>
      </c>
      <c r="E15" s="35" t="s">
        <v>124</v>
      </c>
      <c r="F15" s="35" t="s">
        <v>6</v>
      </c>
      <c r="G15" s="35"/>
      <c r="H15" s="33">
        <v>21601</v>
      </c>
      <c r="I15" s="33">
        <v>21601</v>
      </c>
      <c r="J15" s="34" t="s">
        <v>132</v>
      </c>
      <c r="K15" s="35" t="s">
        <v>124</v>
      </c>
      <c r="L15" s="35" t="s">
        <v>133</v>
      </c>
      <c r="M15" s="35" t="s">
        <v>124</v>
      </c>
      <c r="N15" s="35" t="s">
        <v>124</v>
      </c>
      <c r="O15" s="26">
        <f t="shared" si="4"/>
        <v>52.800000000000004</v>
      </c>
      <c r="P15" s="26">
        <f t="shared" si="0"/>
        <v>330</v>
      </c>
      <c r="Q15" s="36">
        <f t="shared" si="5"/>
        <v>382.8</v>
      </c>
      <c r="R15" s="28">
        <f t="shared" si="3"/>
        <v>15</v>
      </c>
      <c r="S15" s="29">
        <v>22</v>
      </c>
      <c r="T15" s="29">
        <f t="shared" si="1"/>
        <v>3.52</v>
      </c>
      <c r="U15" s="24" t="s">
        <v>124</v>
      </c>
      <c r="V15" s="24" t="s">
        <v>124</v>
      </c>
      <c r="W15" s="24" t="s">
        <v>124</v>
      </c>
      <c r="X15" s="24" t="s">
        <v>124</v>
      </c>
      <c r="Y15" s="24" t="s">
        <v>124</v>
      </c>
      <c r="Z15" s="24" t="s">
        <v>124</v>
      </c>
      <c r="AA15" s="24" t="s">
        <v>124</v>
      </c>
      <c r="AB15" s="24" t="s">
        <v>124</v>
      </c>
      <c r="AC15" s="24" t="s">
        <v>124</v>
      </c>
      <c r="AD15" s="24" t="s">
        <v>124</v>
      </c>
      <c r="AE15" s="37" t="s">
        <v>124</v>
      </c>
      <c r="AF15" s="37" t="s">
        <v>124</v>
      </c>
      <c r="AG15" s="37" t="s">
        <v>124</v>
      </c>
      <c r="AH15" s="37" t="s">
        <v>124</v>
      </c>
      <c r="AI15" s="37" t="s">
        <v>124</v>
      </c>
      <c r="AJ15" s="37" t="s">
        <v>124</v>
      </c>
      <c r="AK15" s="37" t="s">
        <v>124</v>
      </c>
      <c r="AL15" s="37" t="s">
        <v>124</v>
      </c>
      <c r="AM15" s="37" t="s">
        <v>124</v>
      </c>
      <c r="AN15" s="37" t="s">
        <v>124</v>
      </c>
      <c r="AO15" s="37" t="s">
        <v>124</v>
      </c>
      <c r="AP15" s="37" t="s">
        <v>124</v>
      </c>
      <c r="AQ15" s="37" t="s">
        <v>124</v>
      </c>
      <c r="AR15" s="37" t="s">
        <v>124</v>
      </c>
      <c r="AS15" s="37" t="s">
        <v>124</v>
      </c>
      <c r="AT15" s="37" t="s">
        <v>124</v>
      </c>
      <c r="AU15" s="37" t="s">
        <v>124</v>
      </c>
      <c r="AV15" s="24" t="s">
        <v>124</v>
      </c>
      <c r="AW15" s="24" t="s">
        <v>124</v>
      </c>
      <c r="AX15" s="24" t="s">
        <v>124</v>
      </c>
      <c r="AY15" s="24" t="s">
        <v>124</v>
      </c>
      <c r="AZ15" s="24" t="s">
        <v>124</v>
      </c>
      <c r="BA15" s="24" t="s">
        <v>124</v>
      </c>
      <c r="BB15" s="24" t="s">
        <v>124</v>
      </c>
      <c r="BC15" s="24" t="s">
        <v>124</v>
      </c>
      <c r="BD15" s="24" t="s">
        <v>124</v>
      </c>
      <c r="BE15" s="24" t="s">
        <v>124</v>
      </c>
      <c r="BF15" s="30">
        <v>0</v>
      </c>
      <c r="BG15" s="30">
        <v>0</v>
      </c>
      <c r="BH15" s="30">
        <v>3</v>
      </c>
      <c r="BI15" s="30">
        <v>0</v>
      </c>
      <c r="BJ15" s="30">
        <v>3</v>
      </c>
      <c r="BK15" s="30">
        <v>0</v>
      </c>
      <c r="BL15" s="30">
        <v>3</v>
      </c>
      <c r="BM15" s="30">
        <v>0</v>
      </c>
      <c r="BN15" s="30">
        <v>3</v>
      </c>
      <c r="BO15" s="30">
        <v>0</v>
      </c>
      <c r="BP15" s="30">
        <v>3</v>
      </c>
      <c r="BQ15" s="30">
        <v>0</v>
      </c>
      <c r="BR15" s="31">
        <f t="shared" si="2"/>
        <v>15</v>
      </c>
      <c r="BS15" s="24" t="s">
        <v>124</v>
      </c>
      <c r="BT15" s="24" t="s">
        <v>124</v>
      </c>
      <c r="BU15" s="24" t="s">
        <v>124</v>
      </c>
      <c r="BV15" s="24" t="s">
        <v>124</v>
      </c>
      <c r="BW15" s="24" t="s">
        <v>124</v>
      </c>
      <c r="BX15" s="24" t="s">
        <v>124</v>
      </c>
      <c r="BY15" s="24" t="s">
        <v>124</v>
      </c>
      <c r="BZ15" s="24" t="s">
        <v>124</v>
      </c>
      <c r="CA15" s="24" t="s">
        <v>124</v>
      </c>
      <c r="CB15" s="24" t="s">
        <v>125</v>
      </c>
      <c r="CC15" s="32" t="s">
        <v>124</v>
      </c>
      <c r="CD15" s="1" t="s">
        <v>126</v>
      </c>
      <c r="CE15" s="2" t="s">
        <v>127</v>
      </c>
      <c r="CF15" s="2" t="s">
        <v>124</v>
      </c>
      <c r="CG15" s="2" t="s">
        <v>125</v>
      </c>
      <c r="CH15" s="2" t="s">
        <v>124</v>
      </c>
      <c r="CI15" s="2" t="s">
        <v>124</v>
      </c>
    </row>
    <row r="16" spans="1:87" x14ac:dyDescent="0.25">
      <c r="A16" s="3">
        <v>9</v>
      </c>
      <c r="B16" s="57">
        <v>2021</v>
      </c>
      <c r="C16" s="35" t="s">
        <v>124</v>
      </c>
      <c r="D16" s="35" t="s">
        <v>124</v>
      </c>
      <c r="E16" s="35" t="s">
        <v>124</v>
      </c>
      <c r="F16" s="35" t="s">
        <v>6</v>
      </c>
      <c r="G16" s="35"/>
      <c r="H16" s="33">
        <v>21601</v>
      </c>
      <c r="I16" s="33">
        <v>21601</v>
      </c>
      <c r="J16" s="33" t="s">
        <v>134</v>
      </c>
      <c r="K16" s="35" t="s">
        <v>124</v>
      </c>
      <c r="L16" s="35" t="s">
        <v>133</v>
      </c>
      <c r="M16" s="35" t="s">
        <v>124</v>
      </c>
      <c r="N16" s="35" t="s">
        <v>124</v>
      </c>
      <c r="O16" s="26">
        <f t="shared" si="4"/>
        <v>43.2</v>
      </c>
      <c r="P16" s="26">
        <f t="shared" si="0"/>
        <v>270</v>
      </c>
      <c r="Q16" s="36">
        <f t="shared" si="5"/>
        <v>313.2</v>
      </c>
      <c r="R16" s="28">
        <f t="shared" si="3"/>
        <v>15</v>
      </c>
      <c r="S16" s="29">
        <v>18</v>
      </c>
      <c r="T16" s="29">
        <f t="shared" si="1"/>
        <v>2.88</v>
      </c>
      <c r="U16" s="24" t="s">
        <v>124</v>
      </c>
      <c r="V16" s="24" t="s">
        <v>124</v>
      </c>
      <c r="W16" s="24" t="s">
        <v>124</v>
      </c>
      <c r="X16" s="24" t="s">
        <v>124</v>
      </c>
      <c r="Y16" s="24" t="s">
        <v>124</v>
      </c>
      <c r="Z16" s="24" t="s">
        <v>124</v>
      </c>
      <c r="AA16" s="24" t="s">
        <v>124</v>
      </c>
      <c r="AB16" s="24" t="s">
        <v>124</v>
      </c>
      <c r="AC16" s="24" t="s">
        <v>124</v>
      </c>
      <c r="AD16" s="24" t="s">
        <v>124</v>
      </c>
      <c r="AE16" s="37" t="s">
        <v>124</v>
      </c>
      <c r="AF16" s="37" t="s">
        <v>124</v>
      </c>
      <c r="AG16" s="37" t="s">
        <v>124</v>
      </c>
      <c r="AH16" s="37" t="s">
        <v>124</v>
      </c>
      <c r="AI16" s="37" t="s">
        <v>124</v>
      </c>
      <c r="AJ16" s="37" t="s">
        <v>124</v>
      </c>
      <c r="AK16" s="37" t="s">
        <v>124</v>
      </c>
      <c r="AL16" s="37" t="s">
        <v>124</v>
      </c>
      <c r="AM16" s="37" t="s">
        <v>124</v>
      </c>
      <c r="AN16" s="37" t="s">
        <v>124</v>
      </c>
      <c r="AO16" s="37" t="s">
        <v>124</v>
      </c>
      <c r="AP16" s="37" t="s">
        <v>124</v>
      </c>
      <c r="AQ16" s="37" t="s">
        <v>124</v>
      </c>
      <c r="AR16" s="37" t="s">
        <v>124</v>
      </c>
      <c r="AS16" s="37" t="s">
        <v>124</v>
      </c>
      <c r="AT16" s="37" t="s">
        <v>124</v>
      </c>
      <c r="AU16" s="37" t="s">
        <v>124</v>
      </c>
      <c r="AV16" s="24" t="s">
        <v>124</v>
      </c>
      <c r="AW16" s="24" t="s">
        <v>124</v>
      </c>
      <c r="AX16" s="24" t="s">
        <v>124</v>
      </c>
      <c r="AY16" s="24" t="s">
        <v>124</v>
      </c>
      <c r="AZ16" s="24" t="s">
        <v>124</v>
      </c>
      <c r="BA16" s="24" t="s">
        <v>124</v>
      </c>
      <c r="BB16" s="24" t="s">
        <v>124</v>
      </c>
      <c r="BC16" s="24" t="s">
        <v>124</v>
      </c>
      <c r="BD16" s="24" t="s">
        <v>124</v>
      </c>
      <c r="BE16" s="24" t="s">
        <v>124</v>
      </c>
      <c r="BF16" s="30">
        <v>0</v>
      </c>
      <c r="BG16" s="30">
        <v>0</v>
      </c>
      <c r="BH16" s="30">
        <v>3</v>
      </c>
      <c r="BI16" s="30">
        <v>0</v>
      </c>
      <c r="BJ16" s="30">
        <v>3</v>
      </c>
      <c r="BK16" s="30">
        <v>0</v>
      </c>
      <c r="BL16" s="30">
        <v>3</v>
      </c>
      <c r="BM16" s="30">
        <v>0</v>
      </c>
      <c r="BN16" s="30">
        <v>3</v>
      </c>
      <c r="BO16" s="30">
        <v>0</v>
      </c>
      <c r="BP16" s="30">
        <v>3</v>
      </c>
      <c r="BQ16" s="30">
        <v>0</v>
      </c>
      <c r="BR16" s="31">
        <f t="shared" si="2"/>
        <v>15</v>
      </c>
      <c r="BS16" s="24" t="s">
        <v>124</v>
      </c>
      <c r="BT16" s="24" t="s">
        <v>124</v>
      </c>
      <c r="BU16" s="24" t="s">
        <v>124</v>
      </c>
      <c r="BV16" s="24" t="s">
        <v>124</v>
      </c>
      <c r="BW16" s="24" t="s">
        <v>124</v>
      </c>
      <c r="BX16" s="24" t="s">
        <v>124</v>
      </c>
      <c r="BY16" s="24" t="s">
        <v>124</v>
      </c>
      <c r="BZ16" s="24" t="s">
        <v>124</v>
      </c>
      <c r="CA16" s="24" t="s">
        <v>124</v>
      </c>
      <c r="CB16" s="24" t="s">
        <v>125</v>
      </c>
      <c r="CC16" s="32" t="s">
        <v>124</v>
      </c>
      <c r="CD16" s="1" t="s">
        <v>126</v>
      </c>
      <c r="CE16" s="2" t="s">
        <v>127</v>
      </c>
      <c r="CF16" s="2" t="s">
        <v>124</v>
      </c>
      <c r="CG16" s="2" t="s">
        <v>125</v>
      </c>
      <c r="CH16" s="2" t="s">
        <v>124</v>
      </c>
      <c r="CI16" s="2" t="s">
        <v>124</v>
      </c>
    </row>
    <row r="17" spans="1:87" x14ac:dyDescent="0.25">
      <c r="A17" s="3">
        <v>10</v>
      </c>
      <c r="B17" s="57">
        <v>2021</v>
      </c>
      <c r="C17" s="35" t="s">
        <v>124</v>
      </c>
      <c r="D17" s="35" t="s">
        <v>124</v>
      </c>
      <c r="E17" s="35" t="s">
        <v>124</v>
      </c>
      <c r="F17" s="35" t="s">
        <v>6</v>
      </c>
      <c r="G17" s="35"/>
      <c r="H17" s="33">
        <v>21601</v>
      </c>
      <c r="I17" s="33">
        <v>21601</v>
      </c>
      <c r="J17" s="34" t="s">
        <v>478</v>
      </c>
      <c r="K17" s="35" t="s">
        <v>124</v>
      </c>
      <c r="L17" s="35" t="s">
        <v>135</v>
      </c>
      <c r="M17" s="35" t="s">
        <v>124</v>
      </c>
      <c r="N17" s="35" t="s">
        <v>124</v>
      </c>
      <c r="O17" s="26">
        <f t="shared" si="4"/>
        <v>508.8</v>
      </c>
      <c r="P17" s="26">
        <f t="shared" si="0"/>
        <v>3180</v>
      </c>
      <c r="Q17" s="36">
        <f t="shared" si="5"/>
        <v>3688.8</v>
      </c>
      <c r="R17" s="28">
        <f t="shared" si="3"/>
        <v>12</v>
      </c>
      <c r="S17" s="29">
        <v>265</v>
      </c>
      <c r="T17" s="29">
        <f t="shared" si="1"/>
        <v>42.4</v>
      </c>
      <c r="U17" s="24" t="s">
        <v>124</v>
      </c>
      <c r="V17" s="24" t="s">
        <v>124</v>
      </c>
      <c r="W17" s="24" t="s">
        <v>124</v>
      </c>
      <c r="X17" s="24" t="s">
        <v>124</v>
      </c>
      <c r="Y17" s="24" t="s">
        <v>124</v>
      </c>
      <c r="Z17" s="24" t="s">
        <v>124</v>
      </c>
      <c r="AA17" s="24" t="s">
        <v>124</v>
      </c>
      <c r="AB17" s="24" t="s">
        <v>124</v>
      </c>
      <c r="AC17" s="24" t="s">
        <v>124</v>
      </c>
      <c r="AD17" s="24" t="s">
        <v>124</v>
      </c>
      <c r="AE17" s="37" t="s">
        <v>124</v>
      </c>
      <c r="AF17" s="37" t="s">
        <v>124</v>
      </c>
      <c r="AG17" s="37" t="s">
        <v>124</v>
      </c>
      <c r="AH17" s="37" t="s">
        <v>124</v>
      </c>
      <c r="AI17" s="37" t="s">
        <v>124</v>
      </c>
      <c r="AJ17" s="37" t="s">
        <v>124</v>
      </c>
      <c r="AK17" s="37" t="s">
        <v>124</v>
      </c>
      <c r="AL17" s="37" t="s">
        <v>124</v>
      </c>
      <c r="AM17" s="37" t="s">
        <v>124</v>
      </c>
      <c r="AN17" s="37" t="s">
        <v>124</v>
      </c>
      <c r="AO17" s="37" t="s">
        <v>124</v>
      </c>
      <c r="AP17" s="37" t="s">
        <v>124</v>
      </c>
      <c r="AQ17" s="37" t="s">
        <v>124</v>
      </c>
      <c r="AR17" s="37" t="s">
        <v>124</v>
      </c>
      <c r="AS17" s="37" t="s">
        <v>124</v>
      </c>
      <c r="AT17" s="37" t="s">
        <v>124</v>
      </c>
      <c r="AU17" s="37" t="s">
        <v>124</v>
      </c>
      <c r="AV17" s="24" t="s">
        <v>124</v>
      </c>
      <c r="AW17" s="24" t="s">
        <v>124</v>
      </c>
      <c r="AX17" s="24" t="s">
        <v>124</v>
      </c>
      <c r="AY17" s="24" t="s">
        <v>124</v>
      </c>
      <c r="AZ17" s="24" t="s">
        <v>124</v>
      </c>
      <c r="BA17" s="24" t="s">
        <v>124</v>
      </c>
      <c r="BB17" s="24" t="s">
        <v>124</v>
      </c>
      <c r="BC17" s="24" t="s">
        <v>124</v>
      </c>
      <c r="BD17" s="24" t="s">
        <v>124</v>
      </c>
      <c r="BE17" s="24" t="s">
        <v>124</v>
      </c>
      <c r="BF17" s="30">
        <v>0</v>
      </c>
      <c r="BG17" s="30">
        <v>2</v>
      </c>
      <c r="BH17" s="30">
        <v>1</v>
      </c>
      <c r="BI17" s="30">
        <v>1</v>
      </c>
      <c r="BJ17" s="30">
        <v>1</v>
      </c>
      <c r="BK17" s="30">
        <v>1</v>
      </c>
      <c r="BL17" s="30">
        <v>1</v>
      </c>
      <c r="BM17" s="30">
        <v>1</v>
      </c>
      <c r="BN17" s="30">
        <v>1</v>
      </c>
      <c r="BO17" s="30">
        <v>1</v>
      </c>
      <c r="BP17" s="30">
        <v>1</v>
      </c>
      <c r="BQ17" s="30">
        <v>1</v>
      </c>
      <c r="BR17" s="31">
        <f t="shared" si="2"/>
        <v>12</v>
      </c>
      <c r="BS17" s="24" t="s">
        <v>124</v>
      </c>
      <c r="BT17" s="24" t="s">
        <v>124</v>
      </c>
      <c r="BU17" s="24" t="s">
        <v>124</v>
      </c>
      <c r="BV17" s="24" t="s">
        <v>124</v>
      </c>
      <c r="BW17" s="24" t="s">
        <v>124</v>
      </c>
      <c r="BX17" s="24" t="s">
        <v>124</v>
      </c>
      <c r="BY17" s="24" t="s">
        <v>124</v>
      </c>
      <c r="BZ17" s="24" t="s">
        <v>124</v>
      </c>
      <c r="CA17" s="24" t="s">
        <v>124</v>
      </c>
      <c r="CB17" s="24" t="s">
        <v>125</v>
      </c>
      <c r="CC17" s="32" t="s">
        <v>124</v>
      </c>
      <c r="CD17" s="1" t="s">
        <v>126</v>
      </c>
      <c r="CE17" s="2" t="s">
        <v>127</v>
      </c>
      <c r="CF17" s="2" t="s">
        <v>124</v>
      </c>
      <c r="CG17" s="2" t="s">
        <v>125</v>
      </c>
      <c r="CH17" s="2" t="s">
        <v>124</v>
      </c>
      <c r="CI17" s="2" t="s">
        <v>124</v>
      </c>
    </row>
    <row r="18" spans="1:87" x14ac:dyDescent="0.25">
      <c r="A18" s="3">
        <v>11</v>
      </c>
      <c r="B18" s="57">
        <v>2021</v>
      </c>
      <c r="C18" s="35" t="s">
        <v>124</v>
      </c>
      <c r="D18" s="35" t="s">
        <v>124</v>
      </c>
      <c r="E18" s="35" t="s">
        <v>124</v>
      </c>
      <c r="F18" s="35" t="s">
        <v>6</v>
      </c>
      <c r="G18" s="35"/>
      <c r="H18" s="33">
        <v>21601</v>
      </c>
      <c r="I18" s="33">
        <v>21601</v>
      </c>
      <c r="J18" s="34" t="s">
        <v>479</v>
      </c>
      <c r="K18" s="35" t="s">
        <v>124</v>
      </c>
      <c r="L18" s="35" t="s">
        <v>135</v>
      </c>
      <c r="M18" s="35" t="s">
        <v>124</v>
      </c>
      <c r="N18" s="35" t="s">
        <v>124</v>
      </c>
      <c r="O18" s="26">
        <f t="shared" si="4"/>
        <v>975.80160000000001</v>
      </c>
      <c r="P18" s="26">
        <f t="shared" si="0"/>
        <v>6098.76</v>
      </c>
      <c r="Q18" s="36">
        <f t="shared" si="5"/>
        <v>7074.5616</v>
      </c>
      <c r="R18" s="28">
        <f t="shared" si="3"/>
        <v>12</v>
      </c>
      <c r="S18" s="29">
        <v>508.23</v>
      </c>
      <c r="T18" s="29">
        <f t="shared" si="1"/>
        <v>81.316800000000001</v>
      </c>
      <c r="U18" s="24" t="s">
        <v>124</v>
      </c>
      <c r="V18" s="24" t="s">
        <v>124</v>
      </c>
      <c r="W18" s="24" t="s">
        <v>124</v>
      </c>
      <c r="X18" s="24" t="s">
        <v>124</v>
      </c>
      <c r="Y18" s="24" t="s">
        <v>124</v>
      </c>
      <c r="Z18" s="24" t="s">
        <v>124</v>
      </c>
      <c r="AA18" s="24" t="s">
        <v>124</v>
      </c>
      <c r="AB18" s="24" t="s">
        <v>124</v>
      </c>
      <c r="AC18" s="24" t="s">
        <v>124</v>
      </c>
      <c r="AD18" s="24" t="s">
        <v>124</v>
      </c>
      <c r="AE18" s="37" t="s">
        <v>124</v>
      </c>
      <c r="AF18" s="37" t="s">
        <v>124</v>
      </c>
      <c r="AG18" s="37" t="s">
        <v>124</v>
      </c>
      <c r="AH18" s="37" t="s">
        <v>124</v>
      </c>
      <c r="AI18" s="37" t="s">
        <v>124</v>
      </c>
      <c r="AJ18" s="37" t="s">
        <v>124</v>
      </c>
      <c r="AK18" s="37" t="s">
        <v>124</v>
      </c>
      <c r="AL18" s="37" t="s">
        <v>124</v>
      </c>
      <c r="AM18" s="37" t="s">
        <v>124</v>
      </c>
      <c r="AN18" s="37" t="s">
        <v>124</v>
      </c>
      <c r="AO18" s="37" t="s">
        <v>124</v>
      </c>
      <c r="AP18" s="37" t="s">
        <v>124</v>
      </c>
      <c r="AQ18" s="37" t="s">
        <v>124</v>
      </c>
      <c r="AR18" s="37" t="s">
        <v>124</v>
      </c>
      <c r="AS18" s="37" t="s">
        <v>124</v>
      </c>
      <c r="AT18" s="37" t="s">
        <v>124</v>
      </c>
      <c r="AU18" s="37" t="s">
        <v>124</v>
      </c>
      <c r="AV18" s="24" t="s">
        <v>124</v>
      </c>
      <c r="AW18" s="24" t="s">
        <v>124</v>
      </c>
      <c r="AX18" s="24" t="s">
        <v>124</v>
      </c>
      <c r="AY18" s="24" t="s">
        <v>124</v>
      </c>
      <c r="AZ18" s="24" t="s">
        <v>124</v>
      </c>
      <c r="BA18" s="24" t="s">
        <v>124</v>
      </c>
      <c r="BB18" s="24" t="s">
        <v>124</v>
      </c>
      <c r="BC18" s="24" t="s">
        <v>124</v>
      </c>
      <c r="BD18" s="24" t="s">
        <v>124</v>
      </c>
      <c r="BE18" s="24" t="s">
        <v>124</v>
      </c>
      <c r="BF18" s="30">
        <v>0</v>
      </c>
      <c r="BG18" s="30">
        <v>2</v>
      </c>
      <c r="BH18" s="30">
        <v>1</v>
      </c>
      <c r="BI18" s="30">
        <v>1</v>
      </c>
      <c r="BJ18" s="30">
        <v>1</v>
      </c>
      <c r="BK18" s="30">
        <v>1</v>
      </c>
      <c r="BL18" s="30">
        <v>1</v>
      </c>
      <c r="BM18" s="30">
        <v>1</v>
      </c>
      <c r="BN18" s="30">
        <v>1</v>
      </c>
      <c r="BO18" s="30">
        <v>1</v>
      </c>
      <c r="BP18" s="30">
        <v>1</v>
      </c>
      <c r="BQ18" s="30">
        <v>1</v>
      </c>
      <c r="BR18" s="31">
        <f t="shared" si="2"/>
        <v>12</v>
      </c>
      <c r="BS18" s="24" t="s">
        <v>124</v>
      </c>
      <c r="BT18" s="24" t="s">
        <v>124</v>
      </c>
      <c r="BU18" s="24" t="s">
        <v>124</v>
      </c>
      <c r="BV18" s="24" t="s">
        <v>124</v>
      </c>
      <c r="BW18" s="24" t="s">
        <v>124</v>
      </c>
      <c r="BX18" s="24" t="s">
        <v>124</v>
      </c>
      <c r="BY18" s="24" t="s">
        <v>124</v>
      </c>
      <c r="BZ18" s="24" t="s">
        <v>124</v>
      </c>
      <c r="CA18" s="24" t="s">
        <v>124</v>
      </c>
      <c r="CB18" s="24" t="s">
        <v>125</v>
      </c>
      <c r="CC18" s="32" t="s">
        <v>124</v>
      </c>
      <c r="CD18" s="1" t="s">
        <v>126</v>
      </c>
      <c r="CE18" s="2" t="s">
        <v>127</v>
      </c>
      <c r="CF18" s="2" t="s">
        <v>124</v>
      </c>
      <c r="CG18" s="2" t="s">
        <v>125</v>
      </c>
      <c r="CH18" s="2" t="s">
        <v>124</v>
      </c>
      <c r="CI18" s="2" t="s">
        <v>124</v>
      </c>
    </row>
    <row r="19" spans="1:87" x14ac:dyDescent="0.25">
      <c r="A19" s="3">
        <v>12</v>
      </c>
      <c r="B19" s="57">
        <v>2021</v>
      </c>
      <c r="C19" s="35" t="s">
        <v>124</v>
      </c>
      <c r="D19" s="35" t="s">
        <v>124</v>
      </c>
      <c r="E19" s="35" t="s">
        <v>124</v>
      </c>
      <c r="F19" s="35" t="s">
        <v>4</v>
      </c>
      <c r="G19" s="35"/>
      <c r="H19" s="34">
        <v>21101</v>
      </c>
      <c r="I19" s="34">
        <v>21101</v>
      </c>
      <c r="J19" s="34" t="s">
        <v>136</v>
      </c>
      <c r="K19" s="35" t="s">
        <v>124</v>
      </c>
      <c r="L19" s="35" t="s">
        <v>133</v>
      </c>
      <c r="M19" s="35" t="s">
        <v>124</v>
      </c>
      <c r="N19" s="35" t="s">
        <v>124</v>
      </c>
      <c r="O19" s="26">
        <f t="shared" si="4"/>
        <v>24.96</v>
      </c>
      <c r="P19" s="26">
        <f t="shared" si="0"/>
        <v>156</v>
      </c>
      <c r="Q19" s="36">
        <f t="shared" si="5"/>
        <v>180.96</v>
      </c>
      <c r="R19" s="28">
        <f t="shared" si="3"/>
        <v>15</v>
      </c>
      <c r="S19" s="29">
        <v>10.4</v>
      </c>
      <c r="T19" s="29">
        <f t="shared" si="1"/>
        <v>1.6640000000000001</v>
      </c>
      <c r="U19" s="24" t="s">
        <v>124</v>
      </c>
      <c r="V19" s="24" t="s">
        <v>124</v>
      </c>
      <c r="W19" s="24" t="s">
        <v>124</v>
      </c>
      <c r="X19" s="24" t="s">
        <v>124</v>
      </c>
      <c r="Y19" s="24" t="s">
        <v>124</v>
      </c>
      <c r="Z19" s="24" t="s">
        <v>124</v>
      </c>
      <c r="AA19" s="24" t="s">
        <v>124</v>
      </c>
      <c r="AB19" s="24" t="s">
        <v>124</v>
      </c>
      <c r="AC19" s="24" t="s">
        <v>137</v>
      </c>
      <c r="AD19" s="24" t="s">
        <v>124</v>
      </c>
      <c r="AE19" s="24" t="s">
        <v>124</v>
      </c>
      <c r="AF19" s="24" t="s">
        <v>138</v>
      </c>
      <c r="AG19" s="24" t="s">
        <v>139</v>
      </c>
      <c r="AH19" s="24" t="s">
        <v>4</v>
      </c>
      <c r="AI19" s="24" t="s">
        <v>140</v>
      </c>
      <c r="AJ19" s="24" t="s">
        <v>141</v>
      </c>
      <c r="AK19" s="24" t="s">
        <v>142</v>
      </c>
      <c r="AL19" s="37"/>
      <c r="AM19" s="37" t="s">
        <v>143</v>
      </c>
      <c r="AN19" s="37" t="s">
        <v>144</v>
      </c>
      <c r="AO19" s="37" t="s">
        <v>145</v>
      </c>
      <c r="AP19" s="37" t="s">
        <v>146</v>
      </c>
      <c r="AQ19" s="37" t="s">
        <v>147</v>
      </c>
      <c r="AR19" s="37" t="s">
        <v>148</v>
      </c>
      <c r="AS19" s="37" t="s">
        <v>149</v>
      </c>
      <c r="AT19" s="37" t="s">
        <v>150</v>
      </c>
      <c r="AU19" s="37" t="s">
        <v>151</v>
      </c>
      <c r="AV19" s="24" t="s">
        <v>124</v>
      </c>
      <c r="AW19" s="24" t="s">
        <v>124</v>
      </c>
      <c r="AX19" s="24" t="s">
        <v>124</v>
      </c>
      <c r="AY19" s="24" t="s">
        <v>124</v>
      </c>
      <c r="AZ19" s="24" t="s">
        <v>124</v>
      </c>
      <c r="BA19" s="24" t="s">
        <v>124</v>
      </c>
      <c r="BB19" s="24" t="s">
        <v>124</v>
      </c>
      <c r="BC19" s="24" t="s">
        <v>124</v>
      </c>
      <c r="BD19" s="24" t="s">
        <v>124</v>
      </c>
      <c r="BE19" s="24" t="s">
        <v>124</v>
      </c>
      <c r="BF19" s="30">
        <v>0</v>
      </c>
      <c r="BG19" s="30">
        <v>5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5</v>
      </c>
      <c r="BN19" s="30">
        <v>0</v>
      </c>
      <c r="BO19" s="30">
        <v>0</v>
      </c>
      <c r="BP19" s="30">
        <v>5</v>
      </c>
      <c r="BQ19" s="30">
        <v>0</v>
      </c>
      <c r="BR19" s="31">
        <f t="shared" si="2"/>
        <v>15</v>
      </c>
      <c r="BS19" s="24" t="s">
        <v>124</v>
      </c>
      <c r="BT19" s="24" t="s">
        <v>124</v>
      </c>
      <c r="BU19" s="24" t="s">
        <v>124</v>
      </c>
      <c r="BV19" s="24" t="s">
        <v>124</v>
      </c>
      <c r="BW19" s="24" t="s">
        <v>124</v>
      </c>
      <c r="BX19" s="24" t="s">
        <v>124</v>
      </c>
      <c r="BY19" s="24" t="s">
        <v>124</v>
      </c>
      <c r="BZ19" s="24" t="s">
        <v>124</v>
      </c>
      <c r="CA19" s="24" t="s">
        <v>124</v>
      </c>
      <c r="CB19" s="24" t="s">
        <v>125</v>
      </c>
      <c r="CC19" s="32" t="s">
        <v>124</v>
      </c>
      <c r="CD19" s="1" t="s">
        <v>126</v>
      </c>
      <c r="CE19" s="2" t="s">
        <v>127</v>
      </c>
      <c r="CF19" s="2" t="s">
        <v>124</v>
      </c>
      <c r="CG19" s="2" t="s">
        <v>125</v>
      </c>
      <c r="CH19" s="2" t="s">
        <v>124</v>
      </c>
      <c r="CI19" s="2" t="s">
        <v>124</v>
      </c>
    </row>
    <row r="20" spans="1:87" x14ac:dyDescent="0.25">
      <c r="A20" s="3">
        <v>13</v>
      </c>
      <c r="B20" s="57">
        <v>2021</v>
      </c>
      <c r="C20" s="35" t="s">
        <v>124</v>
      </c>
      <c r="D20" s="35" t="s">
        <v>124</v>
      </c>
      <c r="E20" s="35" t="s">
        <v>124</v>
      </c>
      <c r="F20" s="35" t="s">
        <v>4</v>
      </c>
      <c r="G20" s="35"/>
      <c r="H20" s="34">
        <v>21101</v>
      </c>
      <c r="I20" s="34">
        <v>21101</v>
      </c>
      <c r="J20" s="34" t="s">
        <v>152</v>
      </c>
      <c r="K20" s="35" t="s">
        <v>124</v>
      </c>
      <c r="L20" s="35" t="s">
        <v>153</v>
      </c>
      <c r="M20" s="35" t="s">
        <v>124</v>
      </c>
      <c r="N20" s="35" t="s">
        <v>124</v>
      </c>
      <c r="O20" s="26">
        <f t="shared" si="4"/>
        <v>911.61599999999999</v>
      </c>
      <c r="P20" s="26">
        <f t="shared" si="0"/>
        <v>5697.5999999999995</v>
      </c>
      <c r="Q20" s="36">
        <f t="shared" si="5"/>
        <v>6609.2159999999994</v>
      </c>
      <c r="R20" s="28">
        <f t="shared" si="3"/>
        <v>120</v>
      </c>
      <c r="S20" s="29">
        <v>47.48</v>
      </c>
      <c r="T20" s="29">
        <f t="shared" si="1"/>
        <v>7.5968</v>
      </c>
      <c r="U20" s="24" t="s">
        <v>124</v>
      </c>
      <c r="V20" s="24" t="s">
        <v>124</v>
      </c>
      <c r="W20" s="24" t="s">
        <v>124</v>
      </c>
      <c r="X20" s="24" t="s">
        <v>124</v>
      </c>
      <c r="Y20" s="24" t="s">
        <v>124</v>
      </c>
      <c r="Z20" s="24" t="s">
        <v>124</v>
      </c>
      <c r="AA20" s="24" t="s">
        <v>124</v>
      </c>
      <c r="AB20" s="24" t="s">
        <v>124</v>
      </c>
      <c r="AC20" s="24" t="s">
        <v>137</v>
      </c>
      <c r="AD20" s="24" t="s">
        <v>124</v>
      </c>
      <c r="AE20" s="24" t="s">
        <v>124</v>
      </c>
      <c r="AF20" s="24" t="s">
        <v>138</v>
      </c>
      <c r="AG20" s="24" t="s">
        <v>139</v>
      </c>
      <c r="AH20" s="24" t="s">
        <v>4</v>
      </c>
      <c r="AI20" s="24" t="s">
        <v>140</v>
      </c>
      <c r="AJ20" s="24" t="s">
        <v>141</v>
      </c>
      <c r="AK20" s="24" t="s">
        <v>142</v>
      </c>
      <c r="AL20" s="37"/>
      <c r="AM20" s="37" t="s">
        <v>143</v>
      </c>
      <c r="AN20" s="37" t="s">
        <v>144</v>
      </c>
      <c r="AO20" s="37" t="s">
        <v>145</v>
      </c>
      <c r="AP20" s="37" t="s">
        <v>146</v>
      </c>
      <c r="AQ20" s="37" t="s">
        <v>147</v>
      </c>
      <c r="AR20" s="37" t="s">
        <v>148</v>
      </c>
      <c r="AS20" s="37" t="s">
        <v>149</v>
      </c>
      <c r="AT20" s="37" t="s">
        <v>150</v>
      </c>
      <c r="AU20" s="37" t="s">
        <v>151</v>
      </c>
      <c r="AV20" s="24" t="s">
        <v>124</v>
      </c>
      <c r="AW20" s="24" t="s">
        <v>124</v>
      </c>
      <c r="AX20" s="24" t="s">
        <v>124</v>
      </c>
      <c r="AY20" s="24" t="s">
        <v>124</v>
      </c>
      <c r="AZ20" s="24" t="s">
        <v>124</v>
      </c>
      <c r="BA20" s="24" t="s">
        <v>124</v>
      </c>
      <c r="BB20" s="24" t="s">
        <v>124</v>
      </c>
      <c r="BC20" s="24" t="s">
        <v>124</v>
      </c>
      <c r="BD20" s="24" t="s">
        <v>124</v>
      </c>
      <c r="BE20" s="24" t="s">
        <v>124</v>
      </c>
      <c r="BF20" s="30">
        <v>0</v>
      </c>
      <c r="BG20" s="30">
        <v>15</v>
      </c>
      <c r="BH20" s="30">
        <v>10</v>
      </c>
      <c r="BI20" s="30">
        <v>10</v>
      </c>
      <c r="BJ20" s="30">
        <v>10</v>
      </c>
      <c r="BK20" s="30">
        <v>10</v>
      </c>
      <c r="BL20" s="30">
        <v>10</v>
      </c>
      <c r="BM20" s="30">
        <v>10</v>
      </c>
      <c r="BN20" s="30">
        <v>15</v>
      </c>
      <c r="BO20" s="30">
        <v>10</v>
      </c>
      <c r="BP20" s="30">
        <v>10</v>
      </c>
      <c r="BQ20" s="30">
        <v>10</v>
      </c>
      <c r="BR20" s="31">
        <f t="shared" si="2"/>
        <v>120</v>
      </c>
      <c r="BS20" s="24" t="s">
        <v>124</v>
      </c>
      <c r="BT20" s="24" t="s">
        <v>124</v>
      </c>
      <c r="BU20" s="24" t="s">
        <v>124</v>
      </c>
      <c r="BV20" s="24" t="s">
        <v>124</v>
      </c>
      <c r="BW20" s="24" t="s">
        <v>124</v>
      </c>
      <c r="BX20" s="24" t="s">
        <v>124</v>
      </c>
      <c r="BY20" s="24" t="s">
        <v>124</v>
      </c>
      <c r="BZ20" s="24" t="s">
        <v>124</v>
      </c>
      <c r="CA20" s="24" t="s">
        <v>124</v>
      </c>
      <c r="CB20" s="24" t="s">
        <v>125</v>
      </c>
      <c r="CC20" s="32" t="s">
        <v>124</v>
      </c>
      <c r="CD20" s="1" t="s">
        <v>126</v>
      </c>
      <c r="CE20" s="2" t="s">
        <v>127</v>
      </c>
      <c r="CF20" s="2" t="s">
        <v>124</v>
      </c>
      <c r="CG20" s="2" t="s">
        <v>125</v>
      </c>
      <c r="CH20" s="2" t="s">
        <v>124</v>
      </c>
      <c r="CI20" s="2" t="s">
        <v>124</v>
      </c>
    </row>
    <row r="21" spans="1:87" x14ac:dyDescent="0.25">
      <c r="A21" s="3">
        <v>14</v>
      </c>
      <c r="B21" s="57">
        <v>2021</v>
      </c>
      <c r="C21" s="35" t="s">
        <v>124</v>
      </c>
      <c r="D21" s="35" t="s">
        <v>124</v>
      </c>
      <c r="E21" s="35" t="s">
        <v>124</v>
      </c>
      <c r="F21" s="35" t="s">
        <v>4</v>
      </c>
      <c r="G21" s="35"/>
      <c r="H21" s="34">
        <v>21101</v>
      </c>
      <c r="I21" s="34">
        <v>21101</v>
      </c>
      <c r="J21" s="34" t="s">
        <v>480</v>
      </c>
      <c r="K21" s="35" t="s">
        <v>124</v>
      </c>
      <c r="L21" s="35" t="s">
        <v>161</v>
      </c>
      <c r="M21" s="35" t="s">
        <v>124</v>
      </c>
      <c r="N21" s="35" t="s">
        <v>124</v>
      </c>
      <c r="O21" s="26">
        <f t="shared" si="4"/>
        <v>58.56</v>
      </c>
      <c r="P21" s="26">
        <f t="shared" si="0"/>
        <v>366</v>
      </c>
      <c r="Q21" s="36">
        <f t="shared" si="5"/>
        <v>424.56</v>
      </c>
      <c r="R21" s="28">
        <f t="shared" si="3"/>
        <v>12</v>
      </c>
      <c r="S21" s="29">
        <v>30.5</v>
      </c>
      <c r="T21" s="29">
        <f t="shared" si="1"/>
        <v>4.88</v>
      </c>
      <c r="U21" s="24" t="s">
        <v>124</v>
      </c>
      <c r="V21" s="24" t="s">
        <v>124</v>
      </c>
      <c r="W21" s="24" t="s">
        <v>124</v>
      </c>
      <c r="X21" s="24" t="s">
        <v>124</v>
      </c>
      <c r="Y21" s="24" t="s">
        <v>124</v>
      </c>
      <c r="Z21" s="24" t="s">
        <v>124</v>
      </c>
      <c r="AA21" s="24" t="s">
        <v>124</v>
      </c>
      <c r="AB21" s="24" t="s">
        <v>124</v>
      </c>
      <c r="AC21" s="24" t="s">
        <v>137</v>
      </c>
      <c r="AD21" s="24" t="s">
        <v>124</v>
      </c>
      <c r="AE21" s="24" t="s">
        <v>124</v>
      </c>
      <c r="AF21" s="24" t="s">
        <v>138</v>
      </c>
      <c r="AG21" s="24" t="s">
        <v>139</v>
      </c>
      <c r="AH21" s="24" t="s">
        <v>4</v>
      </c>
      <c r="AI21" s="24" t="s">
        <v>140</v>
      </c>
      <c r="AJ21" s="24" t="s">
        <v>141</v>
      </c>
      <c r="AK21" s="24" t="s">
        <v>142</v>
      </c>
      <c r="AL21" s="37"/>
      <c r="AM21" s="37" t="s">
        <v>143</v>
      </c>
      <c r="AN21" s="37" t="s">
        <v>144</v>
      </c>
      <c r="AO21" s="37" t="s">
        <v>145</v>
      </c>
      <c r="AP21" s="37" t="s">
        <v>146</v>
      </c>
      <c r="AQ21" s="37" t="s">
        <v>147</v>
      </c>
      <c r="AR21" s="37" t="s">
        <v>148</v>
      </c>
      <c r="AS21" s="37" t="s">
        <v>149</v>
      </c>
      <c r="AT21" s="37" t="s">
        <v>150</v>
      </c>
      <c r="AU21" s="37" t="s">
        <v>151</v>
      </c>
      <c r="AV21" s="24" t="s">
        <v>124</v>
      </c>
      <c r="AW21" s="24" t="s">
        <v>124</v>
      </c>
      <c r="AX21" s="24" t="s">
        <v>124</v>
      </c>
      <c r="AY21" s="24" t="s">
        <v>124</v>
      </c>
      <c r="AZ21" s="24" t="s">
        <v>124</v>
      </c>
      <c r="BA21" s="24" t="s">
        <v>124</v>
      </c>
      <c r="BB21" s="24" t="s">
        <v>124</v>
      </c>
      <c r="BC21" s="24" t="s">
        <v>124</v>
      </c>
      <c r="BD21" s="24" t="s">
        <v>124</v>
      </c>
      <c r="BE21" s="24" t="s">
        <v>124</v>
      </c>
      <c r="BF21" s="30">
        <v>0</v>
      </c>
      <c r="BG21" s="30">
        <v>3</v>
      </c>
      <c r="BH21" s="30">
        <v>4</v>
      </c>
      <c r="BI21" s="30">
        <v>0</v>
      </c>
      <c r="BJ21" s="30">
        <v>4</v>
      </c>
      <c r="BK21" s="30">
        <v>0</v>
      </c>
      <c r="BL21" s="30">
        <v>0</v>
      </c>
      <c r="BM21" s="30">
        <v>0</v>
      </c>
      <c r="BN21" s="30">
        <v>0</v>
      </c>
      <c r="BO21" s="30">
        <v>1</v>
      </c>
      <c r="BP21" s="30">
        <v>0</v>
      </c>
      <c r="BQ21" s="30">
        <v>0</v>
      </c>
      <c r="BR21" s="31">
        <f t="shared" si="2"/>
        <v>12</v>
      </c>
      <c r="BS21" s="24" t="s">
        <v>124</v>
      </c>
      <c r="BT21" s="24" t="s">
        <v>124</v>
      </c>
      <c r="BU21" s="24" t="s">
        <v>124</v>
      </c>
      <c r="BV21" s="24" t="s">
        <v>124</v>
      </c>
      <c r="BW21" s="24" t="s">
        <v>124</v>
      </c>
      <c r="BX21" s="24" t="s">
        <v>124</v>
      </c>
      <c r="BY21" s="24" t="s">
        <v>124</v>
      </c>
      <c r="BZ21" s="24" t="s">
        <v>124</v>
      </c>
      <c r="CA21" s="24" t="s">
        <v>124</v>
      </c>
      <c r="CB21" s="24" t="s">
        <v>125</v>
      </c>
      <c r="CC21" s="32" t="s">
        <v>124</v>
      </c>
      <c r="CD21" s="1" t="s">
        <v>126</v>
      </c>
      <c r="CE21" s="2" t="s">
        <v>127</v>
      </c>
      <c r="CF21" s="2" t="s">
        <v>124</v>
      </c>
      <c r="CG21" s="2" t="s">
        <v>125</v>
      </c>
      <c r="CH21" s="2" t="s">
        <v>124</v>
      </c>
      <c r="CI21" s="2" t="s">
        <v>124</v>
      </c>
    </row>
    <row r="22" spans="1:87" x14ac:dyDescent="0.25">
      <c r="A22" s="3">
        <v>15</v>
      </c>
      <c r="B22" s="57">
        <v>2021</v>
      </c>
      <c r="C22" s="35" t="s">
        <v>124</v>
      </c>
      <c r="D22" s="35" t="s">
        <v>124</v>
      </c>
      <c r="E22" s="35" t="s">
        <v>124</v>
      </c>
      <c r="F22" s="35" t="s">
        <v>4</v>
      </c>
      <c r="G22" s="35"/>
      <c r="H22" s="34">
        <v>21101</v>
      </c>
      <c r="I22" s="34">
        <v>21101</v>
      </c>
      <c r="J22" s="34" t="s">
        <v>154</v>
      </c>
      <c r="K22" s="35" t="s">
        <v>124</v>
      </c>
      <c r="L22" s="35" t="s">
        <v>153</v>
      </c>
      <c r="M22" s="35" t="s">
        <v>124</v>
      </c>
      <c r="N22" s="35" t="s">
        <v>124</v>
      </c>
      <c r="O22" s="26">
        <f t="shared" si="4"/>
        <v>890.20800000000008</v>
      </c>
      <c r="P22" s="26">
        <f t="shared" si="0"/>
        <v>5563.8</v>
      </c>
      <c r="Q22" s="36">
        <f t="shared" si="5"/>
        <v>6454.0079999999998</v>
      </c>
      <c r="R22" s="28">
        <f t="shared" si="3"/>
        <v>198</v>
      </c>
      <c r="S22" s="29">
        <v>28.1</v>
      </c>
      <c r="T22" s="29">
        <f t="shared" si="1"/>
        <v>4.4960000000000004</v>
      </c>
      <c r="U22" s="24" t="s">
        <v>124</v>
      </c>
      <c r="V22" s="24" t="s">
        <v>124</v>
      </c>
      <c r="W22" s="24" t="s">
        <v>124</v>
      </c>
      <c r="X22" s="24" t="s">
        <v>124</v>
      </c>
      <c r="Y22" s="24" t="s">
        <v>124</v>
      </c>
      <c r="Z22" s="24" t="s">
        <v>124</v>
      </c>
      <c r="AA22" s="24" t="s">
        <v>124</v>
      </c>
      <c r="AB22" s="24" t="s">
        <v>124</v>
      </c>
      <c r="AC22" s="24" t="s">
        <v>137</v>
      </c>
      <c r="AD22" s="24" t="s">
        <v>124</v>
      </c>
      <c r="AE22" s="24" t="s">
        <v>124</v>
      </c>
      <c r="AF22" s="24" t="s">
        <v>138</v>
      </c>
      <c r="AG22" s="24" t="s">
        <v>139</v>
      </c>
      <c r="AH22" s="24" t="s">
        <v>4</v>
      </c>
      <c r="AI22" s="24" t="s">
        <v>140</v>
      </c>
      <c r="AJ22" s="24" t="s">
        <v>141</v>
      </c>
      <c r="AK22" s="24" t="s">
        <v>142</v>
      </c>
      <c r="AL22" s="37"/>
      <c r="AM22" s="37" t="s">
        <v>143</v>
      </c>
      <c r="AN22" s="37" t="s">
        <v>144</v>
      </c>
      <c r="AO22" s="37" t="s">
        <v>145</v>
      </c>
      <c r="AP22" s="37" t="s">
        <v>146</v>
      </c>
      <c r="AQ22" s="37" t="s">
        <v>147</v>
      </c>
      <c r="AR22" s="37" t="s">
        <v>148</v>
      </c>
      <c r="AS22" s="37" t="s">
        <v>149</v>
      </c>
      <c r="AT22" s="37" t="s">
        <v>150</v>
      </c>
      <c r="AU22" s="37" t="s">
        <v>151</v>
      </c>
      <c r="AV22" s="24" t="s">
        <v>124</v>
      </c>
      <c r="AW22" s="24" t="s">
        <v>124</v>
      </c>
      <c r="AX22" s="24" t="s">
        <v>124</v>
      </c>
      <c r="AY22" s="24" t="s">
        <v>124</v>
      </c>
      <c r="AZ22" s="24" t="s">
        <v>124</v>
      </c>
      <c r="BA22" s="24" t="s">
        <v>124</v>
      </c>
      <c r="BB22" s="24" t="s">
        <v>124</v>
      </c>
      <c r="BC22" s="24" t="s">
        <v>124</v>
      </c>
      <c r="BD22" s="24" t="s">
        <v>124</v>
      </c>
      <c r="BE22" s="24" t="s">
        <v>124</v>
      </c>
      <c r="BF22" s="30">
        <v>0</v>
      </c>
      <c r="BG22" s="30">
        <v>23</v>
      </c>
      <c r="BH22" s="30">
        <v>0</v>
      </c>
      <c r="BI22" s="30">
        <v>25</v>
      </c>
      <c r="BJ22" s="30">
        <v>0</v>
      </c>
      <c r="BK22" s="30">
        <v>25</v>
      </c>
      <c r="BL22" s="30">
        <v>0</v>
      </c>
      <c r="BM22" s="30">
        <v>25</v>
      </c>
      <c r="BN22" s="30">
        <v>25</v>
      </c>
      <c r="BO22" s="30">
        <v>25</v>
      </c>
      <c r="BP22" s="30">
        <v>25</v>
      </c>
      <c r="BQ22" s="30">
        <v>25</v>
      </c>
      <c r="BR22" s="31">
        <f t="shared" si="2"/>
        <v>198</v>
      </c>
      <c r="BS22" s="24" t="s">
        <v>124</v>
      </c>
      <c r="BT22" s="24" t="s">
        <v>124</v>
      </c>
      <c r="BU22" s="24" t="s">
        <v>124</v>
      </c>
      <c r="BV22" s="24" t="s">
        <v>124</v>
      </c>
      <c r="BW22" s="24" t="s">
        <v>124</v>
      </c>
      <c r="BX22" s="24" t="s">
        <v>124</v>
      </c>
      <c r="BY22" s="24" t="s">
        <v>124</v>
      </c>
      <c r="BZ22" s="24" t="s">
        <v>124</v>
      </c>
      <c r="CA22" s="24" t="s">
        <v>124</v>
      </c>
      <c r="CB22" s="24" t="s">
        <v>125</v>
      </c>
      <c r="CC22" s="32" t="s">
        <v>124</v>
      </c>
      <c r="CD22" s="1" t="s">
        <v>126</v>
      </c>
      <c r="CE22" s="2" t="s">
        <v>127</v>
      </c>
      <c r="CF22" s="2" t="s">
        <v>124</v>
      </c>
      <c r="CG22" s="2" t="s">
        <v>125</v>
      </c>
      <c r="CH22" s="2" t="s">
        <v>124</v>
      </c>
      <c r="CI22" s="2" t="s">
        <v>124</v>
      </c>
    </row>
    <row r="23" spans="1:87" x14ac:dyDescent="0.25">
      <c r="A23" s="3">
        <v>16</v>
      </c>
      <c r="B23" s="57">
        <v>2021</v>
      </c>
      <c r="C23" s="35" t="s">
        <v>124</v>
      </c>
      <c r="D23" s="35" t="s">
        <v>124</v>
      </c>
      <c r="E23" s="35" t="s">
        <v>124</v>
      </c>
      <c r="F23" s="35" t="s">
        <v>4</v>
      </c>
      <c r="G23" s="35"/>
      <c r="H23" s="34">
        <v>21101</v>
      </c>
      <c r="I23" s="34">
        <v>21101</v>
      </c>
      <c r="J23" s="34" t="s">
        <v>155</v>
      </c>
      <c r="K23" s="35" t="s">
        <v>124</v>
      </c>
      <c r="L23" s="35" t="s">
        <v>124</v>
      </c>
      <c r="M23" s="35" t="s">
        <v>124</v>
      </c>
      <c r="N23" s="35" t="s">
        <v>124</v>
      </c>
      <c r="O23" s="26">
        <f t="shared" si="4"/>
        <v>831.16800000000001</v>
      </c>
      <c r="P23" s="26">
        <f t="shared" si="0"/>
        <v>5194.8</v>
      </c>
      <c r="Q23" s="36">
        <f t="shared" si="5"/>
        <v>6025.9679999999998</v>
      </c>
      <c r="R23" s="28">
        <f t="shared" si="3"/>
        <v>260</v>
      </c>
      <c r="S23" s="29">
        <v>19.98</v>
      </c>
      <c r="T23" s="29">
        <f t="shared" si="1"/>
        <v>3.1968000000000001</v>
      </c>
      <c r="U23" s="24" t="s">
        <v>124</v>
      </c>
      <c r="V23" s="24" t="s">
        <v>124</v>
      </c>
      <c r="W23" s="24" t="s">
        <v>124</v>
      </c>
      <c r="X23" s="24" t="s">
        <v>124</v>
      </c>
      <c r="Y23" s="24" t="s">
        <v>124</v>
      </c>
      <c r="Z23" s="24" t="s">
        <v>124</v>
      </c>
      <c r="AA23" s="24" t="s">
        <v>124</v>
      </c>
      <c r="AB23" s="24" t="s">
        <v>124</v>
      </c>
      <c r="AC23" s="24" t="s">
        <v>137</v>
      </c>
      <c r="AD23" s="24" t="s">
        <v>124</v>
      </c>
      <c r="AE23" s="24" t="s">
        <v>124</v>
      </c>
      <c r="AF23" s="24" t="s">
        <v>138</v>
      </c>
      <c r="AG23" s="24" t="s">
        <v>139</v>
      </c>
      <c r="AH23" s="24" t="s">
        <v>4</v>
      </c>
      <c r="AI23" s="24" t="s">
        <v>140</v>
      </c>
      <c r="AJ23" s="24" t="s">
        <v>141</v>
      </c>
      <c r="AK23" s="24" t="s">
        <v>142</v>
      </c>
      <c r="AL23" s="37"/>
      <c r="AM23" s="37" t="s">
        <v>143</v>
      </c>
      <c r="AN23" s="37" t="s">
        <v>144</v>
      </c>
      <c r="AO23" s="37" t="s">
        <v>145</v>
      </c>
      <c r="AP23" s="37" t="s">
        <v>146</v>
      </c>
      <c r="AQ23" s="37" t="s">
        <v>147</v>
      </c>
      <c r="AR23" s="37" t="s">
        <v>148</v>
      </c>
      <c r="AS23" s="37" t="s">
        <v>149</v>
      </c>
      <c r="AT23" s="37" t="s">
        <v>150</v>
      </c>
      <c r="AU23" s="37" t="s">
        <v>151</v>
      </c>
      <c r="AV23" s="24" t="s">
        <v>124</v>
      </c>
      <c r="AW23" s="24" t="s">
        <v>124</v>
      </c>
      <c r="AX23" s="24" t="s">
        <v>124</v>
      </c>
      <c r="AY23" s="24" t="s">
        <v>124</v>
      </c>
      <c r="AZ23" s="24" t="s">
        <v>124</v>
      </c>
      <c r="BA23" s="24" t="s">
        <v>124</v>
      </c>
      <c r="BB23" s="24" t="s">
        <v>124</v>
      </c>
      <c r="BC23" s="24" t="s">
        <v>124</v>
      </c>
      <c r="BD23" s="24" t="s">
        <v>124</v>
      </c>
      <c r="BE23" s="24" t="s">
        <v>124</v>
      </c>
      <c r="BF23" s="30">
        <v>0</v>
      </c>
      <c r="BG23" s="30">
        <v>25</v>
      </c>
      <c r="BH23" s="30">
        <v>25</v>
      </c>
      <c r="BI23" s="30">
        <v>25</v>
      </c>
      <c r="BJ23" s="30">
        <v>20</v>
      </c>
      <c r="BK23" s="30">
        <v>25</v>
      </c>
      <c r="BL23" s="30">
        <v>20</v>
      </c>
      <c r="BM23" s="30">
        <v>25</v>
      </c>
      <c r="BN23" s="30">
        <v>25</v>
      </c>
      <c r="BO23" s="30">
        <v>25</v>
      </c>
      <c r="BP23" s="30">
        <v>25</v>
      </c>
      <c r="BQ23" s="30">
        <v>20</v>
      </c>
      <c r="BR23" s="31">
        <f t="shared" si="2"/>
        <v>260</v>
      </c>
      <c r="BS23" s="24" t="s">
        <v>124</v>
      </c>
      <c r="BT23" s="24" t="s">
        <v>124</v>
      </c>
      <c r="BU23" s="24" t="s">
        <v>124</v>
      </c>
      <c r="BV23" s="24" t="s">
        <v>124</v>
      </c>
      <c r="BW23" s="24" t="s">
        <v>124</v>
      </c>
      <c r="BX23" s="24" t="s">
        <v>124</v>
      </c>
      <c r="BY23" s="24" t="s">
        <v>124</v>
      </c>
      <c r="BZ23" s="24" t="s">
        <v>124</v>
      </c>
      <c r="CA23" s="24" t="s">
        <v>124</v>
      </c>
      <c r="CB23" s="24" t="s">
        <v>125</v>
      </c>
      <c r="CC23" s="32" t="s">
        <v>124</v>
      </c>
      <c r="CD23" s="1" t="s">
        <v>126</v>
      </c>
      <c r="CE23" s="2" t="s">
        <v>127</v>
      </c>
      <c r="CF23" s="2" t="s">
        <v>124</v>
      </c>
      <c r="CG23" s="2" t="s">
        <v>125</v>
      </c>
      <c r="CH23" s="2" t="s">
        <v>124</v>
      </c>
      <c r="CI23" s="2" t="s">
        <v>124</v>
      </c>
    </row>
    <row r="24" spans="1:87" x14ac:dyDescent="0.25">
      <c r="A24" s="3">
        <v>17</v>
      </c>
      <c r="B24" s="57">
        <v>2021</v>
      </c>
      <c r="C24" s="35" t="s">
        <v>124</v>
      </c>
      <c r="D24" s="35" t="s">
        <v>124</v>
      </c>
      <c r="E24" s="35" t="s">
        <v>124</v>
      </c>
      <c r="F24" s="35" t="s">
        <v>4</v>
      </c>
      <c r="G24" s="35"/>
      <c r="H24" s="34">
        <v>21101</v>
      </c>
      <c r="I24" s="34">
        <v>21101</v>
      </c>
      <c r="J24" s="34" t="s">
        <v>156</v>
      </c>
      <c r="K24" s="35" t="s">
        <v>124</v>
      </c>
      <c r="L24" s="35" t="s">
        <v>133</v>
      </c>
      <c r="M24" s="35" t="s">
        <v>124</v>
      </c>
      <c r="N24" s="35" t="s">
        <v>124</v>
      </c>
      <c r="O24" s="26">
        <f t="shared" si="4"/>
        <v>215.61600000000001</v>
      </c>
      <c r="P24" s="26">
        <f t="shared" si="0"/>
        <v>1347.6000000000001</v>
      </c>
      <c r="Q24" s="36">
        <f t="shared" si="5"/>
        <v>1563.2160000000001</v>
      </c>
      <c r="R24" s="28">
        <f t="shared" si="3"/>
        <v>120</v>
      </c>
      <c r="S24" s="29">
        <v>11.23</v>
      </c>
      <c r="T24" s="29">
        <f t="shared" si="1"/>
        <v>1.7968000000000002</v>
      </c>
      <c r="U24" s="24" t="s">
        <v>124</v>
      </c>
      <c r="V24" s="24" t="s">
        <v>124</v>
      </c>
      <c r="W24" s="24" t="s">
        <v>124</v>
      </c>
      <c r="X24" s="24" t="s">
        <v>124</v>
      </c>
      <c r="Y24" s="24" t="s">
        <v>124</v>
      </c>
      <c r="Z24" s="24" t="s">
        <v>124</v>
      </c>
      <c r="AA24" s="24" t="s">
        <v>124</v>
      </c>
      <c r="AB24" s="24" t="s">
        <v>124</v>
      </c>
      <c r="AC24" s="24" t="s">
        <v>137</v>
      </c>
      <c r="AD24" s="24" t="s">
        <v>124</v>
      </c>
      <c r="AE24" s="24" t="s">
        <v>124</v>
      </c>
      <c r="AF24" s="24" t="s">
        <v>138</v>
      </c>
      <c r="AG24" s="24" t="s">
        <v>139</v>
      </c>
      <c r="AH24" s="24" t="s">
        <v>4</v>
      </c>
      <c r="AI24" s="24" t="s">
        <v>140</v>
      </c>
      <c r="AJ24" s="24" t="s">
        <v>141</v>
      </c>
      <c r="AK24" s="24" t="s">
        <v>142</v>
      </c>
      <c r="AL24" s="37"/>
      <c r="AM24" s="37" t="s">
        <v>143</v>
      </c>
      <c r="AN24" s="37" t="s">
        <v>144</v>
      </c>
      <c r="AO24" s="37" t="s">
        <v>145</v>
      </c>
      <c r="AP24" s="37" t="s">
        <v>146</v>
      </c>
      <c r="AQ24" s="37" t="s">
        <v>147</v>
      </c>
      <c r="AR24" s="37" t="s">
        <v>148</v>
      </c>
      <c r="AS24" s="37" t="s">
        <v>149</v>
      </c>
      <c r="AT24" s="37" t="s">
        <v>150</v>
      </c>
      <c r="AU24" s="37" t="s">
        <v>151</v>
      </c>
      <c r="AV24" s="24" t="s">
        <v>124</v>
      </c>
      <c r="AW24" s="24" t="s">
        <v>124</v>
      </c>
      <c r="AX24" s="24" t="s">
        <v>124</v>
      </c>
      <c r="AY24" s="24" t="s">
        <v>124</v>
      </c>
      <c r="AZ24" s="24" t="s">
        <v>124</v>
      </c>
      <c r="BA24" s="24" t="s">
        <v>124</v>
      </c>
      <c r="BB24" s="24" t="s">
        <v>124</v>
      </c>
      <c r="BC24" s="24" t="s">
        <v>124</v>
      </c>
      <c r="BD24" s="24" t="s">
        <v>124</v>
      </c>
      <c r="BE24" s="24" t="s">
        <v>124</v>
      </c>
      <c r="BF24" s="30">
        <v>0</v>
      </c>
      <c r="BG24" s="30">
        <v>12</v>
      </c>
      <c r="BH24" s="30">
        <v>12</v>
      </c>
      <c r="BI24" s="30">
        <v>12</v>
      </c>
      <c r="BJ24" s="30">
        <v>12</v>
      </c>
      <c r="BK24" s="30">
        <v>12</v>
      </c>
      <c r="BL24" s="30">
        <v>12</v>
      </c>
      <c r="BM24" s="30">
        <v>12</v>
      </c>
      <c r="BN24" s="30">
        <v>12</v>
      </c>
      <c r="BO24" s="30">
        <v>12</v>
      </c>
      <c r="BP24" s="30">
        <v>12</v>
      </c>
      <c r="BQ24" s="30">
        <v>0</v>
      </c>
      <c r="BR24" s="31">
        <f t="shared" si="2"/>
        <v>120</v>
      </c>
      <c r="BS24" s="24" t="s">
        <v>124</v>
      </c>
      <c r="BT24" s="24" t="s">
        <v>124</v>
      </c>
      <c r="BU24" s="24" t="s">
        <v>124</v>
      </c>
      <c r="BV24" s="24" t="s">
        <v>124</v>
      </c>
      <c r="BW24" s="24" t="s">
        <v>124</v>
      </c>
      <c r="BX24" s="24" t="s">
        <v>124</v>
      </c>
      <c r="BY24" s="24" t="s">
        <v>124</v>
      </c>
      <c r="BZ24" s="24" t="s">
        <v>124</v>
      </c>
      <c r="CA24" s="24" t="s">
        <v>124</v>
      </c>
      <c r="CB24" s="24" t="s">
        <v>125</v>
      </c>
      <c r="CC24" s="32" t="s">
        <v>124</v>
      </c>
      <c r="CD24" s="1" t="s">
        <v>126</v>
      </c>
      <c r="CE24" s="2" t="s">
        <v>127</v>
      </c>
      <c r="CF24" s="2" t="s">
        <v>124</v>
      </c>
      <c r="CG24" s="2" t="s">
        <v>125</v>
      </c>
      <c r="CH24" s="2" t="s">
        <v>124</v>
      </c>
      <c r="CI24" s="2" t="s">
        <v>124</v>
      </c>
    </row>
    <row r="25" spans="1:87" x14ac:dyDescent="0.25">
      <c r="A25" s="3">
        <v>18</v>
      </c>
      <c r="B25" s="57">
        <v>2021</v>
      </c>
      <c r="C25" s="35" t="s">
        <v>124</v>
      </c>
      <c r="D25" s="35" t="s">
        <v>124</v>
      </c>
      <c r="E25" s="35" t="s">
        <v>124</v>
      </c>
      <c r="F25" s="35" t="s">
        <v>4</v>
      </c>
      <c r="G25" s="35"/>
      <c r="H25" s="34">
        <v>21101</v>
      </c>
      <c r="I25" s="34">
        <v>21101</v>
      </c>
      <c r="J25" s="34" t="s">
        <v>157</v>
      </c>
      <c r="K25" s="35" t="s">
        <v>124</v>
      </c>
      <c r="L25" s="35" t="s">
        <v>133</v>
      </c>
      <c r="M25" s="35" t="s">
        <v>124</v>
      </c>
      <c r="N25" s="35" t="s">
        <v>124</v>
      </c>
      <c r="O25" s="26">
        <f t="shared" si="4"/>
        <v>32.947200000000002</v>
      </c>
      <c r="P25" s="26">
        <f t="shared" si="0"/>
        <v>205.92000000000002</v>
      </c>
      <c r="Q25" s="36">
        <f>+O25+P25+0.02</f>
        <v>238.88720000000004</v>
      </c>
      <c r="R25" s="28">
        <f t="shared" si="3"/>
        <v>6</v>
      </c>
      <c r="S25" s="29">
        <v>34.32</v>
      </c>
      <c r="T25" s="29">
        <f t="shared" si="1"/>
        <v>5.4912000000000001</v>
      </c>
      <c r="U25" s="24" t="s">
        <v>124</v>
      </c>
      <c r="V25" s="24" t="s">
        <v>124</v>
      </c>
      <c r="W25" s="24" t="s">
        <v>124</v>
      </c>
      <c r="X25" s="24" t="s">
        <v>124</v>
      </c>
      <c r="Y25" s="24" t="s">
        <v>124</v>
      </c>
      <c r="Z25" s="24" t="s">
        <v>124</v>
      </c>
      <c r="AA25" s="24" t="s">
        <v>124</v>
      </c>
      <c r="AB25" s="24" t="s">
        <v>124</v>
      </c>
      <c r="AC25" s="24" t="s">
        <v>137</v>
      </c>
      <c r="AD25" s="24" t="s">
        <v>124</v>
      </c>
      <c r="AE25" s="24" t="s">
        <v>124</v>
      </c>
      <c r="AF25" s="24" t="s">
        <v>138</v>
      </c>
      <c r="AG25" s="24" t="s">
        <v>139</v>
      </c>
      <c r="AH25" s="24" t="s">
        <v>4</v>
      </c>
      <c r="AI25" s="24" t="s">
        <v>140</v>
      </c>
      <c r="AJ25" s="24" t="s">
        <v>141</v>
      </c>
      <c r="AK25" s="24" t="s">
        <v>142</v>
      </c>
      <c r="AL25" s="37"/>
      <c r="AM25" s="37" t="s">
        <v>143</v>
      </c>
      <c r="AN25" s="37" t="s">
        <v>144</v>
      </c>
      <c r="AO25" s="37" t="s">
        <v>145</v>
      </c>
      <c r="AP25" s="37" t="s">
        <v>146</v>
      </c>
      <c r="AQ25" s="37" t="s">
        <v>147</v>
      </c>
      <c r="AR25" s="37" t="s">
        <v>148</v>
      </c>
      <c r="AS25" s="37" t="s">
        <v>149</v>
      </c>
      <c r="AT25" s="37" t="s">
        <v>150</v>
      </c>
      <c r="AU25" s="37" t="s">
        <v>151</v>
      </c>
      <c r="AV25" s="24" t="s">
        <v>124</v>
      </c>
      <c r="AW25" s="24" t="s">
        <v>124</v>
      </c>
      <c r="AX25" s="24" t="s">
        <v>124</v>
      </c>
      <c r="AY25" s="24" t="s">
        <v>124</v>
      </c>
      <c r="AZ25" s="24" t="s">
        <v>124</v>
      </c>
      <c r="BA25" s="24" t="s">
        <v>124</v>
      </c>
      <c r="BB25" s="24" t="s">
        <v>124</v>
      </c>
      <c r="BC25" s="24" t="s">
        <v>124</v>
      </c>
      <c r="BD25" s="24" t="s">
        <v>124</v>
      </c>
      <c r="BE25" s="24" t="s">
        <v>124</v>
      </c>
      <c r="BF25" s="30">
        <v>0</v>
      </c>
      <c r="BG25" s="30">
        <v>6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 s="31">
        <f t="shared" si="2"/>
        <v>6</v>
      </c>
      <c r="BS25" s="24" t="s">
        <v>124</v>
      </c>
      <c r="BT25" s="24" t="s">
        <v>124</v>
      </c>
      <c r="BU25" s="24" t="s">
        <v>124</v>
      </c>
      <c r="BV25" s="24" t="s">
        <v>124</v>
      </c>
      <c r="BW25" s="24" t="s">
        <v>124</v>
      </c>
      <c r="BX25" s="24" t="s">
        <v>124</v>
      </c>
      <c r="BY25" s="24" t="s">
        <v>124</v>
      </c>
      <c r="BZ25" s="24" t="s">
        <v>124</v>
      </c>
      <c r="CA25" s="24" t="s">
        <v>124</v>
      </c>
      <c r="CB25" s="24" t="s">
        <v>125</v>
      </c>
      <c r="CC25" s="32" t="s">
        <v>124</v>
      </c>
      <c r="CD25" s="1" t="s">
        <v>126</v>
      </c>
      <c r="CE25" s="2" t="s">
        <v>127</v>
      </c>
      <c r="CF25" s="2" t="s">
        <v>124</v>
      </c>
      <c r="CG25" s="2" t="s">
        <v>125</v>
      </c>
      <c r="CH25" s="2" t="s">
        <v>124</v>
      </c>
      <c r="CI25" s="2" t="s">
        <v>124</v>
      </c>
    </row>
    <row r="26" spans="1:87" x14ac:dyDescent="0.25">
      <c r="A26" s="3">
        <v>19</v>
      </c>
      <c r="B26" s="57">
        <v>2021</v>
      </c>
      <c r="C26" s="35" t="s">
        <v>124</v>
      </c>
      <c r="D26" s="35" t="s">
        <v>124</v>
      </c>
      <c r="E26" s="35" t="s">
        <v>124</v>
      </c>
      <c r="F26" s="35" t="s">
        <v>4</v>
      </c>
      <c r="G26" s="35"/>
      <c r="H26" s="34">
        <v>21101</v>
      </c>
      <c r="I26" s="34">
        <v>21101</v>
      </c>
      <c r="J26" s="34" t="s">
        <v>158</v>
      </c>
      <c r="K26" s="35" t="s">
        <v>124</v>
      </c>
      <c r="L26" s="35" t="s">
        <v>159</v>
      </c>
      <c r="M26" s="35" t="s">
        <v>124</v>
      </c>
      <c r="N26" s="35" t="s">
        <v>124</v>
      </c>
      <c r="O26" s="26">
        <f t="shared" si="4"/>
        <v>4365.6959999999999</v>
      </c>
      <c r="P26" s="26">
        <f t="shared" si="0"/>
        <v>27285.599999999999</v>
      </c>
      <c r="Q26" s="36">
        <f t="shared" si="5"/>
        <v>31651.295999999998</v>
      </c>
      <c r="R26" s="28">
        <f t="shared" si="3"/>
        <v>240</v>
      </c>
      <c r="S26" s="29">
        <v>113.69</v>
      </c>
      <c r="T26" s="29">
        <f t="shared" si="1"/>
        <v>18.1904</v>
      </c>
      <c r="U26" s="24" t="s">
        <v>124</v>
      </c>
      <c r="V26" s="24" t="s">
        <v>124</v>
      </c>
      <c r="W26" s="24" t="s">
        <v>124</v>
      </c>
      <c r="X26" s="24" t="s">
        <v>124</v>
      </c>
      <c r="Y26" s="24" t="s">
        <v>124</v>
      </c>
      <c r="Z26" s="24" t="s">
        <v>124</v>
      </c>
      <c r="AA26" s="24" t="s">
        <v>124</v>
      </c>
      <c r="AB26" s="24" t="s">
        <v>124</v>
      </c>
      <c r="AC26" s="24" t="s">
        <v>137</v>
      </c>
      <c r="AD26" s="24" t="s">
        <v>124</v>
      </c>
      <c r="AE26" s="24" t="s">
        <v>124</v>
      </c>
      <c r="AF26" s="24" t="s">
        <v>138</v>
      </c>
      <c r="AG26" s="24" t="s">
        <v>139</v>
      </c>
      <c r="AH26" s="24" t="s">
        <v>4</v>
      </c>
      <c r="AI26" s="24" t="s">
        <v>140</v>
      </c>
      <c r="AJ26" s="24" t="s">
        <v>141</v>
      </c>
      <c r="AK26" s="24" t="s">
        <v>142</v>
      </c>
      <c r="AL26" s="37"/>
      <c r="AM26" s="37" t="s">
        <v>143</v>
      </c>
      <c r="AN26" s="37" t="s">
        <v>144</v>
      </c>
      <c r="AO26" s="37" t="s">
        <v>145</v>
      </c>
      <c r="AP26" s="37" t="s">
        <v>146</v>
      </c>
      <c r="AQ26" s="37" t="s">
        <v>147</v>
      </c>
      <c r="AR26" s="37" t="s">
        <v>148</v>
      </c>
      <c r="AS26" s="37" t="s">
        <v>149</v>
      </c>
      <c r="AT26" s="37" t="s">
        <v>150</v>
      </c>
      <c r="AU26" s="37" t="s">
        <v>151</v>
      </c>
      <c r="AV26" s="24" t="s">
        <v>124</v>
      </c>
      <c r="AW26" s="24" t="s">
        <v>124</v>
      </c>
      <c r="AX26" s="24" t="s">
        <v>124</v>
      </c>
      <c r="AY26" s="24" t="s">
        <v>124</v>
      </c>
      <c r="AZ26" s="24" t="s">
        <v>124</v>
      </c>
      <c r="BA26" s="24" t="s">
        <v>124</v>
      </c>
      <c r="BB26" s="24" t="s">
        <v>124</v>
      </c>
      <c r="BC26" s="24" t="s">
        <v>124</v>
      </c>
      <c r="BD26" s="24" t="s">
        <v>124</v>
      </c>
      <c r="BE26" s="24" t="s">
        <v>124</v>
      </c>
      <c r="BF26" s="30">
        <v>0</v>
      </c>
      <c r="BG26" s="30">
        <v>30</v>
      </c>
      <c r="BH26" s="30">
        <v>20</v>
      </c>
      <c r="BI26" s="30">
        <v>20</v>
      </c>
      <c r="BJ26" s="30">
        <v>20</v>
      </c>
      <c r="BK26" s="30">
        <v>20</v>
      </c>
      <c r="BL26" s="30">
        <v>20</v>
      </c>
      <c r="BM26" s="30">
        <v>20</v>
      </c>
      <c r="BN26" s="30">
        <v>20</v>
      </c>
      <c r="BO26" s="30">
        <v>20</v>
      </c>
      <c r="BP26" s="30">
        <v>20</v>
      </c>
      <c r="BQ26" s="30">
        <v>30</v>
      </c>
      <c r="BR26" s="31">
        <f t="shared" si="2"/>
        <v>240</v>
      </c>
      <c r="BS26" s="24" t="s">
        <v>124</v>
      </c>
      <c r="BT26" s="24" t="s">
        <v>124</v>
      </c>
      <c r="BU26" s="24" t="s">
        <v>124</v>
      </c>
      <c r="BV26" s="24" t="s">
        <v>124</v>
      </c>
      <c r="BW26" s="24" t="s">
        <v>124</v>
      </c>
      <c r="BX26" s="24" t="s">
        <v>124</v>
      </c>
      <c r="BY26" s="24" t="s">
        <v>124</v>
      </c>
      <c r="BZ26" s="24" t="s">
        <v>124</v>
      </c>
      <c r="CA26" s="24" t="s">
        <v>124</v>
      </c>
      <c r="CB26" s="24" t="s">
        <v>125</v>
      </c>
      <c r="CC26" s="32" t="s">
        <v>124</v>
      </c>
      <c r="CD26" s="1" t="s">
        <v>126</v>
      </c>
      <c r="CE26" s="2" t="s">
        <v>127</v>
      </c>
      <c r="CF26" s="2" t="s">
        <v>124</v>
      </c>
      <c r="CG26" s="2" t="s">
        <v>125</v>
      </c>
      <c r="CH26" s="2" t="s">
        <v>124</v>
      </c>
      <c r="CI26" s="2" t="s">
        <v>124</v>
      </c>
    </row>
    <row r="27" spans="1:87" x14ac:dyDescent="0.25">
      <c r="A27" s="3">
        <v>20</v>
      </c>
      <c r="B27" s="57">
        <v>2021</v>
      </c>
      <c r="C27" s="35" t="s">
        <v>124</v>
      </c>
      <c r="D27" s="35" t="s">
        <v>124</v>
      </c>
      <c r="E27" s="35" t="s">
        <v>124</v>
      </c>
      <c r="F27" s="35" t="s">
        <v>4</v>
      </c>
      <c r="G27" s="35"/>
      <c r="H27" s="34">
        <v>21101</v>
      </c>
      <c r="I27" s="34">
        <v>21101</v>
      </c>
      <c r="J27" s="34" t="s">
        <v>160</v>
      </c>
      <c r="K27" s="35" t="s">
        <v>124</v>
      </c>
      <c r="L27" s="35" t="s">
        <v>161</v>
      </c>
      <c r="M27" s="35" t="s">
        <v>124</v>
      </c>
      <c r="N27" s="35" t="s">
        <v>124</v>
      </c>
      <c r="O27" s="26">
        <f t="shared" si="4"/>
        <v>148.22399999999999</v>
      </c>
      <c r="P27" s="26">
        <f t="shared" si="0"/>
        <v>926.4</v>
      </c>
      <c r="Q27" s="36">
        <f t="shared" si="5"/>
        <v>1074.624</v>
      </c>
      <c r="R27" s="28">
        <f t="shared" si="3"/>
        <v>40</v>
      </c>
      <c r="S27" s="29">
        <v>23.16</v>
      </c>
      <c r="T27" s="29">
        <f t="shared" si="1"/>
        <v>3.7056</v>
      </c>
      <c r="U27" s="24" t="s">
        <v>124</v>
      </c>
      <c r="V27" s="24" t="s">
        <v>124</v>
      </c>
      <c r="W27" s="24" t="s">
        <v>124</v>
      </c>
      <c r="X27" s="24" t="s">
        <v>124</v>
      </c>
      <c r="Y27" s="24" t="s">
        <v>124</v>
      </c>
      <c r="Z27" s="24" t="s">
        <v>124</v>
      </c>
      <c r="AA27" s="24" t="s">
        <v>124</v>
      </c>
      <c r="AB27" s="24" t="s">
        <v>124</v>
      </c>
      <c r="AC27" s="24" t="s">
        <v>137</v>
      </c>
      <c r="AD27" s="24" t="s">
        <v>124</v>
      </c>
      <c r="AE27" s="24" t="s">
        <v>124</v>
      </c>
      <c r="AF27" s="24" t="s">
        <v>138</v>
      </c>
      <c r="AG27" s="24" t="s">
        <v>139</v>
      </c>
      <c r="AH27" s="24" t="s">
        <v>4</v>
      </c>
      <c r="AI27" s="24" t="s">
        <v>140</v>
      </c>
      <c r="AJ27" s="24" t="s">
        <v>141</v>
      </c>
      <c r="AK27" s="24" t="s">
        <v>142</v>
      </c>
      <c r="AL27" s="37"/>
      <c r="AM27" s="37" t="s">
        <v>143</v>
      </c>
      <c r="AN27" s="37" t="s">
        <v>144</v>
      </c>
      <c r="AO27" s="37" t="s">
        <v>145</v>
      </c>
      <c r="AP27" s="37" t="s">
        <v>146</v>
      </c>
      <c r="AQ27" s="37" t="s">
        <v>147</v>
      </c>
      <c r="AR27" s="37" t="s">
        <v>148</v>
      </c>
      <c r="AS27" s="37" t="s">
        <v>149</v>
      </c>
      <c r="AT27" s="37" t="s">
        <v>150</v>
      </c>
      <c r="AU27" s="37" t="s">
        <v>151</v>
      </c>
      <c r="AV27" s="24" t="s">
        <v>124</v>
      </c>
      <c r="AW27" s="24" t="s">
        <v>124</v>
      </c>
      <c r="AX27" s="24" t="s">
        <v>124</v>
      </c>
      <c r="AY27" s="24" t="s">
        <v>124</v>
      </c>
      <c r="AZ27" s="24" t="s">
        <v>124</v>
      </c>
      <c r="BA27" s="24" t="s">
        <v>124</v>
      </c>
      <c r="BB27" s="24" t="s">
        <v>124</v>
      </c>
      <c r="BC27" s="24" t="s">
        <v>124</v>
      </c>
      <c r="BD27" s="24" t="s">
        <v>124</v>
      </c>
      <c r="BE27" s="24" t="s">
        <v>124</v>
      </c>
      <c r="BF27" s="30">
        <v>0</v>
      </c>
      <c r="BG27" s="30">
        <v>4</v>
      </c>
      <c r="BH27" s="30">
        <v>4</v>
      </c>
      <c r="BI27" s="30">
        <v>4</v>
      </c>
      <c r="BJ27" s="30">
        <v>4</v>
      </c>
      <c r="BK27" s="30">
        <v>4</v>
      </c>
      <c r="BL27" s="30">
        <v>4</v>
      </c>
      <c r="BM27" s="30">
        <v>4</v>
      </c>
      <c r="BN27" s="30">
        <v>4</v>
      </c>
      <c r="BO27" s="30">
        <v>4</v>
      </c>
      <c r="BP27" s="30">
        <v>4</v>
      </c>
      <c r="BQ27" s="30">
        <v>0</v>
      </c>
      <c r="BR27" s="31">
        <f t="shared" si="2"/>
        <v>40</v>
      </c>
      <c r="BS27" s="24" t="s">
        <v>124</v>
      </c>
      <c r="BT27" s="24" t="s">
        <v>124</v>
      </c>
      <c r="BU27" s="24" t="s">
        <v>124</v>
      </c>
      <c r="BV27" s="24" t="s">
        <v>124</v>
      </c>
      <c r="BW27" s="24" t="s">
        <v>124</v>
      </c>
      <c r="BX27" s="24" t="s">
        <v>124</v>
      </c>
      <c r="BY27" s="24" t="s">
        <v>124</v>
      </c>
      <c r="BZ27" s="24" t="s">
        <v>124</v>
      </c>
      <c r="CA27" s="24" t="s">
        <v>124</v>
      </c>
      <c r="CB27" s="24" t="s">
        <v>125</v>
      </c>
      <c r="CC27" s="32" t="s">
        <v>124</v>
      </c>
      <c r="CD27" s="1" t="s">
        <v>126</v>
      </c>
      <c r="CE27" s="2" t="s">
        <v>127</v>
      </c>
      <c r="CF27" s="2" t="s">
        <v>124</v>
      </c>
      <c r="CG27" s="2" t="s">
        <v>125</v>
      </c>
      <c r="CH27" s="2" t="s">
        <v>124</v>
      </c>
      <c r="CI27" s="2" t="s">
        <v>124</v>
      </c>
    </row>
    <row r="28" spans="1:87" x14ac:dyDescent="0.25">
      <c r="A28" s="3">
        <v>21</v>
      </c>
      <c r="B28" s="57">
        <v>2021</v>
      </c>
      <c r="C28" s="35" t="s">
        <v>124</v>
      </c>
      <c r="D28" s="35" t="s">
        <v>124</v>
      </c>
      <c r="E28" s="35" t="s">
        <v>124</v>
      </c>
      <c r="F28" s="35" t="s">
        <v>4</v>
      </c>
      <c r="G28" s="35"/>
      <c r="H28" s="34">
        <v>21101</v>
      </c>
      <c r="I28" s="34">
        <v>21101</v>
      </c>
      <c r="J28" s="34" t="s">
        <v>162</v>
      </c>
      <c r="K28" s="35" t="s">
        <v>124</v>
      </c>
      <c r="L28" s="35" t="s">
        <v>133</v>
      </c>
      <c r="M28" s="35" t="s">
        <v>124</v>
      </c>
      <c r="N28" s="35" t="s">
        <v>124</v>
      </c>
      <c r="O28" s="26">
        <f t="shared" si="4"/>
        <v>155.52000000000001</v>
      </c>
      <c r="P28" s="26">
        <f t="shared" si="0"/>
        <v>972</v>
      </c>
      <c r="Q28" s="36">
        <f t="shared" si="5"/>
        <v>1127.52</v>
      </c>
      <c r="R28" s="28">
        <f t="shared" si="3"/>
        <v>80</v>
      </c>
      <c r="S28" s="29">
        <v>12.15</v>
      </c>
      <c r="T28" s="29">
        <f t="shared" si="1"/>
        <v>1.9440000000000002</v>
      </c>
      <c r="U28" s="24" t="s">
        <v>124</v>
      </c>
      <c r="V28" s="24" t="s">
        <v>124</v>
      </c>
      <c r="W28" s="24" t="s">
        <v>124</v>
      </c>
      <c r="X28" s="24" t="s">
        <v>124</v>
      </c>
      <c r="Y28" s="24" t="s">
        <v>124</v>
      </c>
      <c r="Z28" s="24" t="s">
        <v>124</v>
      </c>
      <c r="AA28" s="24" t="s">
        <v>124</v>
      </c>
      <c r="AB28" s="24" t="s">
        <v>124</v>
      </c>
      <c r="AC28" s="24" t="s">
        <v>137</v>
      </c>
      <c r="AD28" s="24" t="s">
        <v>124</v>
      </c>
      <c r="AE28" s="24" t="s">
        <v>124</v>
      </c>
      <c r="AF28" s="24" t="s">
        <v>138</v>
      </c>
      <c r="AG28" s="24" t="s">
        <v>139</v>
      </c>
      <c r="AH28" s="24" t="s">
        <v>4</v>
      </c>
      <c r="AI28" s="24" t="s">
        <v>140</v>
      </c>
      <c r="AJ28" s="24" t="s">
        <v>141</v>
      </c>
      <c r="AK28" s="24" t="s">
        <v>142</v>
      </c>
      <c r="AL28" s="37"/>
      <c r="AM28" s="37" t="s">
        <v>143</v>
      </c>
      <c r="AN28" s="37" t="s">
        <v>144</v>
      </c>
      <c r="AO28" s="37" t="s">
        <v>145</v>
      </c>
      <c r="AP28" s="37" t="s">
        <v>146</v>
      </c>
      <c r="AQ28" s="37" t="s">
        <v>147</v>
      </c>
      <c r="AR28" s="37" t="s">
        <v>148</v>
      </c>
      <c r="AS28" s="37" t="s">
        <v>149</v>
      </c>
      <c r="AT28" s="37" t="s">
        <v>150</v>
      </c>
      <c r="AU28" s="37" t="s">
        <v>151</v>
      </c>
      <c r="AV28" s="24" t="s">
        <v>124</v>
      </c>
      <c r="AW28" s="24" t="s">
        <v>124</v>
      </c>
      <c r="AX28" s="24" t="s">
        <v>124</v>
      </c>
      <c r="AY28" s="24" t="s">
        <v>124</v>
      </c>
      <c r="AZ28" s="24" t="s">
        <v>124</v>
      </c>
      <c r="BA28" s="24" t="s">
        <v>124</v>
      </c>
      <c r="BB28" s="24" t="s">
        <v>124</v>
      </c>
      <c r="BC28" s="24" t="s">
        <v>124</v>
      </c>
      <c r="BD28" s="24" t="s">
        <v>124</v>
      </c>
      <c r="BE28" s="24" t="s">
        <v>124</v>
      </c>
      <c r="BF28" s="30">
        <v>0</v>
      </c>
      <c r="BG28" s="30">
        <v>17</v>
      </c>
      <c r="BH28" s="30">
        <v>6</v>
      </c>
      <c r="BI28" s="30">
        <v>10</v>
      </c>
      <c r="BJ28" s="30">
        <v>6</v>
      </c>
      <c r="BK28" s="30">
        <v>6</v>
      </c>
      <c r="BL28" s="30">
        <v>6</v>
      </c>
      <c r="BM28" s="30">
        <v>11</v>
      </c>
      <c r="BN28" s="30">
        <v>6</v>
      </c>
      <c r="BO28" s="30">
        <v>6</v>
      </c>
      <c r="BP28" s="30">
        <v>6</v>
      </c>
      <c r="BQ28" s="30">
        <v>0</v>
      </c>
      <c r="BR28" s="31">
        <f t="shared" si="2"/>
        <v>80</v>
      </c>
      <c r="BS28" s="24" t="s">
        <v>124</v>
      </c>
      <c r="BT28" s="24" t="s">
        <v>124</v>
      </c>
      <c r="BU28" s="24" t="s">
        <v>124</v>
      </c>
      <c r="BV28" s="24" t="s">
        <v>124</v>
      </c>
      <c r="BW28" s="24" t="s">
        <v>124</v>
      </c>
      <c r="BX28" s="24" t="s">
        <v>124</v>
      </c>
      <c r="BY28" s="24" t="s">
        <v>124</v>
      </c>
      <c r="BZ28" s="24" t="s">
        <v>124</v>
      </c>
      <c r="CA28" s="24" t="s">
        <v>124</v>
      </c>
      <c r="CB28" s="24" t="s">
        <v>125</v>
      </c>
      <c r="CC28" s="32" t="s">
        <v>124</v>
      </c>
      <c r="CD28" s="1" t="s">
        <v>126</v>
      </c>
      <c r="CE28" s="2" t="s">
        <v>127</v>
      </c>
      <c r="CF28" s="2" t="s">
        <v>124</v>
      </c>
      <c r="CG28" s="2" t="s">
        <v>125</v>
      </c>
      <c r="CH28" s="2" t="s">
        <v>124</v>
      </c>
      <c r="CI28" s="2" t="s">
        <v>124</v>
      </c>
    </row>
    <row r="29" spans="1:87" x14ac:dyDescent="0.25">
      <c r="A29" s="3">
        <v>22</v>
      </c>
      <c r="B29" s="57">
        <v>2021</v>
      </c>
      <c r="C29" s="35" t="s">
        <v>124</v>
      </c>
      <c r="D29" s="35" t="s">
        <v>124</v>
      </c>
      <c r="E29" s="35" t="s">
        <v>124</v>
      </c>
      <c r="F29" s="35" t="s">
        <v>4</v>
      </c>
      <c r="G29" s="35"/>
      <c r="H29" s="34">
        <v>21101</v>
      </c>
      <c r="I29" s="34">
        <v>21101</v>
      </c>
      <c r="J29" s="33" t="s">
        <v>163</v>
      </c>
      <c r="K29" s="35" t="s">
        <v>124</v>
      </c>
      <c r="L29" s="35" t="s">
        <v>161</v>
      </c>
      <c r="M29" s="35" t="s">
        <v>124</v>
      </c>
      <c r="N29" s="35" t="s">
        <v>124</v>
      </c>
      <c r="O29" s="26">
        <f t="shared" si="4"/>
        <v>179.52</v>
      </c>
      <c r="P29" s="26">
        <f t="shared" si="0"/>
        <v>1122</v>
      </c>
      <c r="Q29" s="36">
        <f t="shared" si="5"/>
        <v>1301.52</v>
      </c>
      <c r="R29" s="28">
        <f t="shared" si="3"/>
        <v>6</v>
      </c>
      <c r="S29" s="29">
        <v>187</v>
      </c>
      <c r="T29" s="29">
        <f t="shared" si="1"/>
        <v>29.92</v>
      </c>
      <c r="U29" s="24" t="s">
        <v>124</v>
      </c>
      <c r="V29" s="24" t="s">
        <v>124</v>
      </c>
      <c r="W29" s="24" t="s">
        <v>124</v>
      </c>
      <c r="X29" s="24" t="s">
        <v>124</v>
      </c>
      <c r="Y29" s="24" t="s">
        <v>124</v>
      </c>
      <c r="Z29" s="24" t="s">
        <v>124</v>
      </c>
      <c r="AA29" s="24" t="s">
        <v>124</v>
      </c>
      <c r="AB29" s="24" t="s">
        <v>124</v>
      </c>
      <c r="AC29" s="24" t="s">
        <v>137</v>
      </c>
      <c r="AD29" s="24" t="s">
        <v>124</v>
      </c>
      <c r="AE29" s="24" t="s">
        <v>124</v>
      </c>
      <c r="AF29" s="24" t="s">
        <v>138</v>
      </c>
      <c r="AG29" s="24" t="s">
        <v>139</v>
      </c>
      <c r="AH29" s="24" t="s">
        <v>4</v>
      </c>
      <c r="AI29" s="24" t="s">
        <v>140</v>
      </c>
      <c r="AJ29" s="24" t="s">
        <v>141</v>
      </c>
      <c r="AK29" s="24" t="s">
        <v>142</v>
      </c>
      <c r="AL29" s="37"/>
      <c r="AM29" s="37" t="s">
        <v>143</v>
      </c>
      <c r="AN29" s="37" t="s">
        <v>144</v>
      </c>
      <c r="AO29" s="37" t="s">
        <v>145</v>
      </c>
      <c r="AP29" s="37" t="s">
        <v>146</v>
      </c>
      <c r="AQ29" s="37" t="s">
        <v>147</v>
      </c>
      <c r="AR29" s="37" t="s">
        <v>148</v>
      </c>
      <c r="AS29" s="37" t="s">
        <v>149</v>
      </c>
      <c r="AT29" s="37" t="s">
        <v>150</v>
      </c>
      <c r="AU29" s="37" t="s">
        <v>151</v>
      </c>
      <c r="AV29" s="24" t="s">
        <v>124</v>
      </c>
      <c r="AW29" s="24" t="s">
        <v>124</v>
      </c>
      <c r="AX29" s="24" t="s">
        <v>124</v>
      </c>
      <c r="AY29" s="24" t="s">
        <v>124</v>
      </c>
      <c r="AZ29" s="24" t="s">
        <v>124</v>
      </c>
      <c r="BA29" s="24" t="s">
        <v>124</v>
      </c>
      <c r="BB29" s="24" t="s">
        <v>124</v>
      </c>
      <c r="BC29" s="24" t="s">
        <v>124</v>
      </c>
      <c r="BD29" s="24" t="s">
        <v>124</v>
      </c>
      <c r="BE29" s="24" t="s">
        <v>124</v>
      </c>
      <c r="BF29" s="30">
        <v>0</v>
      </c>
      <c r="BG29" s="30">
        <v>3</v>
      </c>
      <c r="BH29" s="30">
        <v>0</v>
      </c>
      <c r="BI29" s="30">
        <v>1</v>
      </c>
      <c r="BJ29" s="30">
        <v>0</v>
      </c>
      <c r="BK29" s="30">
        <v>1</v>
      </c>
      <c r="BL29" s="30">
        <v>0</v>
      </c>
      <c r="BM29" s="30">
        <v>0</v>
      </c>
      <c r="BN29" s="30">
        <v>0</v>
      </c>
      <c r="BO29" s="30">
        <v>1</v>
      </c>
      <c r="BP29" s="30">
        <v>0</v>
      </c>
      <c r="BQ29" s="30">
        <v>0</v>
      </c>
      <c r="BR29" s="31">
        <f t="shared" si="2"/>
        <v>6</v>
      </c>
      <c r="BS29" s="24" t="s">
        <v>124</v>
      </c>
      <c r="BT29" s="24" t="s">
        <v>124</v>
      </c>
      <c r="BU29" s="24" t="s">
        <v>124</v>
      </c>
      <c r="BV29" s="24" t="s">
        <v>124</v>
      </c>
      <c r="BW29" s="24" t="s">
        <v>124</v>
      </c>
      <c r="BX29" s="24" t="s">
        <v>124</v>
      </c>
      <c r="BY29" s="24" t="s">
        <v>124</v>
      </c>
      <c r="BZ29" s="24" t="s">
        <v>124</v>
      </c>
      <c r="CA29" s="24" t="s">
        <v>124</v>
      </c>
      <c r="CB29" s="24" t="s">
        <v>125</v>
      </c>
      <c r="CC29" s="32" t="s">
        <v>124</v>
      </c>
      <c r="CD29" s="1" t="s">
        <v>126</v>
      </c>
      <c r="CE29" s="2" t="s">
        <v>127</v>
      </c>
      <c r="CF29" s="2" t="s">
        <v>124</v>
      </c>
      <c r="CG29" s="2" t="s">
        <v>125</v>
      </c>
      <c r="CH29" s="2" t="s">
        <v>124</v>
      </c>
      <c r="CI29" s="2" t="s">
        <v>124</v>
      </c>
    </row>
    <row r="30" spans="1:87" x14ac:dyDescent="0.25">
      <c r="A30" s="3">
        <v>23</v>
      </c>
      <c r="B30" s="57">
        <v>2021</v>
      </c>
      <c r="C30" s="35" t="s">
        <v>124</v>
      </c>
      <c r="D30" s="35" t="s">
        <v>124</v>
      </c>
      <c r="E30" s="35" t="s">
        <v>124</v>
      </c>
      <c r="F30" s="35" t="s">
        <v>4</v>
      </c>
      <c r="G30" s="35"/>
      <c r="H30" s="34">
        <v>21101</v>
      </c>
      <c r="I30" s="34">
        <v>21101</v>
      </c>
      <c r="J30" s="34" t="s">
        <v>164</v>
      </c>
      <c r="K30" s="35" t="s">
        <v>124</v>
      </c>
      <c r="L30" s="35" t="s">
        <v>133</v>
      </c>
      <c r="M30" s="35" t="s">
        <v>124</v>
      </c>
      <c r="N30" s="35" t="s">
        <v>124</v>
      </c>
      <c r="O30" s="26">
        <f t="shared" si="4"/>
        <v>162.24</v>
      </c>
      <c r="P30" s="26">
        <f t="shared" si="0"/>
        <v>1014</v>
      </c>
      <c r="Q30" s="36">
        <f t="shared" si="5"/>
        <v>1176.24</v>
      </c>
      <c r="R30" s="28">
        <f t="shared" si="3"/>
        <v>600</v>
      </c>
      <c r="S30" s="29">
        <v>1.69</v>
      </c>
      <c r="T30" s="29">
        <f t="shared" si="1"/>
        <v>0.27039999999999997</v>
      </c>
      <c r="U30" s="24" t="s">
        <v>124</v>
      </c>
      <c r="V30" s="24" t="s">
        <v>124</v>
      </c>
      <c r="W30" s="24" t="s">
        <v>124</v>
      </c>
      <c r="X30" s="24" t="s">
        <v>124</v>
      </c>
      <c r="Y30" s="24" t="s">
        <v>124</v>
      </c>
      <c r="Z30" s="24" t="s">
        <v>124</v>
      </c>
      <c r="AA30" s="24" t="s">
        <v>124</v>
      </c>
      <c r="AB30" s="24" t="s">
        <v>124</v>
      </c>
      <c r="AC30" s="24" t="s">
        <v>137</v>
      </c>
      <c r="AD30" s="24" t="s">
        <v>124</v>
      </c>
      <c r="AE30" s="24" t="s">
        <v>124</v>
      </c>
      <c r="AF30" s="24" t="s">
        <v>138</v>
      </c>
      <c r="AG30" s="24" t="s">
        <v>139</v>
      </c>
      <c r="AH30" s="24" t="s">
        <v>4</v>
      </c>
      <c r="AI30" s="24" t="s">
        <v>140</v>
      </c>
      <c r="AJ30" s="24" t="s">
        <v>141</v>
      </c>
      <c r="AK30" s="24" t="s">
        <v>142</v>
      </c>
      <c r="AL30" s="37"/>
      <c r="AM30" s="37" t="s">
        <v>143</v>
      </c>
      <c r="AN30" s="37" t="s">
        <v>144</v>
      </c>
      <c r="AO30" s="37" t="s">
        <v>145</v>
      </c>
      <c r="AP30" s="37" t="s">
        <v>146</v>
      </c>
      <c r="AQ30" s="37" t="s">
        <v>147</v>
      </c>
      <c r="AR30" s="37" t="s">
        <v>148</v>
      </c>
      <c r="AS30" s="37" t="s">
        <v>149</v>
      </c>
      <c r="AT30" s="37" t="s">
        <v>150</v>
      </c>
      <c r="AU30" s="37" t="s">
        <v>151</v>
      </c>
      <c r="AV30" s="24" t="s">
        <v>124</v>
      </c>
      <c r="AW30" s="24" t="s">
        <v>124</v>
      </c>
      <c r="AX30" s="24" t="s">
        <v>124</v>
      </c>
      <c r="AY30" s="24" t="s">
        <v>124</v>
      </c>
      <c r="AZ30" s="24" t="s">
        <v>124</v>
      </c>
      <c r="BA30" s="24" t="s">
        <v>124</v>
      </c>
      <c r="BB30" s="24" t="s">
        <v>124</v>
      </c>
      <c r="BC30" s="24" t="s">
        <v>124</v>
      </c>
      <c r="BD30" s="24" t="s">
        <v>124</v>
      </c>
      <c r="BE30" s="24" t="s">
        <v>124</v>
      </c>
      <c r="BF30" s="30">
        <v>0</v>
      </c>
      <c r="BG30" s="30">
        <v>200</v>
      </c>
      <c r="BH30" s="30">
        <v>0</v>
      </c>
      <c r="BI30" s="30">
        <v>200</v>
      </c>
      <c r="BJ30" s="30">
        <v>0</v>
      </c>
      <c r="BK30" s="30">
        <v>0</v>
      </c>
      <c r="BL30" s="30">
        <v>0</v>
      </c>
      <c r="BM30" s="30">
        <v>200</v>
      </c>
      <c r="BN30" s="30">
        <v>0</v>
      </c>
      <c r="BO30" s="30">
        <v>0</v>
      </c>
      <c r="BP30" s="30">
        <v>0</v>
      </c>
      <c r="BQ30" s="30">
        <v>0</v>
      </c>
      <c r="BR30" s="31">
        <f t="shared" si="2"/>
        <v>600</v>
      </c>
      <c r="BS30" s="24" t="s">
        <v>124</v>
      </c>
      <c r="BT30" s="24" t="s">
        <v>124</v>
      </c>
      <c r="BU30" s="24" t="s">
        <v>124</v>
      </c>
      <c r="BV30" s="24" t="s">
        <v>124</v>
      </c>
      <c r="BW30" s="24" t="s">
        <v>124</v>
      </c>
      <c r="BX30" s="24" t="s">
        <v>124</v>
      </c>
      <c r="BY30" s="24" t="s">
        <v>124</v>
      </c>
      <c r="BZ30" s="24" t="s">
        <v>124</v>
      </c>
      <c r="CA30" s="24" t="s">
        <v>124</v>
      </c>
      <c r="CB30" s="24" t="s">
        <v>125</v>
      </c>
      <c r="CC30" s="32" t="s">
        <v>124</v>
      </c>
      <c r="CD30" s="1" t="s">
        <v>126</v>
      </c>
      <c r="CE30" s="2" t="s">
        <v>127</v>
      </c>
      <c r="CF30" s="2" t="s">
        <v>124</v>
      </c>
      <c r="CG30" s="2" t="s">
        <v>125</v>
      </c>
      <c r="CH30" s="2" t="s">
        <v>124</v>
      </c>
      <c r="CI30" s="2" t="s">
        <v>124</v>
      </c>
    </row>
    <row r="31" spans="1:87" x14ac:dyDescent="0.25">
      <c r="A31" s="3">
        <v>24</v>
      </c>
      <c r="B31" s="57">
        <v>2021</v>
      </c>
      <c r="C31" s="35" t="s">
        <v>124</v>
      </c>
      <c r="D31" s="35" t="s">
        <v>124</v>
      </c>
      <c r="E31" s="35" t="s">
        <v>124</v>
      </c>
      <c r="F31" s="35" t="s">
        <v>4</v>
      </c>
      <c r="G31" s="35"/>
      <c r="H31" s="34">
        <v>21101</v>
      </c>
      <c r="I31" s="34">
        <v>21101</v>
      </c>
      <c r="J31" s="34" t="s">
        <v>165</v>
      </c>
      <c r="K31" s="35" t="s">
        <v>124</v>
      </c>
      <c r="L31" s="35" t="s">
        <v>133</v>
      </c>
      <c r="M31" s="35" t="s">
        <v>124</v>
      </c>
      <c r="N31" s="35" t="s">
        <v>124</v>
      </c>
      <c r="O31" s="26">
        <f t="shared" si="4"/>
        <v>645.42399999999998</v>
      </c>
      <c r="P31" s="26">
        <f t="shared" si="0"/>
        <v>4033.8999999999996</v>
      </c>
      <c r="Q31" s="36">
        <f t="shared" si="5"/>
        <v>4679.3239999999996</v>
      </c>
      <c r="R31" s="28">
        <f t="shared" si="3"/>
        <v>5</v>
      </c>
      <c r="S31" s="29">
        <v>806.78</v>
      </c>
      <c r="T31" s="29">
        <f t="shared" si="1"/>
        <v>129.0848</v>
      </c>
      <c r="U31" s="24" t="s">
        <v>124</v>
      </c>
      <c r="V31" s="24" t="s">
        <v>124</v>
      </c>
      <c r="W31" s="24" t="s">
        <v>124</v>
      </c>
      <c r="X31" s="24" t="s">
        <v>124</v>
      </c>
      <c r="Y31" s="24" t="s">
        <v>124</v>
      </c>
      <c r="Z31" s="24" t="s">
        <v>124</v>
      </c>
      <c r="AA31" s="24" t="s">
        <v>124</v>
      </c>
      <c r="AB31" s="24" t="s">
        <v>124</v>
      </c>
      <c r="AC31" s="24" t="s">
        <v>137</v>
      </c>
      <c r="AD31" s="24" t="s">
        <v>124</v>
      </c>
      <c r="AE31" s="24" t="s">
        <v>124</v>
      </c>
      <c r="AF31" s="24" t="s">
        <v>138</v>
      </c>
      <c r="AG31" s="24" t="s">
        <v>139</v>
      </c>
      <c r="AH31" s="24" t="s">
        <v>4</v>
      </c>
      <c r="AI31" s="24" t="s">
        <v>140</v>
      </c>
      <c r="AJ31" s="24" t="s">
        <v>141</v>
      </c>
      <c r="AK31" s="24" t="s">
        <v>142</v>
      </c>
      <c r="AL31" s="37"/>
      <c r="AM31" s="37" t="s">
        <v>143</v>
      </c>
      <c r="AN31" s="37" t="s">
        <v>144</v>
      </c>
      <c r="AO31" s="37" t="s">
        <v>145</v>
      </c>
      <c r="AP31" s="37" t="s">
        <v>146</v>
      </c>
      <c r="AQ31" s="37" t="s">
        <v>147</v>
      </c>
      <c r="AR31" s="37" t="s">
        <v>148</v>
      </c>
      <c r="AS31" s="37" t="s">
        <v>149</v>
      </c>
      <c r="AT31" s="37" t="s">
        <v>150</v>
      </c>
      <c r="AU31" s="37" t="s">
        <v>151</v>
      </c>
      <c r="AV31" s="24" t="s">
        <v>124</v>
      </c>
      <c r="AW31" s="24" t="s">
        <v>124</v>
      </c>
      <c r="AX31" s="24" t="s">
        <v>124</v>
      </c>
      <c r="AY31" s="24" t="s">
        <v>124</v>
      </c>
      <c r="AZ31" s="24" t="s">
        <v>124</v>
      </c>
      <c r="BA31" s="24" t="s">
        <v>124</v>
      </c>
      <c r="BB31" s="24" t="s">
        <v>124</v>
      </c>
      <c r="BC31" s="24" t="s">
        <v>124</v>
      </c>
      <c r="BD31" s="24" t="s">
        <v>124</v>
      </c>
      <c r="BE31" s="24" t="s">
        <v>124</v>
      </c>
      <c r="BF31" s="30">
        <v>0</v>
      </c>
      <c r="BG31" s="30">
        <v>1</v>
      </c>
      <c r="BH31" s="30">
        <v>0</v>
      </c>
      <c r="BI31" s="30">
        <v>0</v>
      </c>
      <c r="BJ31" s="30">
        <v>1</v>
      </c>
      <c r="BK31" s="30">
        <v>0</v>
      </c>
      <c r="BL31" s="30">
        <v>0</v>
      </c>
      <c r="BM31" s="30">
        <v>1</v>
      </c>
      <c r="BN31" s="30">
        <v>1</v>
      </c>
      <c r="BO31" s="30">
        <v>1</v>
      </c>
      <c r="BP31" s="30">
        <v>0</v>
      </c>
      <c r="BQ31" s="30">
        <v>0</v>
      </c>
      <c r="BR31" s="31">
        <f t="shared" si="2"/>
        <v>5</v>
      </c>
      <c r="BS31" s="24" t="s">
        <v>124</v>
      </c>
      <c r="BT31" s="24" t="s">
        <v>124</v>
      </c>
      <c r="BU31" s="24" t="s">
        <v>124</v>
      </c>
      <c r="BV31" s="24" t="s">
        <v>124</v>
      </c>
      <c r="BW31" s="24" t="s">
        <v>124</v>
      </c>
      <c r="BX31" s="24" t="s">
        <v>124</v>
      </c>
      <c r="BY31" s="24" t="s">
        <v>124</v>
      </c>
      <c r="BZ31" s="24" t="s">
        <v>124</v>
      </c>
      <c r="CA31" s="24" t="s">
        <v>124</v>
      </c>
      <c r="CB31" s="24" t="s">
        <v>125</v>
      </c>
      <c r="CC31" s="32" t="s">
        <v>124</v>
      </c>
      <c r="CD31" s="1" t="s">
        <v>126</v>
      </c>
      <c r="CE31" s="2" t="s">
        <v>127</v>
      </c>
      <c r="CF31" s="2" t="s">
        <v>124</v>
      </c>
      <c r="CG31" s="2" t="s">
        <v>125</v>
      </c>
      <c r="CH31" s="2" t="s">
        <v>124</v>
      </c>
      <c r="CI31" s="2" t="s">
        <v>124</v>
      </c>
    </row>
    <row r="32" spans="1:87" x14ac:dyDescent="0.25">
      <c r="A32" s="3">
        <v>25</v>
      </c>
      <c r="B32" s="57">
        <v>2021</v>
      </c>
      <c r="C32" s="35" t="s">
        <v>124</v>
      </c>
      <c r="D32" s="35" t="s">
        <v>124</v>
      </c>
      <c r="E32" s="35" t="s">
        <v>124</v>
      </c>
      <c r="F32" s="35" t="s">
        <v>4</v>
      </c>
      <c r="G32" s="35"/>
      <c r="H32" s="34">
        <v>211010009</v>
      </c>
      <c r="I32" s="34">
        <v>21101</v>
      </c>
      <c r="J32" s="34" t="s">
        <v>166</v>
      </c>
      <c r="K32" s="35" t="s">
        <v>124</v>
      </c>
      <c r="L32" s="35" t="s">
        <v>124</v>
      </c>
      <c r="M32" s="35" t="s">
        <v>124</v>
      </c>
      <c r="N32" s="35" t="s">
        <v>124</v>
      </c>
      <c r="O32" s="26">
        <f t="shared" si="4"/>
        <v>0</v>
      </c>
      <c r="P32" s="26">
        <f t="shared" si="0"/>
        <v>0</v>
      </c>
      <c r="Q32" s="36">
        <f t="shared" si="5"/>
        <v>0</v>
      </c>
      <c r="R32" s="28">
        <f t="shared" si="3"/>
        <v>0</v>
      </c>
      <c r="S32" s="29">
        <v>29.4</v>
      </c>
      <c r="T32" s="29">
        <f t="shared" si="1"/>
        <v>4.7039999999999997</v>
      </c>
      <c r="U32" s="24" t="s">
        <v>124</v>
      </c>
      <c r="V32" s="24" t="s">
        <v>124</v>
      </c>
      <c r="W32" s="24" t="s">
        <v>124</v>
      </c>
      <c r="X32" s="24" t="s">
        <v>124</v>
      </c>
      <c r="Y32" s="24" t="s">
        <v>124</v>
      </c>
      <c r="Z32" s="24" t="s">
        <v>124</v>
      </c>
      <c r="AA32" s="24" t="s">
        <v>124</v>
      </c>
      <c r="AB32" s="24" t="s">
        <v>124</v>
      </c>
      <c r="AC32" s="24" t="s">
        <v>137</v>
      </c>
      <c r="AD32" s="24" t="s">
        <v>124</v>
      </c>
      <c r="AE32" s="24" t="s">
        <v>124</v>
      </c>
      <c r="AF32" s="24" t="s">
        <v>138</v>
      </c>
      <c r="AG32" s="24" t="s">
        <v>139</v>
      </c>
      <c r="AH32" s="24" t="s">
        <v>4</v>
      </c>
      <c r="AI32" s="24" t="s">
        <v>140</v>
      </c>
      <c r="AJ32" s="24" t="s">
        <v>141</v>
      </c>
      <c r="AK32" s="24" t="s">
        <v>142</v>
      </c>
      <c r="AL32" s="37"/>
      <c r="AM32" s="37" t="s">
        <v>143</v>
      </c>
      <c r="AN32" s="37" t="s">
        <v>144</v>
      </c>
      <c r="AO32" s="37" t="s">
        <v>145</v>
      </c>
      <c r="AP32" s="37" t="s">
        <v>146</v>
      </c>
      <c r="AQ32" s="37" t="s">
        <v>147</v>
      </c>
      <c r="AR32" s="37" t="s">
        <v>148</v>
      </c>
      <c r="AS32" s="37" t="s">
        <v>149</v>
      </c>
      <c r="AT32" s="37" t="s">
        <v>150</v>
      </c>
      <c r="AU32" s="37" t="s">
        <v>151</v>
      </c>
      <c r="AV32" s="24" t="s">
        <v>124</v>
      </c>
      <c r="AW32" s="24" t="s">
        <v>124</v>
      </c>
      <c r="AX32" s="24" t="s">
        <v>124</v>
      </c>
      <c r="AY32" s="24" t="s">
        <v>124</v>
      </c>
      <c r="AZ32" s="24" t="s">
        <v>124</v>
      </c>
      <c r="BA32" s="24" t="s">
        <v>124</v>
      </c>
      <c r="BB32" s="24" t="s">
        <v>124</v>
      </c>
      <c r="BC32" s="24" t="s">
        <v>124</v>
      </c>
      <c r="BD32" s="24" t="s">
        <v>124</v>
      </c>
      <c r="BE32" s="24" t="s">
        <v>124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1">
        <f t="shared" si="2"/>
        <v>0</v>
      </c>
      <c r="BS32" s="24" t="s">
        <v>124</v>
      </c>
      <c r="BT32" s="24" t="s">
        <v>124</v>
      </c>
      <c r="BU32" s="24" t="s">
        <v>124</v>
      </c>
      <c r="BV32" s="24" t="s">
        <v>124</v>
      </c>
      <c r="BW32" s="24" t="s">
        <v>124</v>
      </c>
      <c r="BX32" s="24" t="s">
        <v>124</v>
      </c>
      <c r="BY32" s="24" t="s">
        <v>124</v>
      </c>
      <c r="BZ32" s="24" t="s">
        <v>124</v>
      </c>
      <c r="CA32" s="24" t="s">
        <v>124</v>
      </c>
      <c r="CB32" s="24" t="s">
        <v>125</v>
      </c>
      <c r="CC32" s="32" t="s">
        <v>124</v>
      </c>
      <c r="CD32" s="1" t="s">
        <v>126</v>
      </c>
      <c r="CE32" s="2" t="s">
        <v>127</v>
      </c>
      <c r="CF32" s="2" t="s">
        <v>124</v>
      </c>
      <c r="CG32" s="2" t="s">
        <v>125</v>
      </c>
      <c r="CH32" s="2" t="s">
        <v>124</v>
      </c>
      <c r="CI32" s="2" t="s">
        <v>124</v>
      </c>
    </row>
    <row r="33" spans="1:87" x14ac:dyDescent="0.25">
      <c r="A33" s="3">
        <v>26</v>
      </c>
      <c r="B33" s="57">
        <v>2021</v>
      </c>
      <c r="C33" s="35" t="s">
        <v>124</v>
      </c>
      <c r="D33" s="35" t="s">
        <v>124</v>
      </c>
      <c r="E33" s="35" t="s">
        <v>124</v>
      </c>
      <c r="F33" s="35" t="s">
        <v>4</v>
      </c>
      <c r="G33" s="35"/>
      <c r="H33" s="34" t="s">
        <v>167</v>
      </c>
      <c r="I33" s="34">
        <v>21101</v>
      </c>
      <c r="J33" s="34" t="s">
        <v>168</v>
      </c>
      <c r="K33" s="35" t="s">
        <v>124</v>
      </c>
      <c r="L33" s="35" t="s">
        <v>169</v>
      </c>
      <c r="M33" s="35" t="s">
        <v>124</v>
      </c>
      <c r="N33" s="35" t="s">
        <v>124</v>
      </c>
      <c r="O33" s="26">
        <f t="shared" si="4"/>
        <v>375.84000000000003</v>
      </c>
      <c r="P33" s="26">
        <f t="shared" si="0"/>
        <v>2349</v>
      </c>
      <c r="Q33" s="36">
        <f t="shared" si="5"/>
        <v>2724.84</v>
      </c>
      <c r="R33" s="28">
        <f t="shared" si="3"/>
        <v>45</v>
      </c>
      <c r="S33" s="29">
        <v>52.2</v>
      </c>
      <c r="T33" s="29">
        <f t="shared" si="1"/>
        <v>8.3520000000000003</v>
      </c>
      <c r="U33" s="24" t="s">
        <v>124</v>
      </c>
      <c r="V33" s="24" t="s">
        <v>124</v>
      </c>
      <c r="W33" s="24" t="s">
        <v>124</v>
      </c>
      <c r="X33" s="24" t="s">
        <v>124</v>
      </c>
      <c r="Y33" s="24" t="s">
        <v>124</v>
      </c>
      <c r="Z33" s="24" t="s">
        <v>124</v>
      </c>
      <c r="AA33" s="24" t="s">
        <v>124</v>
      </c>
      <c r="AB33" s="24" t="s">
        <v>124</v>
      </c>
      <c r="AC33" s="24" t="s">
        <v>137</v>
      </c>
      <c r="AD33" s="24" t="s">
        <v>124</v>
      </c>
      <c r="AE33" s="24" t="s">
        <v>124</v>
      </c>
      <c r="AF33" s="24" t="s">
        <v>138</v>
      </c>
      <c r="AG33" s="24" t="s">
        <v>139</v>
      </c>
      <c r="AH33" s="24" t="s">
        <v>4</v>
      </c>
      <c r="AI33" s="24" t="s">
        <v>140</v>
      </c>
      <c r="AJ33" s="24" t="s">
        <v>141</v>
      </c>
      <c r="AK33" s="24" t="s">
        <v>142</v>
      </c>
      <c r="AL33" s="37"/>
      <c r="AM33" s="37" t="s">
        <v>143</v>
      </c>
      <c r="AN33" s="37" t="s">
        <v>144</v>
      </c>
      <c r="AO33" s="37" t="s">
        <v>145</v>
      </c>
      <c r="AP33" s="37" t="s">
        <v>146</v>
      </c>
      <c r="AQ33" s="37" t="s">
        <v>147</v>
      </c>
      <c r="AR33" s="37" t="s">
        <v>148</v>
      </c>
      <c r="AS33" s="37" t="s">
        <v>149</v>
      </c>
      <c r="AT33" s="37" t="s">
        <v>150</v>
      </c>
      <c r="AU33" s="37" t="s">
        <v>151</v>
      </c>
      <c r="AV33" s="24" t="s">
        <v>124</v>
      </c>
      <c r="AW33" s="24" t="s">
        <v>124</v>
      </c>
      <c r="AX33" s="24" t="s">
        <v>124</v>
      </c>
      <c r="AY33" s="24" t="s">
        <v>124</v>
      </c>
      <c r="AZ33" s="24" t="s">
        <v>124</v>
      </c>
      <c r="BA33" s="24" t="s">
        <v>124</v>
      </c>
      <c r="BB33" s="24" t="s">
        <v>124</v>
      </c>
      <c r="BC33" s="24" t="s">
        <v>124</v>
      </c>
      <c r="BD33" s="24" t="s">
        <v>124</v>
      </c>
      <c r="BE33" s="24" t="s">
        <v>124</v>
      </c>
      <c r="BF33" s="30">
        <v>0</v>
      </c>
      <c r="BG33" s="30">
        <v>8</v>
      </c>
      <c r="BH33" s="30">
        <v>6</v>
      </c>
      <c r="BI33" s="30">
        <v>4</v>
      </c>
      <c r="BJ33" s="30">
        <v>2</v>
      </c>
      <c r="BK33" s="30">
        <v>4</v>
      </c>
      <c r="BL33" s="30">
        <v>2</v>
      </c>
      <c r="BM33" s="30">
        <v>4</v>
      </c>
      <c r="BN33" s="30">
        <v>1</v>
      </c>
      <c r="BO33" s="30">
        <v>3</v>
      </c>
      <c r="BP33" s="30">
        <v>7</v>
      </c>
      <c r="BQ33" s="30">
        <v>4</v>
      </c>
      <c r="BR33" s="31">
        <f t="shared" si="2"/>
        <v>45</v>
      </c>
      <c r="BS33" s="24" t="s">
        <v>124</v>
      </c>
      <c r="BT33" s="24" t="s">
        <v>124</v>
      </c>
      <c r="BU33" s="24" t="s">
        <v>124</v>
      </c>
      <c r="BV33" s="24" t="s">
        <v>124</v>
      </c>
      <c r="BW33" s="24" t="s">
        <v>124</v>
      </c>
      <c r="BX33" s="24" t="s">
        <v>124</v>
      </c>
      <c r="BY33" s="24" t="s">
        <v>124</v>
      </c>
      <c r="BZ33" s="24" t="s">
        <v>124</v>
      </c>
      <c r="CA33" s="24" t="s">
        <v>124</v>
      </c>
      <c r="CB33" s="24" t="s">
        <v>125</v>
      </c>
      <c r="CC33" s="32" t="s">
        <v>124</v>
      </c>
      <c r="CD33" s="1" t="s">
        <v>126</v>
      </c>
      <c r="CE33" s="2" t="s">
        <v>127</v>
      </c>
      <c r="CF33" s="2" t="s">
        <v>124</v>
      </c>
      <c r="CG33" s="2" t="s">
        <v>125</v>
      </c>
      <c r="CH33" s="2" t="s">
        <v>124</v>
      </c>
      <c r="CI33" s="2" t="s">
        <v>124</v>
      </c>
    </row>
    <row r="34" spans="1:87" x14ac:dyDescent="0.25">
      <c r="A34" s="3">
        <v>27</v>
      </c>
      <c r="B34" s="57">
        <v>2021</v>
      </c>
      <c r="C34" s="35" t="s">
        <v>124</v>
      </c>
      <c r="D34" s="35" t="s">
        <v>124</v>
      </c>
      <c r="E34" s="35" t="s">
        <v>124</v>
      </c>
      <c r="F34" s="35" t="s">
        <v>4</v>
      </c>
      <c r="G34" s="35"/>
      <c r="H34" s="34" t="s">
        <v>170</v>
      </c>
      <c r="I34" s="34">
        <v>21101</v>
      </c>
      <c r="J34" s="34" t="s">
        <v>481</v>
      </c>
      <c r="K34" s="35" t="s">
        <v>124</v>
      </c>
      <c r="L34" s="35" t="s">
        <v>133</v>
      </c>
      <c r="M34" s="35" t="s">
        <v>124</v>
      </c>
      <c r="N34" s="35" t="s">
        <v>124</v>
      </c>
      <c r="O34" s="26">
        <f t="shared" si="4"/>
        <v>337.47839999999997</v>
      </c>
      <c r="P34" s="26">
        <f t="shared" si="0"/>
        <v>2109.2399999999998</v>
      </c>
      <c r="Q34" s="36">
        <f t="shared" si="5"/>
        <v>2446.7183999999997</v>
      </c>
      <c r="R34" s="28">
        <f t="shared" si="3"/>
        <v>42</v>
      </c>
      <c r="S34" s="29">
        <v>50.22</v>
      </c>
      <c r="T34" s="29">
        <f t="shared" si="1"/>
        <v>8.0351999999999997</v>
      </c>
      <c r="U34" s="24" t="s">
        <v>124</v>
      </c>
      <c r="V34" s="24" t="s">
        <v>124</v>
      </c>
      <c r="W34" s="24" t="s">
        <v>124</v>
      </c>
      <c r="X34" s="24" t="s">
        <v>124</v>
      </c>
      <c r="Y34" s="24" t="s">
        <v>124</v>
      </c>
      <c r="Z34" s="24" t="s">
        <v>124</v>
      </c>
      <c r="AA34" s="24" t="s">
        <v>124</v>
      </c>
      <c r="AB34" s="24" t="s">
        <v>124</v>
      </c>
      <c r="AC34" s="24" t="s">
        <v>137</v>
      </c>
      <c r="AD34" s="24" t="s">
        <v>124</v>
      </c>
      <c r="AE34" s="24" t="s">
        <v>124</v>
      </c>
      <c r="AF34" s="24" t="s">
        <v>138</v>
      </c>
      <c r="AG34" s="24" t="s">
        <v>139</v>
      </c>
      <c r="AH34" s="24" t="s">
        <v>4</v>
      </c>
      <c r="AI34" s="24" t="s">
        <v>140</v>
      </c>
      <c r="AJ34" s="24" t="s">
        <v>141</v>
      </c>
      <c r="AK34" s="24" t="s">
        <v>142</v>
      </c>
      <c r="AL34" s="37"/>
      <c r="AM34" s="37" t="s">
        <v>143</v>
      </c>
      <c r="AN34" s="37" t="s">
        <v>144</v>
      </c>
      <c r="AO34" s="37" t="s">
        <v>145</v>
      </c>
      <c r="AP34" s="37" t="s">
        <v>146</v>
      </c>
      <c r="AQ34" s="37" t="s">
        <v>147</v>
      </c>
      <c r="AR34" s="37" t="s">
        <v>148</v>
      </c>
      <c r="AS34" s="37" t="s">
        <v>149</v>
      </c>
      <c r="AT34" s="37" t="s">
        <v>150</v>
      </c>
      <c r="AU34" s="37" t="s">
        <v>151</v>
      </c>
      <c r="AV34" s="24" t="s">
        <v>124</v>
      </c>
      <c r="AW34" s="24" t="s">
        <v>124</v>
      </c>
      <c r="AX34" s="24" t="s">
        <v>124</v>
      </c>
      <c r="AY34" s="24" t="s">
        <v>124</v>
      </c>
      <c r="AZ34" s="24" t="s">
        <v>124</v>
      </c>
      <c r="BA34" s="24" t="s">
        <v>124</v>
      </c>
      <c r="BB34" s="24" t="s">
        <v>124</v>
      </c>
      <c r="BC34" s="24" t="s">
        <v>124</v>
      </c>
      <c r="BD34" s="24" t="s">
        <v>124</v>
      </c>
      <c r="BE34" s="24" t="s">
        <v>124</v>
      </c>
      <c r="BF34" s="30">
        <v>0</v>
      </c>
      <c r="BG34" s="38">
        <v>19</v>
      </c>
      <c r="BH34" s="38">
        <v>2</v>
      </c>
      <c r="BI34" s="38">
        <v>2</v>
      </c>
      <c r="BJ34" s="38">
        <v>2</v>
      </c>
      <c r="BK34" s="38">
        <v>3</v>
      </c>
      <c r="BL34" s="38">
        <v>2</v>
      </c>
      <c r="BM34" s="38">
        <f>2+2</f>
        <v>4</v>
      </c>
      <c r="BN34" s="38">
        <f>2</f>
        <v>2</v>
      </c>
      <c r="BO34" s="38">
        <f>2</f>
        <v>2</v>
      </c>
      <c r="BP34" s="38">
        <f>2</f>
        <v>2</v>
      </c>
      <c r="BQ34" s="38">
        <f>2</f>
        <v>2</v>
      </c>
      <c r="BR34" s="31">
        <f t="shared" si="2"/>
        <v>42</v>
      </c>
      <c r="BS34" s="24" t="s">
        <v>124</v>
      </c>
      <c r="BT34" s="24" t="s">
        <v>124</v>
      </c>
      <c r="BU34" s="24" t="s">
        <v>124</v>
      </c>
      <c r="BV34" s="24" t="s">
        <v>124</v>
      </c>
      <c r="BW34" s="24" t="s">
        <v>124</v>
      </c>
      <c r="BX34" s="24" t="s">
        <v>124</v>
      </c>
      <c r="BY34" s="24" t="s">
        <v>124</v>
      </c>
      <c r="BZ34" s="24" t="s">
        <v>124</v>
      </c>
      <c r="CA34" s="24" t="s">
        <v>124</v>
      </c>
      <c r="CB34" s="24" t="s">
        <v>125</v>
      </c>
      <c r="CC34" s="32" t="s">
        <v>124</v>
      </c>
      <c r="CD34" s="1" t="s">
        <v>126</v>
      </c>
      <c r="CE34" s="2" t="s">
        <v>127</v>
      </c>
      <c r="CF34" s="2" t="s">
        <v>124</v>
      </c>
      <c r="CG34" s="2" t="s">
        <v>125</v>
      </c>
      <c r="CH34" s="2" t="s">
        <v>124</v>
      </c>
      <c r="CI34" s="2" t="s">
        <v>124</v>
      </c>
    </row>
    <row r="35" spans="1:87" x14ac:dyDescent="0.25">
      <c r="A35" s="3">
        <v>28</v>
      </c>
      <c r="B35" s="57">
        <v>2021</v>
      </c>
      <c r="C35" s="35" t="s">
        <v>124</v>
      </c>
      <c r="D35" s="35" t="s">
        <v>124</v>
      </c>
      <c r="E35" s="35" t="s">
        <v>124</v>
      </c>
      <c r="F35" s="35" t="s">
        <v>4</v>
      </c>
      <c r="G35" s="35"/>
      <c r="H35" s="34" t="s">
        <v>171</v>
      </c>
      <c r="I35" s="34">
        <v>21101</v>
      </c>
      <c r="J35" s="34" t="s">
        <v>172</v>
      </c>
      <c r="K35" s="35" t="s">
        <v>124</v>
      </c>
      <c r="L35" s="35" t="s">
        <v>133</v>
      </c>
      <c r="M35" s="35" t="s">
        <v>124</v>
      </c>
      <c r="N35" s="35" t="s">
        <v>124</v>
      </c>
      <c r="O35" s="26">
        <f t="shared" si="4"/>
        <v>57.695999999999998</v>
      </c>
      <c r="P35" s="26">
        <f t="shared" si="0"/>
        <v>360.59999999999997</v>
      </c>
      <c r="Q35" s="36">
        <f t="shared" si="5"/>
        <v>418.29599999999994</v>
      </c>
      <c r="R35" s="28">
        <f t="shared" si="3"/>
        <v>30</v>
      </c>
      <c r="S35" s="29">
        <v>12.02</v>
      </c>
      <c r="T35" s="29">
        <f t="shared" si="1"/>
        <v>1.9232</v>
      </c>
      <c r="U35" s="24" t="s">
        <v>124</v>
      </c>
      <c r="V35" s="24" t="s">
        <v>124</v>
      </c>
      <c r="W35" s="24" t="s">
        <v>124</v>
      </c>
      <c r="X35" s="24" t="s">
        <v>124</v>
      </c>
      <c r="Y35" s="24" t="s">
        <v>124</v>
      </c>
      <c r="Z35" s="24" t="s">
        <v>124</v>
      </c>
      <c r="AA35" s="24" t="s">
        <v>124</v>
      </c>
      <c r="AB35" s="24" t="s">
        <v>124</v>
      </c>
      <c r="AC35" s="24" t="s">
        <v>137</v>
      </c>
      <c r="AD35" s="24" t="s">
        <v>124</v>
      </c>
      <c r="AE35" s="24" t="s">
        <v>124</v>
      </c>
      <c r="AF35" s="24" t="s">
        <v>138</v>
      </c>
      <c r="AG35" s="24" t="s">
        <v>139</v>
      </c>
      <c r="AH35" s="24" t="s">
        <v>4</v>
      </c>
      <c r="AI35" s="24" t="s">
        <v>140</v>
      </c>
      <c r="AJ35" s="24" t="s">
        <v>141</v>
      </c>
      <c r="AK35" s="24" t="s">
        <v>142</v>
      </c>
      <c r="AL35" s="37"/>
      <c r="AM35" s="37" t="s">
        <v>143</v>
      </c>
      <c r="AN35" s="37" t="s">
        <v>144</v>
      </c>
      <c r="AO35" s="37" t="s">
        <v>145</v>
      </c>
      <c r="AP35" s="37" t="s">
        <v>146</v>
      </c>
      <c r="AQ35" s="37" t="s">
        <v>147</v>
      </c>
      <c r="AR35" s="37" t="s">
        <v>148</v>
      </c>
      <c r="AS35" s="37" t="s">
        <v>149</v>
      </c>
      <c r="AT35" s="37" t="s">
        <v>150</v>
      </c>
      <c r="AU35" s="37" t="s">
        <v>151</v>
      </c>
      <c r="AV35" s="24" t="s">
        <v>124</v>
      </c>
      <c r="AW35" s="24" t="s">
        <v>124</v>
      </c>
      <c r="AX35" s="24" t="s">
        <v>124</v>
      </c>
      <c r="AY35" s="24" t="s">
        <v>124</v>
      </c>
      <c r="AZ35" s="24" t="s">
        <v>124</v>
      </c>
      <c r="BA35" s="24" t="s">
        <v>124</v>
      </c>
      <c r="BB35" s="24" t="s">
        <v>124</v>
      </c>
      <c r="BC35" s="24" t="s">
        <v>124</v>
      </c>
      <c r="BD35" s="24" t="s">
        <v>124</v>
      </c>
      <c r="BE35" s="24" t="s">
        <v>124</v>
      </c>
      <c r="BF35" s="30">
        <v>0</v>
      </c>
      <c r="BG35" s="30">
        <v>20</v>
      </c>
      <c r="BH35" s="30">
        <v>0</v>
      </c>
      <c r="BI35" s="30">
        <v>2</v>
      </c>
      <c r="BJ35" s="30">
        <v>1</v>
      </c>
      <c r="BK35" s="30">
        <v>2</v>
      </c>
      <c r="BL35" s="30">
        <v>0</v>
      </c>
      <c r="BM35" s="30">
        <v>0</v>
      </c>
      <c r="BN35" s="30">
        <v>3</v>
      </c>
      <c r="BO35" s="30">
        <v>0</v>
      </c>
      <c r="BP35" s="30">
        <v>0</v>
      </c>
      <c r="BQ35" s="30">
        <v>2</v>
      </c>
      <c r="BR35" s="31">
        <f t="shared" si="2"/>
        <v>30</v>
      </c>
      <c r="BS35" s="24" t="s">
        <v>124</v>
      </c>
      <c r="BT35" s="24" t="s">
        <v>124</v>
      </c>
      <c r="BU35" s="24" t="s">
        <v>124</v>
      </c>
      <c r="BV35" s="24" t="s">
        <v>124</v>
      </c>
      <c r="BW35" s="24" t="s">
        <v>124</v>
      </c>
      <c r="BX35" s="24" t="s">
        <v>124</v>
      </c>
      <c r="BY35" s="24" t="s">
        <v>124</v>
      </c>
      <c r="BZ35" s="24" t="s">
        <v>124</v>
      </c>
      <c r="CA35" s="24" t="s">
        <v>124</v>
      </c>
      <c r="CB35" s="24" t="s">
        <v>125</v>
      </c>
      <c r="CC35" s="32" t="s">
        <v>124</v>
      </c>
      <c r="CD35" s="1" t="s">
        <v>126</v>
      </c>
      <c r="CE35" s="2" t="s">
        <v>127</v>
      </c>
      <c r="CF35" s="2" t="s">
        <v>124</v>
      </c>
      <c r="CG35" s="2" t="s">
        <v>125</v>
      </c>
      <c r="CH35" s="2" t="s">
        <v>124</v>
      </c>
      <c r="CI35" s="2" t="s">
        <v>124</v>
      </c>
    </row>
    <row r="36" spans="1:87" x14ac:dyDescent="0.25">
      <c r="A36" s="3">
        <v>29</v>
      </c>
      <c r="B36" s="57">
        <v>2021</v>
      </c>
      <c r="C36" s="35" t="s">
        <v>124</v>
      </c>
      <c r="D36" s="35" t="s">
        <v>124</v>
      </c>
      <c r="E36" s="35" t="s">
        <v>124</v>
      </c>
      <c r="F36" s="35" t="s">
        <v>173</v>
      </c>
      <c r="G36" s="35"/>
      <c r="H36" s="34" t="s">
        <v>174</v>
      </c>
      <c r="I36" s="34">
        <v>21101</v>
      </c>
      <c r="J36" s="34" t="s">
        <v>175</v>
      </c>
      <c r="K36" s="35" t="s">
        <v>124</v>
      </c>
      <c r="L36" s="35" t="s">
        <v>133</v>
      </c>
      <c r="M36" s="35" t="s">
        <v>124</v>
      </c>
      <c r="N36" s="35" t="s">
        <v>124</v>
      </c>
      <c r="O36" s="26">
        <f t="shared" si="4"/>
        <v>315.84000000000003</v>
      </c>
      <c r="P36" s="26">
        <f t="shared" si="0"/>
        <v>1974</v>
      </c>
      <c r="Q36" s="36">
        <f t="shared" si="5"/>
        <v>2289.84</v>
      </c>
      <c r="R36" s="28">
        <f t="shared" si="3"/>
        <v>30</v>
      </c>
      <c r="S36" s="29">
        <v>65.8</v>
      </c>
      <c r="T36" s="29">
        <f t="shared" si="1"/>
        <v>10.528</v>
      </c>
      <c r="U36" s="24" t="s">
        <v>124</v>
      </c>
      <c r="V36" s="24" t="s">
        <v>124</v>
      </c>
      <c r="W36" s="24" t="s">
        <v>124</v>
      </c>
      <c r="X36" s="24" t="s">
        <v>124</v>
      </c>
      <c r="Y36" s="24" t="s">
        <v>124</v>
      </c>
      <c r="Z36" s="24" t="s">
        <v>124</v>
      </c>
      <c r="AA36" s="24" t="s">
        <v>124</v>
      </c>
      <c r="AB36" s="24" t="s">
        <v>124</v>
      </c>
      <c r="AC36" s="24" t="s">
        <v>137</v>
      </c>
      <c r="AD36" s="24" t="s">
        <v>124</v>
      </c>
      <c r="AE36" s="24" t="s">
        <v>124</v>
      </c>
      <c r="AF36" s="24" t="s">
        <v>138</v>
      </c>
      <c r="AG36" s="24" t="s">
        <v>139</v>
      </c>
      <c r="AH36" s="24" t="s">
        <v>4</v>
      </c>
      <c r="AI36" s="24" t="s">
        <v>140</v>
      </c>
      <c r="AJ36" s="24" t="s">
        <v>141</v>
      </c>
      <c r="AK36" s="24" t="s">
        <v>142</v>
      </c>
      <c r="AL36" s="37"/>
      <c r="AM36" s="37" t="s">
        <v>143</v>
      </c>
      <c r="AN36" s="37" t="s">
        <v>144</v>
      </c>
      <c r="AO36" s="37" t="s">
        <v>145</v>
      </c>
      <c r="AP36" s="37" t="s">
        <v>146</v>
      </c>
      <c r="AQ36" s="37" t="s">
        <v>147</v>
      </c>
      <c r="AR36" s="37" t="s">
        <v>148</v>
      </c>
      <c r="AS36" s="37" t="s">
        <v>149</v>
      </c>
      <c r="AT36" s="37" t="s">
        <v>150</v>
      </c>
      <c r="AU36" s="37" t="s">
        <v>151</v>
      </c>
      <c r="AV36" s="24" t="s">
        <v>124</v>
      </c>
      <c r="AW36" s="24" t="s">
        <v>124</v>
      </c>
      <c r="AX36" s="24" t="s">
        <v>124</v>
      </c>
      <c r="AY36" s="24" t="s">
        <v>124</v>
      </c>
      <c r="AZ36" s="24" t="s">
        <v>124</v>
      </c>
      <c r="BA36" s="24" t="s">
        <v>124</v>
      </c>
      <c r="BB36" s="24" t="s">
        <v>124</v>
      </c>
      <c r="BC36" s="24" t="s">
        <v>124</v>
      </c>
      <c r="BD36" s="24" t="s">
        <v>124</v>
      </c>
      <c r="BE36" s="24" t="s">
        <v>124</v>
      </c>
      <c r="BF36" s="30">
        <v>0</v>
      </c>
      <c r="BG36" s="30">
        <v>3</v>
      </c>
      <c r="BH36" s="30">
        <v>3</v>
      </c>
      <c r="BI36" s="30">
        <v>3</v>
      </c>
      <c r="BJ36" s="30">
        <v>3</v>
      </c>
      <c r="BK36" s="30">
        <v>0</v>
      </c>
      <c r="BL36" s="30">
        <v>3</v>
      </c>
      <c r="BM36" s="30">
        <v>3</v>
      </c>
      <c r="BN36" s="30">
        <v>3</v>
      </c>
      <c r="BO36" s="30">
        <v>3</v>
      </c>
      <c r="BP36" s="30">
        <v>3</v>
      </c>
      <c r="BQ36" s="30">
        <v>3</v>
      </c>
      <c r="BR36" s="31">
        <f t="shared" si="2"/>
        <v>30</v>
      </c>
      <c r="BS36" s="24" t="s">
        <v>124</v>
      </c>
      <c r="BT36" s="24" t="s">
        <v>124</v>
      </c>
      <c r="BU36" s="24" t="s">
        <v>124</v>
      </c>
      <c r="BV36" s="24" t="s">
        <v>124</v>
      </c>
      <c r="BW36" s="24" t="s">
        <v>124</v>
      </c>
      <c r="BX36" s="24" t="s">
        <v>124</v>
      </c>
      <c r="BY36" s="24" t="s">
        <v>124</v>
      </c>
      <c r="BZ36" s="24" t="s">
        <v>124</v>
      </c>
      <c r="CA36" s="24" t="s">
        <v>124</v>
      </c>
      <c r="CB36" s="24" t="s">
        <v>125</v>
      </c>
      <c r="CC36" s="32" t="s">
        <v>124</v>
      </c>
      <c r="CD36" s="1" t="s">
        <v>126</v>
      </c>
      <c r="CE36" s="2" t="s">
        <v>127</v>
      </c>
      <c r="CF36" s="2" t="s">
        <v>124</v>
      </c>
      <c r="CG36" s="2" t="s">
        <v>125</v>
      </c>
      <c r="CH36" s="2" t="s">
        <v>124</v>
      </c>
      <c r="CI36" s="2" t="s">
        <v>124</v>
      </c>
    </row>
    <row r="37" spans="1:87" x14ac:dyDescent="0.25">
      <c r="A37" s="3">
        <v>30</v>
      </c>
      <c r="B37" s="57">
        <v>2021</v>
      </c>
      <c r="C37" s="35" t="s">
        <v>124</v>
      </c>
      <c r="D37" s="35" t="s">
        <v>124</v>
      </c>
      <c r="E37" s="35" t="s">
        <v>124</v>
      </c>
      <c r="F37" s="35" t="s">
        <v>4</v>
      </c>
      <c r="G37" s="35"/>
      <c r="H37" s="34" t="s">
        <v>176</v>
      </c>
      <c r="I37" s="34">
        <v>21101</v>
      </c>
      <c r="J37" s="34" t="s">
        <v>177</v>
      </c>
      <c r="K37" s="35" t="s">
        <v>124</v>
      </c>
      <c r="L37" s="35" t="s">
        <v>135</v>
      </c>
      <c r="M37" s="35" t="s">
        <v>124</v>
      </c>
      <c r="N37" s="35" t="s">
        <v>124</v>
      </c>
      <c r="O37" s="26">
        <f t="shared" si="4"/>
        <v>509.76</v>
      </c>
      <c r="P37" s="26">
        <f t="shared" si="0"/>
        <v>3186</v>
      </c>
      <c r="Q37" s="36">
        <f t="shared" si="5"/>
        <v>3695.76</v>
      </c>
      <c r="R37" s="28">
        <f t="shared" si="3"/>
        <v>100</v>
      </c>
      <c r="S37" s="29">
        <v>31.86</v>
      </c>
      <c r="T37" s="29">
        <f t="shared" si="1"/>
        <v>5.0975999999999999</v>
      </c>
      <c r="U37" s="24" t="s">
        <v>124</v>
      </c>
      <c r="V37" s="24" t="s">
        <v>124</v>
      </c>
      <c r="W37" s="24" t="s">
        <v>124</v>
      </c>
      <c r="X37" s="24" t="s">
        <v>124</v>
      </c>
      <c r="Y37" s="24" t="s">
        <v>124</v>
      </c>
      <c r="Z37" s="24" t="s">
        <v>124</v>
      </c>
      <c r="AA37" s="24" t="s">
        <v>124</v>
      </c>
      <c r="AB37" s="24" t="s">
        <v>124</v>
      </c>
      <c r="AC37" s="24" t="s">
        <v>137</v>
      </c>
      <c r="AD37" s="24" t="s">
        <v>124</v>
      </c>
      <c r="AE37" s="24" t="s">
        <v>124</v>
      </c>
      <c r="AF37" s="24" t="s">
        <v>138</v>
      </c>
      <c r="AG37" s="24" t="s">
        <v>139</v>
      </c>
      <c r="AH37" s="24" t="s">
        <v>4</v>
      </c>
      <c r="AI37" s="24" t="s">
        <v>140</v>
      </c>
      <c r="AJ37" s="24" t="s">
        <v>141</v>
      </c>
      <c r="AK37" s="24" t="s">
        <v>142</v>
      </c>
      <c r="AL37" s="37"/>
      <c r="AM37" s="37" t="s">
        <v>143</v>
      </c>
      <c r="AN37" s="37" t="s">
        <v>144</v>
      </c>
      <c r="AO37" s="37" t="s">
        <v>145</v>
      </c>
      <c r="AP37" s="37" t="s">
        <v>146</v>
      </c>
      <c r="AQ37" s="37" t="s">
        <v>147</v>
      </c>
      <c r="AR37" s="37" t="s">
        <v>148</v>
      </c>
      <c r="AS37" s="37" t="s">
        <v>149</v>
      </c>
      <c r="AT37" s="37" t="s">
        <v>150</v>
      </c>
      <c r="AU37" s="37" t="s">
        <v>151</v>
      </c>
      <c r="AV37" s="24" t="s">
        <v>124</v>
      </c>
      <c r="AW37" s="24" t="s">
        <v>124</v>
      </c>
      <c r="AX37" s="24" t="s">
        <v>124</v>
      </c>
      <c r="AY37" s="24" t="s">
        <v>124</v>
      </c>
      <c r="AZ37" s="24" t="s">
        <v>124</v>
      </c>
      <c r="BA37" s="24" t="s">
        <v>124</v>
      </c>
      <c r="BB37" s="24" t="s">
        <v>124</v>
      </c>
      <c r="BC37" s="24" t="s">
        <v>124</v>
      </c>
      <c r="BD37" s="24" t="s">
        <v>124</v>
      </c>
      <c r="BE37" s="24" t="s">
        <v>124</v>
      </c>
      <c r="BF37" s="30">
        <v>0</v>
      </c>
      <c r="BG37" s="30">
        <v>10</v>
      </c>
      <c r="BH37" s="30">
        <v>10</v>
      </c>
      <c r="BI37" s="30">
        <v>10</v>
      </c>
      <c r="BJ37" s="30">
        <v>10</v>
      </c>
      <c r="BK37" s="30">
        <v>10</v>
      </c>
      <c r="BL37" s="30">
        <v>10</v>
      </c>
      <c r="BM37" s="30">
        <v>10</v>
      </c>
      <c r="BN37" s="30">
        <v>10</v>
      </c>
      <c r="BO37" s="30">
        <v>10</v>
      </c>
      <c r="BP37" s="30">
        <v>10</v>
      </c>
      <c r="BQ37" s="30">
        <v>0</v>
      </c>
      <c r="BR37" s="31">
        <f t="shared" si="2"/>
        <v>100</v>
      </c>
      <c r="BS37" s="24" t="s">
        <v>124</v>
      </c>
      <c r="BT37" s="24" t="s">
        <v>124</v>
      </c>
      <c r="BU37" s="24" t="s">
        <v>124</v>
      </c>
      <c r="BV37" s="24" t="s">
        <v>124</v>
      </c>
      <c r="BW37" s="24" t="s">
        <v>124</v>
      </c>
      <c r="BX37" s="24" t="s">
        <v>124</v>
      </c>
      <c r="BY37" s="24" t="s">
        <v>124</v>
      </c>
      <c r="BZ37" s="24" t="s">
        <v>124</v>
      </c>
      <c r="CA37" s="24" t="s">
        <v>124</v>
      </c>
      <c r="CB37" s="24" t="s">
        <v>125</v>
      </c>
      <c r="CC37" s="32" t="s">
        <v>124</v>
      </c>
      <c r="CD37" s="1" t="s">
        <v>126</v>
      </c>
      <c r="CE37" s="2" t="s">
        <v>127</v>
      </c>
      <c r="CF37" s="2" t="s">
        <v>124</v>
      </c>
      <c r="CG37" s="2" t="s">
        <v>125</v>
      </c>
      <c r="CH37" s="2" t="s">
        <v>124</v>
      </c>
      <c r="CI37" s="2" t="s">
        <v>124</v>
      </c>
    </row>
    <row r="38" spans="1:87" x14ac:dyDescent="0.25">
      <c r="A38" s="3">
        <v>31</v>
      </c>
      <c r="B38" s="57">
        <v>2021</v>
      </c>
      <c r="C38" s="35" t="s">
        <v>124</v>
      </c>
      <c r="D38" s="35" t="s">
        <v>124</v>
      </c>
      <c r="E38" s="35" t="s">
        <v>124</v>
      </c>
      <c r="F38" s="35" t="s">
        <v>4</v>
      </c>
      <c r="G38" s="35"/>
      <c r="H38" s="34" t="s">
        <v>178</v>
      </c>
      <c r="I38" s="34">
        <v>21101</v>
      </c>
      <c r="J38" s="34" t="s">
        <v>179</v>
      </c>
      <c r="K38" s="35" t="s">
        <v>124</v>
      </c>
      <c r="L38" s="35" t="s">
        <v>169</v>
      </c>
      <c r="M38" s="35" t="s">
        <v>124</v>
      </c>
      <c r="N38" s="35" t="s">
        <v>124</v>
      </c>
      <c r="O38" s="26">
        <f t="shared" si="4"/>
        <v>592.51199999999994</v>
      </c>
      <c r="P38" s="26">
        <f t="shared" si="0"/>
        <v>3703.2</v>
      </c>
      <c r="Q38" s="36">
        <f t="shared" si="5"/>
        <v>4295.7119999999995</v>
      </c>
      <c r="R38" s="28">
        <f t="shared" si="3"/>
        <v>120</v>
      </c>
      <c r="S38" s="29">
        <v>30.86</v>
      </c>
      <c r="T38" s="29">
        <f t="shared" si="1"/>
        <v>4.9375999999999998</v>
      </c>
      <c r="U38" s="24" t="s">
        <v>124</v>
      </c>
      <c r="V38" s="24" t="s">
        <v>124</v>
      </c>
      <c r="W38" s="24" t="s">
        <v>124</v>
      </c>
      <c r="X38" s="24" t="s">
        <v>124</v>
      </c>
      <c r="Y38" s="24" t="s">
        <v>124</v>
      </c>
      <c r="Z38" s="24" t="s">
        <v>124</v>
      </c>
      <c r="AA38" s="24" t="s">
        <v>124</v>
      </c>
      <c r="AB38" s="24" t="s">
        <v>124</v>
      </c>
      <c r="AC38" s="24" t="s">
        <v>137</v>
      </c>
      <c r="AD38" s="24" t="s">
        <v>124</v>
      </c>
      <c r="AE38" s="24" t="s">
        <v>124</v>
      </c>
      <c r="AF38" s="24" t="s">
        <v>138</v>
      </c>
      <c r="AG38" s="24" t="s">
        <v>139</v>
      </c>
      <c r="AH38" s="24" t="s">
        <v>4</v>
      </c>
      <c r="AI38" s="24" t="s">
        <v>140</v>
      </c>
      <c r="AJ38" s="24" t="s">
        <v>141</v>
      </c>
      <c r="AK38" s="24" t="s">
        <v>142</v>
      </c>
      <c r="AL38" s="37"/>
      <c r="AM38" s="37" t="s">
        <v>143</v>
      </c>
      <c r="AN38" s="37" t="s">
        <v>144</v>
      </c>
      <c r="AO38" s="37" t="s">
        <v>145</v>
      </c>
      <c r="AP38" s="37" t="s">
        <v>146</v>
      </c>
      <c r="AQ38" s="37" t="s">
        <v>147</v>
      </c>
      <c r="AR38" s="37" t="s">
        <v>148</v>
      </c>
      <c r="AS38" s="37" t="s">
        <v>149</v>
      </c>
      <c r="AT38" s="37" t="s">
        <v>150</v>
      </c>
      <c r="AU38" s="37" t="s">
        <v>151</v>
      </c>
      <c r="AV38" s="24" t="s">
        <v>124</v>
      </c>
      <c r="AW38" s="24" t="s">
        <v>124</v>
      </c>
      <c r="AX38" s="24" t="s">
        <v>124</v>
      </c>
      <c r="AY38" s="24" t="s">
        <v>124</v>
      </c>
      <c r="AZ38" s="24" t="s">
        <v>124</v>
      </c>
      <c r="BA38" s="24" t="s">
        <v>124</v>
      </c>
      <c r="BB38" s="24" t="s">
        <v>124</v>
      </c>
      <c r="BC38" s="24" t="s">
        <v>124</v>
      </c>
      <c r="BD38" s="24" t="s">
        <v>124</v>
      </c>
      <c r="BE38" s="24" t="s">
        <v>124</v>
      </c>
      <c r="BF38" s="30">
        <v>0</v>
      </c>
      <c r="BG38" s="30">
        <v>18</v>
      </c>
      <c r="BH38" s="30">
        <v>18</v>
      </c>
      <c r="BI38" s="30">
        <v>13</v>
      </c>
      <c r="BJ38" s="30">
        <v>13</v>
      </c>
      <c r="BK38" s="30">
        <v>12</v>
      </c>
      <c r="BL38" s="30">
        <v>6</v>
      </c>
      <c r="BM38" s="30">
        <v>12</v>
      </c>
      <c r="BN38" s="30">
        <v>10</v>
      </c>
      <c r="BO38" s="30">
        <v>6</v>
      </c>
      <c r="BP38" s="30">
        <v>6</v>
      </c>
      <c r="BQ38" s="30">
        <v>6</v>
      </c>
      <c r="BR38" s="31">
        <f t="shared" ref="BR38:BR98" si="6">SUM(BF38:BQ38)</f>
        <v>120</v>
      </c>
      <c r="BS38" s="24" t="s">
        <v>124</v>
      </c>
      <c r="BT38" s="24" t="s">
        <v>124</v>
      </c>
      <c r="BU38" s="24" t="s">
        <v>124</v>
      </c>
      <c r="BV38" s="24" t="s">
        <v>124</v>
      </c>
      <c r="BW38" s="24" t="s">
        <v>124</v>
      </c>
      <c r="BX38" s="24" t="s">
        <v>124</v>
      </c>
      <c r="BY38" s="24" t="s">
        <v>124</v>
      </c>
      <c r="BZ38" s="24" t="s">
        <v>124</v>
      </c>
      <c r="CA38" s="24" t="s">
        <v>124</v>
      </c>
      <c r="CB38" s="24" t="s">
        <v>125</v>
      </c>
      <c r="CC38" s="32" t="s">
        <v>124</v>
      </c>
      <c r="CD38" s="1" t="s">
        <v>126</v>
      </c>
      <c r="CE38" s="2" t="s">
        <v>127</v>
      </c>
      <c r="CF38" s="2" t="s">
        <v>124</v>
      </c>
      <c r="CG38" s="2" t="s">
        <v>125</v>
      </c>
      <c r="CH38" s="2" t="s">
        <v>124</v>
      </c>
      <c r="CI38" s="2" t="s">
        <v>124</v>
      </c>
    </row>
    <row r="39" spans="1:87" x14ac:dyDescent="0.25">
      <c r="A39" s="3">
        <v>32</v>
      </c>
      <c r="B39" s="57">
        <v>2021</v>
      </c>
      <c r="C39" s="35" t="s">
        <v>124</v>
      </c>
      <c r="D39" s="35" t="s">
        <v>124</v>
      </c>
      <c r="E39" s="35" t="s">
        <v>124</v>
      </c>
      <c r="F39" s="35" t="s">
        <v>4</v>
      </c>
      <c r="G39" s="35"/>
      <c r="H39" s="34" t="s">
        <v>180</v>
      </c>
      <c r="I39" s="34">
        <v>21101</v>
      </c>
      <c r="J39" s="34" t="s">
        <v>181</v>
      </c>
      <c r="K39" s="35" t="s">
        <v>124</v>
      </c>
      <c r="L39" s="35" t="s">
        <v>133</v>
      </c>
      <c r="M39" s="35" t="s">
        <v>124</v>
      </c>
      <c r="N39" s="35" t="s">
        <v>124</v>
      </c>
      <c r="O39" s="26">
        <f t="shared" si="4"/>
        <v>988.7360000000001</v>
      </c>
      <c r="P39" s="26">
        <f t="shared" si="0"/>
        <v>6179.6</v>
      </c>
      <c r="Q39" s="36">
        <f t="shared" si="5"/>
        <v>7168.3360000000002</v>
      </c>
      <c r="R39" s="28">
        <f t="shared" si="3"/>
        <v>140</v>
      </c>
      <c r="S39" s="29">
        <v>44.14</v>
      </c>
      <c r="T39" s="29">
        <f t="shared" si="1"/>
        <v>7.0624000000000002</v>
      </c>
      <c r="U39" s="24" t="s">
        <v>124</v>
      </c>
      <c r="V39" s="24" t="s">
        <v>124</v>
      </c>
      <c r="W39" s="24" t="s">
        <v>124</v>
      </c>
      <c r="X39" s="24" t="s">
        <v>124</v>
      </c>
      <c r="Y39" s="24" t="s">
        <v>124</v>
      </c>
      <c r="Z39" s="24" t="s">
        <v>124</v>
      </c>
      <c r="AA39" s="24" t="s">
        <v>124</v>
      </c>
      <c r="AB39" s="24" t="s">
        <v>124</v>
      </c>
      <c r="AC39" s="24" t="s">
        <v>137</v>
      </c>
      <c r="AD39" s="24" t="s">
        <v>124</v>
      </c>
      <c r="AE39" s="24" t="s">
        <v>124</v>
      </c>
      <c r="AF39" s="24" t="s">
        <v>138</v>
      </c>
      <c r="AG39" s="24" t="s">
        <v>139</v>
      </c>
      <c r="AH39" s="24" t="s">
        <v>4</v>
      </c>
      <c r="AI39" s="24" t="s">
        <v>140</v>
      </c>
      <c r="AJ39" s="24" t="s">
        <v>141</v>
      </c>
      <c r="AK39" s="24" t="s">
        <v>142</v>
      </c>
      <c r="AL39" s="37"/>
      <c r="AM39" s="37" t="s">
        <v>143</v>
      </c>
      <c r="AN39" s="37" t="s">
        <v>144</v>
      </c>
      <c r="AO39" s="37" t="s">
        <v>145</v>
      </c>
      <c r="AP39" s="37" t="s">
        <v>146</v>
      </c>
      <c r="AQ39" s="37" t="s">
        <v>147</v>
      </c>
      <c r="AR39" s="37" t="s">
        <v>148</v>
      </c>
      <c r="AS39" s="37" t="s">
        <v>149</v>
      </c>
      <c r="AT39" s="37" t="s">
        <v>150</v>
      </c>
      <c r="AU39" s="37" t="s">
        <v>151</v>
      </c>
      <c r="AV39" s="24" t="s">
        <v>124</v>
      </c>
      <c r="AW39" s="24" t="s">
        <v>124</v>
      </c>
      <c r="AX39" s="24" t="s">
        <v>124</v>
      </c>
      <c r="AY39" s="24" t="s">
        <v>124</v>
      </c>
      <c r="AZ39" s="24" t="s">
        <v>124</v>
      </c>
      <c r="BA39" s="24" t="s">
        <v>124</v>
      </c>
      <c r="BB39" s="24" t="s">
        <v>124</v>
      </c>
      <c r="BC39" s="24" t="s">
        <v>124</v>
      </c>
      <c r="BD39" s="24" t="s">
        <v>124</v>
      </c>
      <c r="BE39" s="24" t="s">
        <v>124</v>
      </c>
      <c r="BF39" s="30">
        <v>0</v>
      </c>
      <c r="BG39" s="30">
        <v>33</v>
      </c>
      <c r="BH39" s="30">
        <v>18</v>
      </c>
      <c r="BI39" s="30">
        <v>18</v>
      </c>
      <c r="BJ39" s="30">
        <v>11</v>
      </c>
      <c r="BK39" s="30">
        <v>8</v>
      </c>
      <c r="BL39" s="30">
        <v>8</v>
      </c>
      <c r="BM39" s="30">
        <v>8</v>
      </c>
      <c r="BN39" s="30">
        <v>12</v>
      </c>
      <c r="BO39" s="30">
        <v>8</v>
      </c>
      <c r="BP39" s="30">
        <v>8</v>
      </c>
      <c r="BQ39" s="30">
        <v>8</v>
      </c>
      <c r="BR39" s="31">
        <f t="shared" si="6"/>
        <v>140</v>
      </c>
      <c r="BS39" s="24" t="s">
        <v>124</v>
      </c>
      <c r="BT39" s="24" t="s">
        <v>124</v>
      </c>
      <c r="BU39" s="24" t="s">
        <v>124</v>
      </c>
      <c r="BV39" s="24" t="s">
        <v>124</v>
      </c>
      <c r="BW39" s="24" t="s">
        <v>124</v>
      </c>
      <c r="BX39" s="24" t="s">
        <v>124</v>
      </c>
      <c r="BY39" s="24" t="s">
        <v>124</v>
      </c>
      <c r="BZ39" s="24" t="s">
        <v>124</v>
      </c>
      <c r="CA39" s="24" t="s">
        <v>124</v>
      </c>
      <c r="CB39" s="24" t="s">
        <v>125</v>
      </c>
      <c r="CC39" s="32" t="s">
        <v>124</v>
      </c>
      <c r="CD39" s="1" t="s">
        <v>126</v>
      </c>
      <c r="CE39" s="2" t="s">
        <v>127</v>
      </c>
      <c r="CF39" s="2" t="s">
        <v>124</v>
      </c>
      <c r="CG39" s="2" t="s">
        <v>125</v>
      </c>
      <c r="CH39" s="2" t="s">
        <v>124</v>
      </c>
      <c r="CI39" s="2" t="s">
        <v>124</v>
      </c>
    </row>
    <row r="40" spans="1:87" x14ac:dyDescent="0.25">
      <c r="A40" s="3">
        <v>33</v>
      </c>
      <c r="B40" s="57">
        <v>2021</v>
      </c>
      <c r="C40" s="35" t="s">
        <v>124</v>
      </c>
      <c r="D40" s="35" t="s">
        <v>124</v>
      </c>
      <c r="E40" s="35" t="s">
        <v>124</v>
      </c>
      <c r="F40" s="35" t="s">
        <v>4</v>
      </c>
      <c r="G40" s="35"/>
      <c r="H40" s="34" t="s">
        <v>182</v>
      </c>
      <c r="I40" s="34">
        <v>21101</v>
      </c>
      <c r="J40" s="34" t="s">
        <v>183</v>
      </c>
      <c r="K40" s="35" t="s">
        <v>124</v>
      </c>
      <c r="L40" s="35" t="s">
        <v>133</v>
      </c>
      <c r="M40" s="35" t="s">
        <v>124</v>
      </c>
      <c r="N40" s="35" t="s">
        <v>124</v>
      </c>
      <c r="O40" s="26">
        <f t="shared" si="4"/>
        <v>3446.4</v>
      </c>
      <c r="P40" s="26">
        <f t="shared" si="0"/>
        <v>21540</v>
      </c>
      <c r="Q40" s="36">
        <f t="shared" si="5"/>
        <v>24986.400000000001</v>
      </c>
      <c r="R40" s="28">
        <f t="shared" si="3"/>
        <v>400</v>
      </c>
      <c r="S40" s="29">
        <v>53.85</v>
      </c>
      <c r="T40" s="29">
        <f t="shared" si="1"/>
        <v>8.6159999999999997</v>
      </c>
      <c r="U40" s="24" t="s">
        <v>124</v>
      </c>
      <c r="V40" s="24" t="s">
        <v>124</v>
      </c>
      <c r="W40" s="24" t="s">
        <v>124</v>
      </c>
      <c r="X40" s="24" t="s">
        <v>124</v>
      </c>
      <c r="Y40" s="24" t="s">
        <v>124</v>
      </c>
      <c r="Z40" s="24" t="s">
        <v>124</v>
      </c>
      <c r="AA40" s="24" t="s">
        <v>124</v>
      </c>
      <c r="AB40" s="24" t="s">
        <v>124</v>
      </c>
      <c r="AC40" s="24" t="s">
        <v>137</v>
      </c>
      <c r="AD40" s="24" t="s">
        <v>124</v>
      </c>
      <c r="AE40" s="24" t="s">
        <v>124</v>
      </c>
      <c r="AF40" s="24" t="s">
        <v>138</v>
      </c>
      <c r="AG40" s="24" t="s">
        <v>139</v>
      </c>
      <c r="AH40" s="24" t="s">
        <v>4</v>
      </c>
      <c r="AI40" s="24" t="s">
        <v>140</v>
      </c>
      <c r="AJ40" s="24" t="s">
        <v>141</v>
      </c>
      <c r="AK40" s="24" t="s">
        <v>142</v>
      </c>
      <c r="AL40" s="37"/>
      <c r="AM40" s="37" t="s">
        <v>143</v>
      </c>
      <c r="AN40" s="37" t="s">
        <v>144</v>
      </c>
      <c r="AO40" s="37" t="s">
        <v>145</v>
      </c>
      <c r="AP40" s="37" t="s">
        <v>146</v>
      </c>
      <c r="AQ40" s="37" t="s">
        <v>147</v>
      </c>
      <c r="AR40" s="37" t="s">
        <v>148</v>
      </c>
      <c r="AS40" s="37" t="s">
        <v>149</v>
      </c>
      <c r="AT40" s="37" t="s">
        <v>150</v>
      </c>
      <c r="AU40" s="37" t="s">
        <v>151</v>
      </c>
      <c r="AV40" s="24" t="s">
        <v>124</v>
      </c>
      <c r="AW40" s="24" t="s">
        <v>124</v>
      </c>
      <c r="AX40" s="24" t="s">
        <v>124</v>
      </c>
      <c r="AY40" s="24" t="s">
        <v>124</v>
      </c>
      <c r="AZ40" s="24" t="s">
        <v>124</v>
      </c>
      <c r="BA40" s="24" t="s">
        <v>124</v>
      </c>
      <c r="BB40" s="24" t="s">
        <v>124</v>
      </c>
      <c r="BC40" s="24" t="s">
        <v>124</v>
      </c>
      <c r="BD40" s="24" t="s">
        <v>124</v>
      </c>
      <c r="BE40" s="24" t="s">
        <v>124</v>
      </c>
      <c r="BF40" s="30">
        <v>0</v>
      </c>
      <c r="BG40" s="30">
        <v>40</v>
      </c>
      <c r="BH40" s="30">
        <v>40</v>
      </c>
      <c r="BI40" s="30">
        <v>40</v>
      </c>
      <c r="BJ40" s="30">
        <v>40</v>
      </c>
      <c r="BK40" s="30">
        <v>40</v>
      </c>
      <c r="BL40" s="30">
        <v>40</v>
      </c>
      <c r="BM40" s="30">
        <v>40</v>
      </c>
      <c r="BN40" s="30">
        <v>40</v>
      </c>
      <c r="BO40" s="30">
        <v>40</v>
      </c>
      <c r="BP40" s="30">
        <v>20</v>
      </c>
      <c r="BQ40" s="30">
        <v>20</v>
      </c>
      <c r="BR40" s="31">
        <f t="shared" si="6"/>
        <v>400</v>
      </c>
      <c r="BS40" s="24" t="s">
        <v>124</v>
      </c>
      <c r="BT40" s="24" t="s">
        <v>124</v>
      </c>
      <c r="BU40" s="24" t="s">
        <v>124</v>
      </c>
      <c r="BV40" s="24" t="s">
        <v>124</v>
      </c>
      <c r="BW40" s="24" t="s">
        <v>124</v>
      </c>
      <c r="BX40" s="24" t="s">
        <v>124</v>
      </c>
      <c r="BY40" s="24" t="s">
        <v>124</v>
      </c>
      <c r="BZ40" s="24" t="s">
        <v>124</v>
      </c>
      <c r="CA40" s="24" t="s">
        <v>124</v>
      </c>
      <c r="CB40" s="24" t="s">
        <v>125</v>
      </c>
      <c r="CC40" s="32" t="s">
        <v>124</v>
      </c>
      <c r="CD40" s="1" t="s">
        <v>126</v>
      </c>
      <c r="CE40" s="2" t="s">
        <v>127</v>
      </c>
      <c r="CF40" s="2" t="s">
        <v>124</v>
      </c>
      <c r="CG40" s="2" t="s">
        <v>125</v>
      </c>
      <c r="CH40" s="2" t="s">
        <v>124</v>
      </c>
      <c r="CI40" s="2" t="s">
        <v>124</v>
      </c>
    </row>
    <row r="41" spans="1:87" x14ac:dyDescent="0.25">
      <c r="A41" s="3">
        <v>34</v>
      </c>
      <c r="B41" s="57">
        <v>2021</v>
      </c>
      <c r="C41" s="35" t="s">
        <v>124</v>
      </c>
      <c r="D41" s="35" t="s">
        <v>124</v>
      </c>
      <c r="E41" s="35" t="s">
        <v>124</v>
      </c>
      <c r="F41" s="35" t="s">
        <v>4</v>
      </c>
      <c r="G41" s="35"/>
      <c r="H41" s="34" t="s">
        <v>184</v>
      </c>
      <c r="I41" s="34">
        <v>21101</v>
      </c>
      <c r="J41" s="34" t="s">
        <v>185</v>
      </c>
      <c r="K41" s="35" t="s">
        <v>124</v>
      </c>
      <c r="L41" s="35" t="s">
        <v>135</v>
      </c>
      <c r="M41" s="35" t="s">
        <v>124</v>
      </c>
      <c r="N41" s="35" t="s">
        <v>124</v>
      </c>
      <c r="O41" s="26">
        <f t="shared" si="4"/>
        <v>53.68</v>
      </c>
      <c r="P41" s="26">
        <f t="shared" si="0"/>
        <v>335.5</v>
      </c>
      <c r="Q41" s="36">
        <f t="shared" si="5"/>
        <v>389.18</v>
      </c>
      <c r="R41" s="28">
        <f t="shared" si="3"/>
        <v>10</v>
      </c>
      <c r="S41" s="29">
        <v>33.549999999999997</v>
      </c>
      <c r="T41" s="29">
        <f t="shared" si="1"/>
        <v>5.3679999999999994</v>
      </c>
      <c r="U41" s="24" t="s">
        <v>124</v>
      </c>
      <c r="V41" s="24" t="s">
        <v>124</v>
      </c>
      <c r="W41" s="24" t="s">
        <v>124</v>
      </c>
      <c r="X41" s="24" t="s">
        <v>124</v>
      </c>
      <c r="Y41" s="24" t="s">
        <v>124</v>
      </c>
      <c r="Z41" s="24" t="s">
        <v>124</v>
      </c>
      <c r="AA41" s="24" t="s">
        <v>124</v>
      </c>
      <c r="AB41" s="24" t="s">
        <v>124</v>
      </c>
      <c r="AC41" s="24" t="s">
        <v>137</v>
      </c>
      <c r="AD41" s="24" t="s">
        <v>124</v>
      </c>
      <c r="AE41" s="24" t="s">
        <v>124</v>
      </c>
      <c r="AF41" s="24" t="s">
        <v>138</v>
      </c>
      <c r="AG41" s="24" t="s">
        <v>139</v>
      </c>
      <c r="AH41" s="24" t="s">
        <v>4</v>
      </c>
      <c r="AI41" s="24" t="s">
        <v>140</v>
      </c>
      <c r="AJ41" s="24" t="s">
        <v>141</v>
      </c>
      <c r="AK41" s="24" t="s">
        <v>142</v>
      </c>
      <c r="AL41" s="37"/>
      <c r="AM41" s="37" t="s">
        <v>143</v>
      </c>
      <c r="AN41" s="37" t="s">
        <v>144</v>
      </c>
      <c r="AO41" s="37" t="s">
        <v>145</v>
      </c>
      <c r="AP41" s="37" t="s">
        <v>146</v>
      </c>
      <c r="AQ41" s="37" t="s">
        <v>147</v>
      </c>
      <c r="AR41" s="37" t="s">
        <v>148</v>
      </c>
      <c r="AS41" s="37" t="s">
        <v>149</v>
      </c>
      <c r="AT41" s="37" t="s">
        <v>150</v>
      </c>
      <c r="AU41" s="37" t="s">
        <v>151</v>
      </c>
      <c r="AV41" s="24" t="s">
        <v>124</v>
      </c>
      <c r="AW41" s="24" t="s">
        <v>124</v>
      </c>
      <c r="AX41" s="24" t="s">
        <v>124</v>
      </c>
      <c r="AY41" s="24" t="s">
        <v>124</v>
      </c>
      <c r="AZ41" s="24" t="s">
        <v>124</v>
      </c>
      <c r="BA41" s="24" t="s">
        <v>124</v>
      </c>
      <c r="BB41" s="24" t="s">
        <v>124</v>
      </c>
      <c r="BC41" s="24" t="s">
        <v>124</v>
      </c>
      <c r="BD41" s="24" t="s">
        <v>124</v>
      </c>
      <c r="BE41" s="24" t="s">
        <v>124</v>
      </c>
      <c r="BF41" s="30">
        <v>0</v>
      </c>
      <c r="BG41" s="30">
        <v>2</v>
      </c>
      <c r="BH41" s="30">
        <v>1</v>
      </c>
      <c r="BI41" s="30">
        <v>1</v>
      </c>
      <c r="BJ41" s="30">
        <v>1</v>
      </c>
      <c r="BK41" s="30">
        <v>1</v>
      </c>
      <c r="BL41" s="30">
        <v>1</v>
      </c>
      <c r="BM41" s="30">
        <v>1</v>
      </c>
      <c r="BN41" s="30">
        <v>0</v>
      </c>
      <c r="BO41" s="30">
        <v>1</v>
      </c>
      <c r="BP41" s="30">
        <v>0</v>
      </c>
      <c r="BQ41" s="30">
        <v>1</v>
      </c>
      <c r="BR41" s="31">
        <f t="shared" si="6"/>
        <v>10</v>
      </c>
      <c r="BS41" s="24" t="s">
        <v>124</v>
      </c>
      <c r="BT41" s="24" t="s">
        <v>124</v>
      </c>
      <c r="BU41" s="24" t="s">
        <v>124</v>
      </c>
      <c r="BV41" s="24" t="s">
        <v>124</v>
      </c>
      <c r="BW41" s="24" t="s">
        <v>124</v>
      </c>
      <c r="BX41" s="24" t="s">
        <v>124</v>
      </c>
      <c r="BY41" s="24" t="s">
        <v>124</v>
      </c>
      <c r="BZ41" s="24" t="s">
        <v>124</v>
      </c>
      <c r="CA41" s="24" t="s">
        <v>124</v>
      </c>
      <c r="CB41" s="24" t="s">
        <v>125</v>
      </c>
      <c r="CC41" s="32" t="s">
        <v>124</v>
      </c>
      <c r="CD41" s="1" t="s">
        <v>126</v>
      </c>
      <c r="CE41" s="2" t="s">
        <v>127</v>
      </c>
      <c r="CF41" s="2" t="s">
        <v>124</v>
      </c>
      <c r="CG41" s="2" t="s">
        <v>125</v>
      </c>
      <c r="CH41" s="2" t="s">
        <v>124</v>
      </c>
      <c r="CI41" s="2" t="s">
        <v>124</v>
      </c>
    </row>
    <row r="42" spans="1:87" x14ac:dyDescent="0.25">
      <c r="A42" s="3">
        <v>35</v>
      </c>
      <c r="B42" s="57">
        <v>2021</v>
      </c>
      <c r="C42" s="35" t="s">
        <v>124</v>
      </c>
      <c r="D42" s="35" t="s">
        <v>124</v>
      </c>
      <c r="E42" s="35" t="s">
        <v>124</v>
      </c>
      <c r="F42" s="35" t="s">
        <v>4</v>
      </c>
      <c r="G42" s="35"/>
      <c r="H42" s="34" t="s">
        <v>186</v>
      </c>
      <c r="I42" s="34">
        <v>21101</v>
      </c>
      <c r="J42" s="34" t="s">
        <v>474</v>
      </c>
      <c r="K42" s="35" t="s">
        <v>124</v>
      </c>
      <c r="L42" s="35" t="s">
        <v>135</v>
      </c>
      <c r="M42" s="35" t="s">
        <v>124</v>
      </c>
      <c r="N42" s="35" t="s">
        <v>124</v>
      </c>
      <c r="O42" s="26">
        <f t="shared" si="4"/>
        <v>64.031999999999996</v>
      </c>
      <c r="P42" s="26">
        <f t="shared" si="0"/>
        <v>400.2</v>
      </c>
      <c r="Q42" s="36">
        <f t="shared" si="5"/>
        <v>464.23199999999997</v>
      </c>
      <c r="R42" s="28">
        <f t="shared" si="3"/>
        <v>30</v>
      </c>
      <c r="S42" s="29">
        <v>13.34</v>
      </c>
      <c r="T42" s="29">
        <f t="shared" si="1"/>
        <v>2.1343999999999999</v>
      </c>
      <c r="U42" s="24" t="s">
        <v>124</v>
      </c>
      <c r="V42" s="24" t="s">
        <v>124</v>
      </c>
      <c r="W42" s="24" t="s">
        <v>124</v>
      </c>
      <c r="X42" s="24" t="s">
        <v>124</v>
      </c>
      <c r="Y42" s="24" t="s">
        <v>124</v>
      </c>
      <c r="Z42" s="24" t="s">
        <v>124</v>
      </c>
      <c r="AA42" s="24" t="s">
        <v>124</v>
      </c>
      <c r="AB42" s="24" t="s">
        <v>124</v>
      </c>
      <c r="AC42" s="24" t="s">
        <v>137</v>
      </c>
      <c r="AD42" s="24" t="s">
        <v>124</v>
      </c>
      <c r="AE42" s="24" t="s">
        <v>124</v>
      </c>
      <c r="AF42" s="24" t="s">
        <v>138</v>
      </c>
      <c r="AG42" s="24" t="s">
        <v>139</v>
      </c>
      <c r="AH42" s="24" t="s">
        <v>4</v>
      </c>
      <c r="AI42" s="24" t="s">
        <v>140</v>
      </c>
      <c r="AJ42" s="24" t="s">
        <v>141</v>
      </c>
      <c r="AK42" s="24" t="s">
        <v>142</v>
      </c>
      <c r="AL42" s="37"/>
      <c r="AM42" s="37" t="s">
        <v>143</v>
      </c>
      <c r="AN42" s="37" t="s">
        <v>144</v>
      </c>
      <c r="AO42" s="37" t="s">
        <v>145</v>
      </c>
      <c r="AP42" s="37" t="s">
        <v>146</v>
      </c>
      <c r="AQ42" s="37" t="s">
        <v>147</v>
      </c>
      <c r="AR42" s="37" t="s">
        <v>148</v>
      </c>
      <c r="AS42" s="37" t="s">
        <v>149</v>
      </c>
      <c r="AT42" s="37" t="s">
        <v>150</v>
      </c>
      <c r="AU42" s="37" t="s">
        <v>151</v>
      </c>
      <c r="AV42" s="24" t="s">
        <v>124</v>
      </c>
      <c r="AW42" s="24" t="s">
        <v>124</v>
      </c>
      <c r="AX42" s="24" t="s">
        <v>124</v>
      </c>
      <c r="AY42" s="24" t="s">
        <v>124</v>
      </c>
      <c r="AZ42" s="24" t="s">
        <v>124</v>
      </c>
      <c r="BA42" s="24" t="s">
        <v>124</v>
      </c>
      <c r="BB42" s="24" t="s">
        <v>124</v>
      </c>
      <c r="BC42" s="24" t="s">
        <v>124</v>
      </c>
      <c r="BD42" s="24" t="s">
        <v>124</v>
      </c>
      <c r="BE42" s="24" t="s">
        <v>124</v>
      </c>
      <c r="BF42" s="30">
        <v>0</v>
      </c>
      <c r="BG42" s="30">
        <v>10</v>
      </c>
      <c r="BH42" s="30">
        <v>5</v>
      </c>
      <c r="BI42" s="30">
        <v>5</v>
      </c>
      <c r="BJ42" s="30">
        <v>5</v>
      </c>
      <c r="BK42" s="30">
        <v>5</v>
      </c>
      <c r="BL42" s="30">
        <v>0</v>
      </c>
      <c r="BM42" s="30">
        <v>0</v>
      </c>
      <c r="BN42" s="30">
        <v>0</v>
      </c>
      <c r="BO42" s="30">
        <v>0</v>
      </c>
      <c r="BP42" s="30">
        <v>0</v>
      </c>
      <c r="BQ42" s="30">
        <v>0</v>
      </c>
      <c r="BR42" s="31">
        <f t="shared" si="6"/>
        <v>30</v>
      </c>
      <c r="BS42" s="24" t="s">
        <v>124</v>
      </c>
      <c r="BT42" s="24" t="s">
        <v>124</v>
      </c>
      <c r="BU42" s="24" t="s">
        <v>124</v>
      </c>
      <c r="BV42" s="24" t="s">
        <v>124</v>
      </c>
      <c r="BW42" s="24" t="s">
        <v>124</v>
      </c>
      <c r="BX42" s="24" t="s">
        <v>124</v>
      </c>
      <c r="BY42" s="24" t="s">
        <v>124</v>
      </c>
      <c r="BZ42" s="24" t="s">
        <v>124</v>
      </c>
      <c r="CA42" s="24" t="s">
        <v>124</v>
      </c>
      <c r="CB42" s="24" t="s">
        <v>125</v>
      </c>
      <c r="CC42" s="32" t="s">
        <v>124</v>
      </c>
      <c r="CD42" s="1" t="s">
        <v>126</v>
      </c>
      <c r="CE42" s="2" t="s">
        <v>127</v>
      </c>
      <c r="CF42" s="2" t="s">
        <v>124</v>
      </c>
      <c r="CG42" s="2" t="s">
        <v>125</v>
      </c>
      <c r="CH42" s="2" t="s">
        <v>124</v>
      </c>
      <c r="CI42" s="2" t="s">
        <v>124</v>
      </c>
    </row>
    <row r="43" spans="1:87" x14ac:dyDescent="0.25">
      <c r="A43" s="3">
        <v>36</v>
      </c>
      <c r="B43" s="57">
        <v>2021</v>
      </c>
      <c r="C43" s="35" t="s">
        <v>124</v>
      </c>
      <c r="D43" s="35" t="s">
        <v>124</v>
      </c>
      <c r="E43" s="35" t="s">
        <v>124</v>
      </c>
      <c r="F43" s="35" t="s">
        <v>4</v>
      </c>
      <c r="G43" s="35"/>
      <c r="H43" s="34" t="s">
        <v>187</v>
      </c>
      <c r="I43" s="34">
        <v>21101</v>
      </c>
      <c r="J43" s="34" t="s">
        <v>188</v>
      </c>
      <c r="K43" s="35" t="s">
        <v>124</v>
      </c>
      <c r="L43" s="35" t="s">
        <v>135</v>
      </c>
      <c r="M43" s="35" t="s">
        <v>124</v>
      </c>
      <c r="N43" s="35" t="s">
        <v>124</v>
      </c>
      <c r="O43" s="26">
        <f t="shared" si="4"/>
        <v>110.83200000000001</v>
      </c>
      <c r="P43" s="26">
        <f t="shared" si="0"/>
        <v>692.7</v>
      </c>
      <c r="Q43" s="36">
        <f t="shared" si="5"/>
        <v>803.53200000000004</v>
      </c>
      <c r="R43" s="28">
        <f t="shared" si="3"/>
        <v>30</v>
      </c>
      <c r="S43" s="29">
        <v>23.09</v>
      </c>
      <c r="T43" s="29">
        <f t="shared" si="1"/>
        <v>3.6943999999999999</v>
      </c>
      <c r="U43" s="24" t="s">
        <v>124</v>
      </c>
      <c r="V43" s="24" t="s">
        <v>124</v>
      </c>
      <c r="W43" s="24" t="s">
        <v>124</v>
      </c>
      <c r="X43" s="24" t="s">
        <v>124</v>
      </c>
      <c r="Y43" s="24" t="s">
        <v>124</v>
      </c>
      <c r="Z43" s="24" t="s">
        <v>124</v>
      </c>
      <c r="AA43" s="24" t="s">
        <v>124</v>
      </c>
      <c r="AB43" s="24" t="s">
        <v>124</v>
      </c>
      <c r="AC43" s="24" t="s">
        <v>137</v>
      </c>
      <c r="AD43" s="24" t="s">
        <v>124</v>
      </c>
      <c r="AE43" s="24" t="s">
        <v>124</v>
      </c>
      <c r="AF43" s="24" t="s">
        <v>138</v>
      </c>
      <c r="AG43" s="24" t="s">
        <v>139</v>
      </c>
      <c r="AH43" s="24" t="s">
        <v>4</v>
      </c>
      <c r="AI43" s="24" t="s">
        <v>140</v>
      </c>
      <c r="AJ43" s="24" t="s">
        <v>141</v>
      </c>
      <c r="AK43" s="24" t="s">
        <v>142</v>
      </c>
      <c r="AL43" s="37"/>
      <c r="AM43" s="37" t="s">
        <v>143</v>
      </c>
      <c r="AN43" s="37" t="s">
        <v>144</v>
      </c>
      <c r="AO43" s="37" t="s">
        <v>145</v>
      </c>
      <c r="AP43" s="37" t="s">
        <v>146</v>
      </c>
      <c r="AQ43" s="37" t="s">
        <v>147</v>
      </c>
      <c r="AR43" s="37" t="s">
        <v>148</v>
      </c>
      <c r="AS43" s="37" t="s">
        <v>149</v>
      </c>
      <c r="AT43" s="37" t="s">
        <v>150</v>
      </c>
      <c r="AU43" s="37" t="s">
        <v>151</v>
      </c>
      <c r="AV43" s="24" t="s">
        <v>124</v>
      </c>
      <c r="AW43" s="24" t="s">
        <v>124</v>
      </c>
      <c r="AX43" s="24" t="s">
        <v>124</v>
      </c>
      <c r="AY43" s="24" t="s">
        <v>124</v>
      </c>
      <c r="AZ43" s="24" t="s">
        <v>124</v>
      </c>
      <c r="BA43" s="24" t="s">
        <v>124</v>
      </c>
      <c r="BB43" s="24" t="s">
        <v>124</v>
      </c>
      <c r="BC43" s="24" t="s">
        <v>124</v>
      </c>
      <c r="BD43" s="24" t="s">
        <v>124</v>
      </c>
      <c r="BE43" s="24" t="s">
        <v>124</v>
      </c>
      <c r="BF43" s="30">
        <v>0</v>
      </c>
      <c r="BG43" s="30">
        <v>9</v>
      </c>
      <c r="BH43" s="30">
        <v>2</v>
      </c>
      <c r="BI43" s="30">
        <v>3</v>
      </c>
      <c r="BJ43" s="30">
        <v>2</v>
      </c>
      <c r="BK43" s="30">
        <v>2</v>
      </c>
      <c r="BL43" s="30">
        <v>2</v>
      </c>
      <c r="BM43" s="30">
        <v>2</v>
      </c>
      <c r="BN43" s="30">
        <v>2</v>
      </c>
      <c r="BO43" s="30">
        <v>2</v>
      </c>
      <c r="BP43" s="30">
        <v>2</v>
      </c>
      <c r="BQ43" s="30">
        <v>2</v>
      </c>
      <c r="BR43" s="31">
        <f t="shared" si="6"/>
        <v>30</v>
      </c>
      <c r="BS43" s="24" t="s">
        <v>124</v>
      </c>
      <c r="BT43" s="24" t="s">
        <v>124</v>
      </c>
      <c r="BU43" s="24" t="s">
        <v>124</v>
      </c>
      <c r="BV43" s="24" t="s">
        <v>124</v>
      </c>
      <c r="BW43" s="24" t="s">
        <v>124</v>
      </c>
      <c r="BX43" s="24" t="s">
        <v>124</v>
      </c>
      <c r="BY43" s="24" t="s">
        <v>124</v>
      </c>
      <c r="BZ43" s="24" t="s">
        <v>124</v>
      </c>
      <c r="CA43" s="24" t="s">
        <v>124</v>
      </c>
      <c r="CB43" s="24" t="s">
        <v>125</v>
      </c>
      <c r="CC43" s="32" t="s">
        <v>124</v>
      </c>
      <c r="CD43" s="1" t="s">
        <v>126</v>
      </c>
      <c r="CE43" s="2" t="s">
        <v>127</v>
      </c>
      <c r="CF43" s="2" t="s">
        <v>124</v>
      </c>
      <c r="CG43" s="2" t="s">
        <v>125</v>
      </c>
      <c r="CH43" s="2" t="s">
        <v>124</v>
      </c>
      <c r="CI43" s="2" t="s">
        <v>124</v>
      </c>
    </row>
    <row r="44" spans="1:87" x14ac:dyDescent="0.25">
      <c r="A44" s="3">
        <v>37</v>
      </c>
      <c r="B44" s="57">
        <v>2021</v>
      </c>
      <c r="C44" s="35" t="s">
        <v>124</v>
      </c>
      <c r="D44" s="35" t="s">
        <v>124</v>
      </c>
      <c r="E44" s="35" t="s">
        <v>124</v>
      </c>
      <c r="F44" s="35" t="s">
        <v>4</v>
      </c>
      <c r="G44" s="35"/>
      <c r="H44" s="34" t="s">
        <v>189</v>
      </c>
      <c r="I44" s="34">
        <v>21101</v>
      </c>
      <c r="J44" s="34" t="s">
        <v>190</v>
      </c>
      <c r="K44" s="35" t="s">
        <v>124</v>
      </c>
      <c r="L44" s="35" t="s">
        <v>133</v>
      </c>
      <c r="M44" s="35" t="s">
        <v>124</v>
      </c>
      <c r="N44" s="35" t="s">
        <v>124</v>
      </c>
      <c r="O44" s="26">
        <f t="shared" si="4"/>
        <v>244.99200000000002</v>
      </c>
      <c r="P44" s="26">
        <f t="shared" si="0"/>
        <v>1531.2</v>
      </c>
      <c r="Q44" s="36">
        <f t="shared" si="5"/>
        <v>1776.192</v>
      </c>
      <c r="R44" s="28">
        <f t="shared" si="3"/>
        <v>240</v>
      </c>
      <c r="S44" s="29">
        <v>6.38</v>
      </c>
      <c r="T44" s="29">
        <f t="shared" si="1"/>
        <v>1.0207999999999999</v>
      </c>
      <c r="U44" s="24" t="s">
        <v>124</v>
      </c>
      <c r="V44" s="24" t="s">
        <v>124</v>
      </c>
      <c r="W44" s="24" t="s">
        <v>124</v>
      </c>
      <c r="X44" s="24" t="s">
        <v>124</v>
      </c>
      <c r="Y44" s="24" t="s">
        <v>124</v>
      </c>
      <c r="Z44" s="24" t="s">
        <v>124</v>
      </c>
      <c r="AA44" s="24" t="s">
        <v>124</v>
      </c>
      <c r="AB44" s="24" t="s">
        <v>124</v>
      </c>
      <c r="AC44" s="24" t="s">
        <v>137</v>
      </c>
      <c r="AD44" s="24" t="s">
        <v>124</v>
      </c>
      <c r="AE44" s="24" t="s">
        <v>124</v>
      </c>
      <c r="AF44" s="24" t="s">
        <v>138</v>
      </c>
      <c r="AG44" s="24" t="s">
        <v>139</v>
      </c>
      <c r="AH44" s="24" t="s">
        <v>4</v>
      </c>
      <c r="AI44" s="24" t="s">
        <v>140</v>
      </c>
      <c r="AJ44" s="24" t="s">
        <v>141</v>
      </c>
      <c r="AK44" s="24" t="s">
        <v>142</v>
      </c>
      <c r="AL44" s="37"/>
      <c r="AM44" s="37" t="s">
        <v>143</v>
      </c>
      <c r="AN44" s="37" t="s">
        <v>144</v>
      </c>
      <c r="AO44" s="37" t="s">
        <v>145</v>
      </c>
      <c r="AP44" s="37" t="s">
        <v>146</v>
      </c>
      <c r="AQ44" s="37" t="s">
        <v>147</v>
      </c>
      <c r="AR44" s="37" t="s">
        <v>148</v>
      </c>
      <c r="AS44" s="37" t="s">
        <v>149</v>
      </c>
      <c r="AT44" s="37" t="s">
        <v>150</v>
      </c>
      <c r="AU44" s="37" t="s">
        <v>151</v>
      </c>
      <c r="AV44" s="24" t="s">
        <v>124</v>
      </c>
      <c r="AW44" s="24" t="s">
        <v>124</v>
      </c>
      <c r="AX44" s="24" t="s">
        <v>124</v>
      </c>
      <c r="AY44" s="24" t="s">
        <v>124</v>
      </c>
      <c r="AZ44" s="24" t="s">
        <v>124</v>
      </c>
      <c r="BA44" s="24" t="s">
        <v>124</v>
      </c>
      <c r="BB44" s="24" t="s">
        <v>124</v>
      </c>
      <c r="BC44" s="24" t="s">
        <v>124</v>
      </c>
      <c r="BD44" s="24" t="s">
        <v>124</v>
      </c>
      <c r="BE44" s="24" t="s">
        <v>124</v>
      </c>
      <c r="BF44" s="30">
        <v>0</v>
      </c>
      <c r="BG44" s="30">
        <v>30</v>
      </c>
      <c r="BH44" s="30">
        <v>30</v>
      </c>
      <c r="BI44" s="30">
        <v>20</v>
      </c>
      <c r="BJ44" s="30">
        <v>20</v>
      </c>
      <c r="BK44" s="30">
        <v>20</v>
      </c>
      <c r="BL44" s="30">
        <v>20</v>
      </c>
      <c r="BM44" s="30">
        <v>20</v>
      </c>
      <c r="BN44" s="30">
        <v>20</v>
      </c>
      <c r="BO44" s="30">
        <v>20</v>
      </c>
      <c r="BP44" s="30">
        <v>20</v>
      </c>
      <c r="BQ44" s="30">
        <v>20</v>
      </c>
      <c r="BR44" s="31">
        <f t="shared" si="6"/>
        <v>240</v>
      </c>
      <c r="BS44" s="24" t="s">
        <v>124</v>
      </c>
      <c r="BT44" s="24" t="s">
        <v>124</v>
      </c>
      <c r="BU44" s="24" t="s">
        <v>124</v>
      </c>
      <c r="BV44" s="24" t="s">
        <v>124</v>
      </c>
      <c r="BW44" s="24" t="s">
        <v>124</v>
      </c>
      <c r="BX44" s="24" t="s">
        <v>124</v>
      </c>
      <c r="BY44" s="24" t="s">
        <v>124</v>
      </c>
      <c r="BZ44" s="24" t="s">
        <v>124</v>
      </c>
      <c r="CA44" s="24" t="s">
        <v>124</v>
      </c>
      <c r="CB44" s="24" t="s">
        <v>125</v>
      </c>
      <c r="CC44" s="32" t="s">
        <v>124</v>
      </c>
      <c r="CD44" s="1" t="s">
        <v>126</v>
      </c>
      <c r="CE44" s="2" t="s">
        <v>127</v>
      </c>
      <c r="CF44" s="2" t="s">
        <v>124</v>
      </c>
      <c r="CG44" s="2" t="s">
        <v>125</v>
      </c>
      <c r="CH44" s="2" t="s">
        <v>124</v>
      </c>
      <c r="CI44" s="2" t="s">
        <v>124</v>
      </c>
    </row>
    <row r="45" spans="1:87" x14ac:dyDescent="0.25">
      <c r="A45" s="3">
        <v>38</v>
      </c>
      <c r="B45" s="57">
        <v>2021</v>
      </c>
      <c r="C45" s="35" t="s">
        <v>124</v>
      </c>
      <c r="D45" s="35" t="s">
        <v>124</v>
      </c>
      <c r="E45" s="35" t="s">
        <v>124</v>
      </c>
      <c r="F45" s="35" t="s">
        <v>4</v>
      </c>
      <c r="G45" s="35"/>
      <c r="H45" s="34" t="s">
        <v>191</v>
      </c>
      <c r="I45" s="34">
        <v>21101</v>
      </c>
      <c r="J45" s="33" t="s">
        <v>487</v>
      </c>
      <c r="K45" s="35" t="s">
        <v>124</v>
      </c>
      <c r="L45" s="35" t="s">
        <v>133</v>
      </c>
      <c r="M45" s="35" t="s">
        <v>124</v>
      </c>
      <c r="N45" s="35" t="s">
        <v>124</v>
      </c>
      <c r="O45" s="26">
        <f t="shared" si="4"/>
        <v>377.28000000000003</v>
      </c>
      <c r="P45" s="26">
        <f t="shared" si="0"/>
        <v>2358</v>
      </c>
      <c r="Q45" s="36">
        <f t="shared" si="5"/>
        <v>2735.28</v>
      </c>
      <c r="R45" s="28">
        <f t="shared" si="3"/>
        <v>150</v>
      </c>
      <c r="S45" s="29">
        <v>15.72</v>
      </c>
      <c r="T45" s="29">
        <f t="shared" si="1"/>
        <v>2.5152000000000001</v>
      </c>
      <c r="U45" s="24" t="s">
        <v>124</v>
      </c>
      <c r="V45" s="24" t="s">
        <v>124</v>
      </c>
      <c r="W45" s="24" t="s">
        <v>124</v>
      </c>
      <c r="X45" s="24" t="s">
        <v>124</v>
      </c>
      <c r="Y45" s="24" t="s">
        <v>124</v>
      </c>
      <c r="Z45" s="24" t="s">
        <v>124</v>
      </c>
      <c r="AA45" s="24" t="s">
        <v>124</v>
      </c>
      <c r="AB45" s="24" t="s">
        <v>124</v>
      </c>
      <c r="AC45" s="24" t="s">
        <v>137</v>
      </c>
      <c r="AD45" s="24" t="s">
        <v>124</v>
      </c>
      <c r="AE45" s="24" t="s">
        <v>124</v>
      </c>
      <c r="AF45" s="24" t="s">
        <v>138</v>
      </c>
      <c r="AG45" s="24" t="s">
        <v>139</v>
      </c>
      <c r="AH45" s="24" t="s">
        <v>4</v>
      </c>
      <c r="AI45" s="24" t="s">
        <v>140</v>
      </c>
      <c r="AJ45" s="24" t="s">
        <v>141</v>
      </c>
      <c r="AK45" s="24" t="s">
        <v>142</v>
      </c>
      <c r="AL45" s="37"/>
      <c r="AM45" s="37" t="s">
        <v>143</v>
      </c>
      <c r="AN45" s="37" t="s">
        <v>144</v>
      </c>
      <c r="AO45" s="37" t="s">
        <v>145</v>
      </c>
      <c r="AP45" s="37" t="s">
        <v>146</v>
      </c>
      <c r="AQ45" s="37" t="s">
        <v>147</v>
      </c>
      <c r="AR45" s="37" t="s">
        <v>148</v>
      </c>
      <c r="AS45" s="37" t="s">
        <v>149</v>
      </c>
      <c r="AT45" s="37" t="s">
        <v>150</v>
      </c>
      <c r="AU45" s="37" t="s">
        <v>151</v>
      </c>
      <c r="AV45" s="24" t="s">
        <v>124</v>
      </c>
      <c r="AW45" s="24" t="s">
        <v>124</v>
      </c>
      <c r="AX45" s="24" t="s">
        <v>124</v>
      </c>
      <c r="AY45" s="24" t="s">
        <v>124</v>
      </c>
      <c r="AZ45" s="24" t="s">
        <v>124</v>
      </c>
      <c r="BA45" s="24" t="s">
        <v>124</v>
      </c>
      <c r="BB45" s="24" t="s">
        <v>124</v>
      </c>
      <c r="BC45" s="24" t="s">
        <v>124</v>
      </c>
      <c r="BD45" s="24" t="s">
        <v>124</v>
      </c>
      <c r="BE45" s="24" t="s">
        <v>124</v>
      </c>
      <c r="BF45" s="30">
        <v>0</v>
      </c>
      <c r="BG45" s="30">
        <v>12</v>
      </c>
      <c r="BH45" s="30">
        <v>14</v>
      </c>
      <c r="BI45" s="30">
        <v>14</v>
      </c>
      <c r="BJ45" s="30">
        <v>20</v>
      </c>
      <c r="BK45" s="30">
        <v>14</v>
      </c>
      <c r="BL45" s="30">
        <v>12</v>
      </c>
      <c r="BM45" s="30">
        <v>12</v>
      </c>
      <c r="BN45" s="30">
        <v>14</v>
      </c>
      <c r="BO45" s="30">
        <v>12</v>
      </c>
      <c r="BP45" s="30">
        <v>14</v>
      </c>
      <c r="BQ45" s="30">
        <v>12</v>
      </c>
      <c r="BR45" s="31">
        <f t="shared" si="6"/>
        <v>150</v>
      </c>
      <c r="BS45" s="24" t="s">
        <v>124</v>
      </c>
      <c r="BT45" s="24" t="s">
        <v>124</v>
      </c>
      <c r="BU45" s="24" t="s">
        <v>124</v>
      </c>
      <c r="BV45" s="24" t="s">
        <v>124</v>
      </c>
      <c r="BW45" s="24" t="s">
        <v>124</v>
      </c>
      <c r="BX45" s="24" t="s">
        <v>124</v>
      </c>
      <c r="BY45" s="24" t="s">
        <v>124</v>
      </c>
      <c r="BZ45" s="24" t="s">
        <v>124</v>
      </c>
      <c r="CA45" s="24" t="s">
        <v>124</v>
      </c>
      <c r="CB45" s="24" t="s">
        <v>125</v>
      </c>
      <c r="CC45" s="32" t="s">
        <v>124</v>
      </c>
      <c r="CD45" s="1" t="s">
        <v>126</v>
      </c>
      <c r="CE45" s="2" t="s">
        <v>127</v>
      </c>
      <c r="CF45" s="2" t="s">
        <v>124</v>
      </c>
      <c r="CG45" s="2" t="s">
        <v>125</v>
      </c>
      <c r="CH45" s="2" t="s">
        <v>124</v>
      </c>
      <c r="CI45" s="2" t="s">
        <v>124</v>
      </c>
    </row>
    <row r="46" spans="1:87" x14ac:dyDescent="0.25">
      <c r="A46" s="3">
        <v>39</v>
      </c>
      <c r="B46" s="57">
        <v>2021</v>
      </c>
      <c r="C46" s="35" t="s">
        <v>124</v>
      </c>
      <c r="D46" s="35" t="s">
        <v>124</v>
      </c>
      <c r="E46" s="35" t="s">
        <v>124</v>
      </c>
      <c r="F46" s="35" t="s">
        <v>4</v>
      </c>
      <c r="G46" s="35"/>
      <c r="H46" s="34" t="s">
        <v>192</v>
      </c>
      <c r="I46" s="34">
        <v>21101</v>
      </c>
      <c r="J46" s="34" t="s">
        <v>193</v>
      </c>
      <c r="K46" s="35" t="s">
        <v>124</v>
      </c>
      <c r="L46" s="35" t="s">
        <v>133</v>
      </c>
      <c r="M46" s="35" t="s">
        <v>124</v>
      </c>
      <c r="N46" s="35" t="s">
        <v>124</v>
      </c>
      <c r="O46" s="26">
        <f t="shared" si="4"/>
        <v>21.696000000000005</v>
      </c>
      <c r="P46" s="26">
        <f t="shared" si="0"/>
        <v>135.60000000000002</v>
      </c>
      <c r="Q46" s="36">
        <f t="shared" si="5"/>
        <v>157.29600000000002</v>
      </c>
      <c r="R46" s="28">
        <f t="shared" si="3"/>
        <v>12</v>
      </c>
      <c r="S46" s="29">
        <v>11.3</v>
      </c>
      <c r="T46" s="29">
        <f t="shared" si="1"/>
        <v>1.8080000000000001</v>
      </c>
      <c r="U46" s="24" t="s">
        <v>124</v>
      </c>
      <c r="V46" s="24" t="s">
        <v>124</v>
      </c>
      <c r="W46" s="24" t="s">
        <v>124</v>
      </c>
      <c r="X46" s="24" t="s">
        <v>124</v>
      </c>
      <c r="Y46" s="24" t="s">
        <v>124</v>
      </c>
      <c r="Z46" s="24" t="s">
        <v>124</v>
      </c>
      <c r="AA46" s="24" t="s">
        <v>124</v>
      </c>
      <c r="AB46" s="24" t="s">
        <v>124</v>
      </c>
      <c r="AC46" s="24" t="s">
        <v>137</v>
      </c>
      <c r="AD46" s="24" t="s">
        <v>124</v>
      </c>
      <c r="AE46" s="24" t="s">
        <v>124</v>
      </c>
      <c r="AF46" s="24" t="s">
        <v>138</v>
      </c>
      <c r="AG46" s="24" t="s">
        <v>139</v>
      </c>
      <c r="AH46" s="24" t="s">
        <v>4</v>
      </c>
      <c r="AI46" s="24" t="s">
        <v>140</v>
      </c>
      <c r="AJ46" s="24" t="s">
        <v>141</v>
      </c>
      <c r="AK46" s="24" t="s">
        <v>142</v>
      </c>
      <c r="AL46" s="37"/>
      <c r="AM46" s="37" t="s">
        <v>143</v>
      </c>
      <c r="AN46" s="37" t="s">
        <v>144</v>
      </c>
      <c r="AO46" s="37" t="s">
        <v>145</v>
      </c>
      <c r="AP46" s="37" t="s">
        <v>146</v>
      </c>
      <c r="AQ46" s="37" t="s">
        <v>147</v>
      </c>
      <c r="AR46" s="37" t="s">
        <v>148</v>
      </c>
      <c r="AS46" s="37" t="s">
        <v>149</v>
      </c>
      <c r="AT46" s="37" t="s">
        <v>150</v>
      </c>
      <c r="AU46" s="37" t="s">
        <v>151</v>
      </c>
      <c r="AV46" s="24" t="s">
        <v>124</v>
      </c>
      <c r="AW46" s="24" t="s">
        <v>124</v>
      </c>
      <c r="AX46" s="24" t="s">
        <v>124</v>
      </c>
      <c r="AY46" s="24" t="s">
        <v>124</v>
      </c>
      <c r="AZ46" s="24" t="s">
        <v>124</v>
      </c>
      <c r="BA46" s="24" t="s">
        <v>124</v>
      </c>
      <c r="BB46" s="24" t="s">
        <v>124</v>
      </c>
      <c r="BC46" s="24" t="s">
        <v>124</v>
      </c>
      <c r="BD46" s="24" t="s">
        <v>124</v>
      </c>
      <c r="BE46" s="24" t="s">
        <v>124</v>
      </c>
      <c r="BF46" s="30">
        <v>0</v>
      </c>
      <c r="BG46" s="30">
        <v>2</v>
      </c>
      <c r="BH46" s="30">
        <v>0</v>
      </c>
      <c r="BI46" s="30">
        <v>0</v>
      </c>
      <c r="BJ46" s="30">
        <v>2</v>
      </c>
      <c r="BK46" s="30">
        <v>2</v>
      </c>
      <c r="BL46" s="30">
        <v>2</v>
      </c>
      <c r="BM46" s="30">
        <v>2</v>
      </c>
      <c r="BN46" s="30">
        <v>0</v>
      </c>
      <c r="BO46" s="30">
        <v>2</v>
      </c>
      <c r="BP46" s="30">
        <v>0</v>
      </c>
      <c r="BQ46" s="30">
        <v>0</v>
      </c>
      <c r="BR46" s="31">
        <f t="shared" si="6"/>
        <v>12</v>
      </c>
      <c r="BS46" s="24" t="s">
        <v>124</v>
      </c>
      <c r="BT46" s="24" t="s">
        <v>124</v>
      </c>
      <c r="BU46" s="24" t="s">
        <v>124</v>
      </c>
      <c r="BV46" s="24" t="s">
        <v>124</v>
      </c>
      <c r="BW46" s="24" t="s">
        <v>124</v>
      </c>
      <c r="BX46" s="24" t="s">
        <v>124</v>
      </c>
      <c r="BY46" s="24" t="s">
        <v>124</v>
      </c>
      <c r="BZ46" s="24" t="s">
        <v>124</v>
      </c>
      <c r="CA46" s="24" t="s">
        <v>124</v>
      </c>
      <c r="CB46" s="24" t="s">
        <v>125</v>
      </c>
      <c r="CC46" s="32" t="s">
        <v>124</v>
      </c>
      <c r="CD46" s="1" t="s">
        <v>126</v>
      </c>
      <c r="CE46" s="2" t="s">
        <v>127</v>
      </c>
      <c r="CF46" s="2" t="s">
        <v>124</v>
      </c>
      <c r="CG46" s="2" t="s">
        <v>125</v>
      </c>
      <c r="CH46" s="2" t="s">
        <v>124</v>
      </c>
      <c r="CI46" s="2" t="s">
        <v>124</v>
      </c>
    </row>
    <row r="47" spans="1:87" x14ac:dyDescent="0.25">
      <c r="A47" s="3">
        <v>40</v>
      </c>
      <c r="B47" s="57">
        <v>2021</v>
      </c>
      <c r="C47" s="35" t="s">
        <v>124</v>
      </c>
      <c r="D47" s="35" t="s">
        <v>124</v>
      </c>
      <c r="E47" s="35" t="s">
        <v>124</v>
      </c>
      <c r="F47" s="35" t="s">
        <v>4</v>
      </c>
      <c r="G47" s="35"/>
      <c r="H47" s="34" t="s">
        <v>194</v>
      </c>
      <c r="I47" s="34">
        <v>21101</v>
      </c>
      <c r="J47" s="34" t="s">
        <v>195</v>
      </c>
      <c r="K47" s="35" t="s">
        <v>124</v>
      </c>
      <c r="L47" s="35" t="s">
        <v>133</v>
      </c>
      <c r="M47" s="35" t="s">
        <v>124</v>
      </c>
      <c r="N47" s="35" t="s">
        <v>124</v>
      </c>
      <c r="O47" s="26">
        <f t="shared" si="4"/>
        <v>29.183999999999997</v>
      </c>
      <c r="P47" s="26">
        <f t="shared" si="0"/>
        <v>182.39999999999998</v>
      </c>
      <c r="Q47" s="36">
        <f t="shared" si="5"/>
        <v>211.58399999999997</v>
      </c>
      <c r="R47" s="28">
        <f t="shared" si="3"/>
        <v>24</v>
      </c>
      <c r="S47" s="29">
        <v>7.6</v>
      </c>
      <c r="T47" s="29">
        <f t="shared" si="1"/>
        <v>1.216</v>
      </c>
      <c r="U47" s="24" t="s">
        <v>124</v>
      </c>
      <c r="V47" s="24" t="s">
        <v>124</v>
      </c>
      <c r="W47" s="24" t="s">
        <v>124</v>
      </c>
      <c r="X47" s="24" t="s">
        <v>124</v>
      </c>
      <c r="Y47" s="24" t="s">
        <v>124</v>
      </c>
      <c r="Z47" s="24" t="s">
        <v>124</v>
      </c>
      <c r="AA47" s="24" t="s">
        <v>124</v>
      </c>
      <c r="AB47" s="24" t="s">
        <v>124</v>
      </c>
      <c r="AC47" s="24" t="s">
        <v>137</v>
      </c>
      <c r="AD47" s="24" t="s">
        <v>124</v>
      </c>
      <c r="AE47" s="24" t="s">
        <v>124</v>
      </c>
      <c r="AF47" s="24" t="s">
        <v>138</v>
      </c>
      <c r="AG47" s="24" t="s">
        <v>139</v>
      </c>
      <c r="AH47" s="24" t="s">
        <v>4</v>
      </c>
      <c r="AI47" s="24" t="s">
        <v>140</v>
      </c>
      <c r="AJ47" s="24" t="s">
        <v>141</v>
      </c>
      <c r="AK47" s="24" t="s">
        <v>142</v>
      </c>
      <c r="AL47" s="37"/>
      <c r="AM47" s="37" t="s">
        <v>143</v>
      </c>
      <c r="AN47" s="37" t="s">
        <v>144</v>
      </c>
      <c r="AO47" s="37" t="s">
        <v>145</v>
      </c>
      <c r="AP47" s="37" t="s">
        <v>146</v>
      </c>
      <c r="AQ47" s="37" t="s">
        <v>147</v>
      </c>
      <c r="AR47" s="37" t="s">
        <v>148</v>
      </c>
      <c r="AS47" s="37" t="s">
        <v>149</v>
      </c>
      <c r="AT47" s="37" t="s">
        <v>150</v>
      </c>
      <c r="AU47" s="37" t="s">
        <v>151</v>
      </c>
      <c r="AV47" s="24" t="s">
        <v>124</v>
      </c>
      <c r="AW47" s="24" t="s">
        <v>124</v>
      </c>
      <c r="AX47" s="24" t="s">
        <v>124</v>
      </c>
      <c r="AY47" s="24" t="s">
        <v>124</v>
      </c>
      <c r="AZ47" s="24" t="s">
        <v>124</v>
      </c>
      <c r="BA47" s="24" t="s">
        <v>124</v>
      </c>
      <c r="BB47" s="24" t="s">
        <v>124</v>
      </c>
      <c r="BC47" s="24" t="s">
        <v>124</v>
      </c>
      <c r="BD47" s="24" t="s">
        <v>124</v>
      </c>
      <c r="BE47" s="24" t="s">
        <v>124</v>
      </c>
      <c r="BF47" s="30">
        <v>0</v>
      </c>
      <c r="BG47" s="30">
        <v>12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12</v>
      </c>
      <c r="BO47" s="30">
        <v>0</v>
      </c>
      <c r="BP47" s="30">
        <v>0</v>
      </c>
      <c r="BQ47" s="30">
        <v>0</v>
      </c>
      <c r="BR47" s="31">
        <f t="shared" si="6"/>
        <v>24</v>
      </c>
      <c r="BS47" s="24" t="s">
        <v>124</v>
      </c>
      <c r="BT47" s="24" t="s">
        <v>124</v>
      </c>
      <c r="BU47" s="24" t="s">
        <v>124</v>
      </c>
      <c r="BV47" s="24" t="s">
        <v>124</v>
      </c>
      <c r="BW47" s="24" t="s">
        <v>124</v>
      </c>
      <c r="BX47" s="24" t="s">
        <v>124</v>
      </c>
      <c r="BY47" s="24" t="s">
        <v>124</v>
      </c>
      <c r="BZ47" s="24" t="s">
        <v>124</v>
      </c>
      <c r="CA47" s="24" t="s">
        <v>124</v>
      </c>
      <c r="CB47" s="24" t="s">
        <v>125</v>
      </c>
      <c r="CC47" s="32" t="s">
        <v>124</v>
      </c>
      <c r="CD47" s="1" t="s">
        <v>126</v>
      </c>
      <c r="CE47" s="2" t="s">
        <v>127</v>
      </c>
      <c r="CF47" s="2" t="s">
        <v>124</v>
      </c>
      <c r="CG47" s="2" t="s">
        <v>125</v>
      </c>
      <c r="CH47" s="2" t="s">
        <v>124</v>
      </c>
      <c r="CI47" s="2" t="s">
        <v>124</v>
      </c>
    </row>
    <row r="48" spans="1:87" x14ac:dyDescent="0.25">
      <c r="A48" s="3">
        <v>41</v>
      </c>
      <c r="B48" s="57">
        <v>2021</v>
      </c>
      <c r="C48" s="35" t="s">
        <v>124</v>
      </c>
      <c r="D48" s="35" t="s">
        <v>124</v>
      </c>
      <c r="E48" s="35" t="s">
        <v>124</v>
      </c>
      <c r="F48" s="35" t="s">
        <v>4</v>
      </c>
      <c r="G48" s="35"/>
      <c r="H48" s="34" t="s">
        <v>196</v>
      </c>
      <c r="I48" s="34">
        <v>21101</v>
      </c>
      <c r="J48" s="34" t="s">
        <v>485</v>
      </c>
      <c r="K48" s="35" t="s">
        <v>124</v>
      </c>
      <c r="L48" s="35" t="s">
        <v>169</v>
      </c>
      <c r="M48" s="35" t="s">
        <v>124</v>
      </c>
      <c r="N48" s="35" t="s">
        <v>124</v>
      </c>
      <c r="O48" s="26">
        <f t="shared" si="4"/>
        <v>17.968000000000004</v>
      </c>
      <c r="P48" s="26">
        <f t="shared" si="0"/>
        <v>112.30000000000001</v>
      </c>
      <c r="Q48" s="36">
        <f t="shared" si="5"/>
        <v>130.26800000000003</v>
      </c>
      <c r="R48" s="28">
        <f t="shared" si="3"/>
        <v>10</v>
      </c>
      <c r="S48" s="29">
        <v>11.23</v>
      </c>
      <c r="T48" s="29">
        <f t="shared" si="1"/>
        <v>1.7968000000000002</v>
      </c>
      <c r="U48" s="24" t="s">
        <v>124</v>
      </c>
      <c r="V48" s="24" t="s">
        <v>124</v>
      </c>
      <c r="W48" s="24" t="s">
        <v>124</v>
      </c>
      <c r="X48" s="24" t="s">
        <v>124</v>
      </c>
      <c r="Y48" s="24" t="s">
        <v>124</v>
      </c>
      <c r="Z48" s="24" t="s">
        <v>124</v>
      </c>
      <c r="AA48" s="24" t="s">
        <v>124</v>
      </c>
      <c r="AB48" s="24" t="s">
        <v>124</v>
      </c>
      <c r="AC48" s="24" t="s">
        <v>137</v>
      </c>
      <c r="AD48" s="24" t="s">
        <v>124</v>
      </c>
      <c r="AE48" s="24" t="s">
        <v>124</v>
      </c>
      <c r="AF48" s="24" t="s">
        <v>138</v>
      </c>
      <c r="AG48" s="24" t="s">
        <v>139</v>
      </c>
      <c r="AH48" s="24" t="s">
        <v>4</v>
      </c>
      <c r="AI48" s="24" t="s">
        <v>140</v>
      </c>
      <c r="AJ48" s="24" t="s">
        <v>141</v>
      </c>
      <c r="AK48" s="24" t="s">
        <v>142</v>
      </c>
      <c r="AL48" s="37"/>
      <c r="AM48" s="37" t="s">
        <v>143</v>
      </c>
      <c r="AN48" s="37" t="s">
        <v>144</v>
      </c>
      <c r="AO48" s="37" t="s">
        <v>145</v>
      </c>
      <c r="AP48" s="37" t="s">
        <v>146</v>
      </c>
      <c r="AQ48" s="37" t="s">
        <v>147</v>
      </c>
      <c r="AR48" s="37" t="s">
        <v>148</v>
      </c>
      <c r="AS48" s="37" t="s">
        <v>149</v>
      </c>
      <c r="AT48" s="37" t="s">
        <v>150</v>
      </c>
      <c r="AU48" s="37" t="s">
        <v>151</v>
      </c>
      <c r="AV48" s="24" t="s">
        <v>124</v>
      </c>
      <c r="AW48" s="24" t="s">
        <v>124</v>
      </c>
      <c r="AX48" s="24" t="s">
        <v>124</v>
      </c>
      <c r="AY48" s="24" t="s">
        <v>124</v>
      </c>
      <c r="AZ48" s="24" t="s">
        <v>124</v>
      </c>
      <c r="BA48" s="24" t="s">
        <v>124</v>
      </c>
      <c r="BB48" s="24" t="s">
        <v>124</v>
      </c>
      <c r="BC48" s="24" t="s">
        <v>124</v>
      </c>
      <c r="BD48" s="24" t="s">
        <v>124</v>
      </c>
      <c r="BE48" s="24" t="s">
        <v>124</v>
      </c>
      <c r="BF48" s="30">
        <v>0</v>
      </c>
      <c r="BG48" s="30">
        <v>1</v>
      </c>
      <c r="BH48" s="30">
        <v>1</v>
      </c>
      <c r="BI48" s="30">
        <v>1</v>
      </c>
      <c r="BJ48" s="30">
        <v>1</v>
      </c>
      <c r="BK48" s="30">
        <v>1</v>
      </c>
      <c r="BL48" s="30">
        <v>1</v>
      </c>
      <c r="BM48" s="30">
        <v>1</v>
      </c>
      <c r="BN48" s="30">
        <v>1</v>
      </c>
      <c r="BO48" s="30">
        <v>1</v>
      </c>
      <c r="BP48" s="30">
        <v>1</v>
      </c>
      <c r="BQ48" s="30">
        <v>0</v>
      </c>
      <c r="BR48" s="31">
        <f t="shared" si="6"/>
        <v>10</v>
      </c>
      <c r="BS48" s="24" t="s">
        <v>124</v>
      </c>
      <c r="BT48" s="24" t="s">
        <v>124</v>
      </c>
      <c r="BU48" s="24" t="s">
        <v>124</v>
      </c>
      <c r="BV48" s="24" t="s">
        <v>124</v>
      </c>
      <c r="BW48" s="24" t="s">
        <v>124</v>
      </c>
      <c r="BX48" s="24" t="s">
        <v>124</v>
      </c>
      <c r="BY48" s="24" t="s">
        <v>124</v>
      </c>
      <c r="BZ48" s="24" t="s">
        <v>124</v>
      </c>
      <c r="CA48" s="24" t="s">
        <v>124</v>
      </c>
      <c r="CB48" s="24" t="s">
        <v>125</v>
      </c>
      <c r="CC48" s="32" t="s">
        <v>124</v>
      </c>
      <c r="CD48" s="1" t="s">
        <v>126</v>
      </c>
      <c r="CE48" s="2" t="s">
        <v>127</v>
      </c>
      <c r="CF48" s="2" t="s">
        <v>124</v>
      </c>
      <c r="CG48" s="2" t="s">
        <v>125</v>
      </c>
      <c r="CH48" s="2" t="s">
        <v>124</v>
      </c>
      <c r="CI48" s="2" t="s">
        <v>124</v>
      </c>
    </row>
    <row r="49" spans="1:87" x14ac:dyDescent="0.25">
      <c r="A49" s="3">
        <v>42</v>
      </c>
      <c r="B49" s="57">
        <v>2021</v>
      </c>
      <c r="C49" s="35" t="s">
        <v>124</v>
      </c>
      <c r="D49" s="35" t="s">
        <v>124</v>
      </c>
      <c r="E49" s="35" t="s">
        <v>124</v>
      </c>
      <c r="F49" s="35" t="s">
        <v>4</v>
      </c>
      <c r="G49" s="35"/>
      <c r="H49" s="34" t="s">
        <v>197</v>
      </c>
      <c r="I49" s="34">
        <v>21101</v>
      </c>
      <c r="J49" s="34" t="s">
        <v>198</v>
      </c>
      <c r="K49" s="35" t="s">
        <v>124</v>
      </c>
      <c r="L49" s="35" t="s">
        <v>135</v>
      </c>
      <c r="M49" s="35" t="s">
        <v>124</v>
      </c>
      <c r="N49" s="35" t="s">
        <v>124</v>
      </c>
      <c r="O49" s="26">
        <f t="shared" si="4"/>
        <v>567.16800000000001</v>
      </c>
      <c r="P49" s="26">
        <f t="shared" si="0"/>
        <v>3544.7999999999997</v>
      </c>
      <c r="Q49" s="36">
        <f t="shared" si="5"/>
        <v>4111.9679999999998</v>
      </c>
      <c r="R49" s="28">
        <f t="shared" si="3"/>
        <v>240</v>
      </c>
      <c r="S49" s="29">
        <v>14.77</v>
      </c>
      <c r="T49" s="29">
        <f t="shared" si="1"/>
        <v>2.3632</v>
      </c>
      <c r="U49" s="24" t="s">
        <v>124</v>
      </c>
      <c r="V49" s="24" t="s">
        <v>124</v>
      </c>
      <c r="W49" s="24" t="s">
        <v>124</v>
      </c>
      <c r="X49" s="24" t="s">
        <v>124</v>
      </c>
      <c r="Y49" s="24" t="s">
        <v>124</v>
      </c>
      <c r="Z49" s="24" t="s">
        <v>124</v>
      </c>
      <c r="AA49" s="24" t="s">
        <v>124</v>
      </c>
      <c r="AB49" s="24" t="s">
        <v>124</v>
      </c>
      <c r="AC49" s="24" t="s">
        <v>137</v>
      </c>
      <c r="AD49" s="24" t="s">
        <v>124</v>
      </c>
      <c r="AE49" s="24" t="s">
        <v>124</v>
      </c>
      <c r="AF49" s="24" t="s">
        <v>138</v>
      </c>
      <c r="AG49" s="24" t="s">
        <v>139</v>
      </c>
      <c r="AH49" s="24" t="s">
        <v>4</v>
      </c>
      <c r="AI49" s="24" t="s">
        <v>140</v>
      </c>
      <c r="AJ49" s="24" t="s">
        <v>141</v>
      </c>
      <c r="AK49" s="24" t="s">
        <v>142</v>
      </c>
      <c r="AL49" s="37"/>
      <c r="AM49" s="37" t="s">
        <v>143</v>
      </c>
      <c r="AN49" s="37" t="s">
        <v>144</v>
      </c>
      <c r="AO49" s="37" t="s">
        <v>145</v>
      </c>
      <c r="AP49" s="37" t="s">
        <v>146</v>
      </c>
      <c r="AQ49" s="37" t="s">
        <v>147</v>
      </c>
      <c r="AR49" s="37" t="s">
        <v>148</v>
      </c>
      <c r="AS49" s="37" t="s">
        <v>149</v>
      </c>
      <c r="AT49" s="37" t="s">
        <v>150</v>
      </c>
      <c r="AU49" s="37" t="s">
        <v>151</v>
      </c>
      <c r="AV49" s="24" t="s">
        <v>124</v>
      </c>
      <c r="AW49" s="24" t="s">
        <v>124</v>
      </c>
      <c r="AX49" s="24" t="s">
        <v>124</v>
      </c>
      <c r="AY49" s="24" t="s">
        <v>124</v>
      </c>
      <c r="AZ49" s="24" t="s">
        <v>124</v>
      </c>
      <c r="BA49" s="24" t="s">
        <v>124</v>
      </c>
      <c r="BB49" s="24" t="s">
        <v>124</v>
      </c>
      <c r="BC49" s="24" t="s">
        <v>124</v>
      </c>
      <c r="BD49" s="24" t="s">
        <v>124</v>
      </c>
      <c r="BE49" s="24" t="s">
        <v>124</v>
      </c>
      <c r="BF49" s="30">
        <v>0</v>
      </c>
      <c r="BG49" s="30">
        <v>20</v>
      </c>
      <c r="BH49" s="30">
        <v>20</v>
      </c>
      <c r="BI49" s="30">
        <v>20</v>
      </c>
      <c r="BJ49" s="30">
        <v>20</v>
      </c>
      <c r="BK49" s="30">
        <v>20</v>
      </c>
      <c r="BL49" s="30">
        <v>20</v>
      </c>
      <c r="BM49" s="30">
        <v>30</v>
      </c>
      <c r="BN49" s="30">
        <v>20</v>
      </c>
      <c r="BO49" s="30">
        <v>20</v>
      </c>
      <c r="BP49" s="30">
        <v>30</v>
      </c>
      <c r="BQ49" s="30">
        <v>20</v>
      </c>
      <c r="BR49" s="31">
        <f t="shared" si="6"/>
        <v>240</v>
      </c>
      <c r="BS49" s="24" t="s">
        <v>124</v>
      </c>
      <c r="BT49" s="24" t="s">
        <v>124</v>
      </c>
      <c r="BU49" s="24" t="s">
        <v>124</v>
      </c>
      <c r="BV49" s="24" t="s">
        <v>124</v>
      </c>
      <c r="BW49" s="24" t="s">
        <v>124</v>
      </c>
      <c r="BX49" s="24" t="s">
        <v>124</v>
      </c>
      <c r="BY49" s="24" t="s">
        <v>124</v>
      </c>
      <c r="BZ49" s="24" t="s">
        <v>124</v>
      </c>
      <c r="CA49" s="24" t="s">
        <v>124</v>
      </c>
      <c r="CB49" s="24" t="s">
        <v>125</v>
      </c>
      <c r="CC49" s="32" t="s">
        <v>124</v>
      </c>
      <c r="CD49" s="1" t="s">
        <v>126</v>
      </c>
      <c r="CE49" s="2" t="s">
        <v>127</v>
      </c>
      <c r="CF49" s="2" t="s">
        <v>124</v>
      </c>
      <c r="CG49" s="2" t="s">
        <v>125</v>
      </c>
      <c r="CH49" s="2" t="s">
        <v>124</v>
      </c>
      <c r="CI49" s="2" t="s">
        <v>124</v>
      </c>
    </row>
    <row r="50" spans="1:87" x14ac:dyDescent="0.25">
      <c r="A50" s="3">
        <v>43</v>
      </c>
      <c r="B50" s="57">
        <v>2021</v>
      </c>
      <c r="C50" s="35" t="s">
        <v>124</v>
      </c>
      <c r="D50" s="35" t="s">
        <v>124</v>
      </c>
      <c r="E50" s="35" t="s">
        <v>124</v>
      </c>
      <c r="F50" s="35" t="s">
        <v>4</v>
      </c>
      <c r="G50" s="35"/>
      <c r="H50" s="34" t="s">
        <v>199</v>
      </c>
      <c r="I50" s="34">
        <v>21101</v>
      </c>
      <c r="J50" s="34" t="s">
        <v>486</v>
      </c>
      <c r="K50" s="35" t="s">
        <v>124</v>
      </c>
      <c r="L50" s="35" t="s">
        <v>133</v>
      </c>
      <c r="M50" s="35" t="s">
        <v>124</v>
      </c>
      <c r="N50" s="35" t="s">
        <v>124</v>
      </c>
      <c r="O50" s="26">
        <f t="shared" si="4"/>
        <v>608.25599999999997</v>
      </c>
      <c r="P50" s="26">
        <f t="shared" si="0"/>
        <v>3801.6</v>
      </c>
      <c r="Q50" s="36">
        <f t="shared" si="5"/>
        <v>4409.8559999999998</v>
      </c>
      <c r="R50" s="28">
        <f t="shared" si="3"/>
        <v>240</v>
      </c>
      <c r="S50" s="55">
        <v>15.84</v>
      </c>
      <c r="T50" s="29">
        <f t="shared" si="1"/>
        <v>2.5344000000000002</v>
      </c>
      <c r="U50" s="24" t="s">
        <v>124</v>
      </c>
      <c r="V50" s="24" t="s">
        <v>124</v>
      </c>
      <c r="W50" s="24" t="s">
        <v>124</v>
      </c>
      <c r="X50" s="24" t="s">
        <v>124</v>
      </c>
      <c r="Y50" s="24" t="s">
        <v>124</v>
      </c>
      <c r="Z50" s="24" t="s">
        <v>124</v>
      </c>
      <c r="AA50" s="24" t="s">
        <v>124</v>
      </c>
      <c r="AB50" s="24" t="s">
        <v>124</v>
      </c>
      <c r="AC50" s="24" t="s">
        <v>137</v>
      </c>
      <c r="AD50" s="24" t="s">
        <v>124</v>
      </c>
      <c r="AE50" s="24" t="s">
        <v>124</v>
      </c>
      <c r="AF50" s="24" t="s">
        <v>138</v>
      </c>
      <c r="AG50" s="24" t="s">
        <v>139</v>
      </c>
      <c r="AH50" s="24" t="s">
        <v>4</v>
      </c>
      <c r="AI50" s="24" t="s">
        <v>140</v>
      </c>
      <c r="AJ50" s="24" t="s">
        <v>141</v>
      </c>
      <c r="AK50" s="24" t="s">
        <v>142</v>
      </c>
      <c r="AL50" s="37"/>
      <c r="AM50" s="37" t="s">
        <v>143</v>
      </c>
      <c r="AN50" s="37" t="s">
        <v>144</v>
      </c>
      <c r="AO50" s="37" t="s">
        <v>145</v>
      </c>
      <c r="AP50" s="37" t="s">
        <v>146</v>
      </c>
      <c r="AQ50" s="37" t="s">
        <v>147</v>
      </c>
      <c r="AR50" s="37" t="s">
        <v>148</v>
      </c>
      <c r="AS50" s="37" t="s">
        <v>149</v>
      </c>
      <c r="AT50" s="37" t="s">
        <v>150</v>
      </c>
      <c r="AU50" s="37" t="s">
        <v>151</v>
      </c>
      <c r="AV50" s="24" t="s">
        <v>124</v>
      </c>
      <c r="AW50" s="24" t="s">
        <v>124</v>
      </c>
      <c r="AX50" s="24" t="s">
        <v>124</v>
      </c>
      <c r="AY50" s="24" t="s">
        <v>124</v>
      </c>
      <c r="AZ50" s="24" t="s">
        <v>124</v>
      </c>
      <c r="BA50" s="24" t="s">
        <v>124</v>
      </c>
      <c r="BB50" s="24" t="s">
        <v>124</v>
      </c>
      <c r="BC50" s="24" t="s">
        <v>124</v>
      </c>
      <c r="BD50" s="24" t="s">
        <v>124</v>
      </c>
      <c r="BE50" s="24" t="s">
        <v>124</v>
      </c>
      <c r="BF50" s="30">
        <v>0</v>
      </c>
      <c r="BG50" s="30">
        <v>50</v>
      </c>
      <c r="BH50" s="30">
        <v>12</v>
      </c>
      <c r="BI50" s="30">
        <v>26</v>
      </c>
      <c r="BJ50" s="30">
        <v>19</v>
      </c>
      <c r="BK50" s="30">
        <v>26</v>
      </c>
      <c r="BL50" s="30">
        <v>25</v>
      </c>
      <c r="BM50" s="30">
        <v>27</v>
      </c>
      <c r="BN50" s="30">
        <v>10</v>
      </c>
      <c r="BO50" s="30">
        <v>17</v>
      </c>
      <c r="BP50" s="30">
        <v>10</v>
      </c>
      <c r="BQ50" s="30">
        <v>18</v>
      </c>
      <c r="BR50" s="31">
        <f t="shared" si="6"/>
        <v>240</v>
      </c>
      <c r="BS50" s="24" t="s">
        <v>124</v>
      </c>
      <c r="BT50" s="24" t="s">
        <v>124</v>
      </c>
      <c r="BU50" s="24" t="s">
        <v>124</v>
      </c>
      <c r="BV50" s="24" t="s">
        <v>124</v>
      </c>
      <c r="BW50" s="24" t="s">
        <v>124</v>
      </c>
      <c r="BX50" s="24" t="s">
        <v>124</v>
      </c>
      <c r="BY50" s="24" t="s">
        <v>124</v>
      </c>
      <c r="BZ50" s="24" t="s">
        <v>124</v>
      </c>
      <c r="CA50" s="24" t="s">
        <v>124</v>
      </c>
      <c r="CB50" s="24" t="s">
        <v>125</v>
      </c>
      <c r="CC50" s="32" t="s">
        <v>124</v>
      </c>
      <c r="CD50" s="1" t="s">
        <v>126</v>
      </c>
      <c r="CE50" s="2" t="s">
        <v>127</v>
      </c>
      <c r="CF50" s="2" t="s">
        <v>124</v>
      </c>
      <c r="CG50" s="2" t="s">
        <v>125</v>
      </c>
      <c r="CH50" s="2" t="s">
        <v>124</v>
      </c>
      <c r="CI50" s="2" t="s">
        <v>124</v>
      </c>
    </row>
    <row r="51" spans="1:87" x14ac:dyDescent="0.25">
      <c r="A51" s="3">
        <v>44</v>
      </c>
      <c r="B51" s="57">
        <v>2021</v>
      </c>
      <c r="C51" s="35" t="s">
        <v>124</v>
      </c>
      <c r="D51" s="35" t="s">
        <v>124</v>
      </c>
      <c r="E51" s="35" t="s">
        <v>124</v>
      </c>
      <c r="F51" s="35" t="s">
        <v>4</v>
      </c>
      <c r="G51" s="35"/>
      <c r="H51" s="34" t="s">
        <v>200</v>
      </c>
      <c r="I51" s="34">
        <v>21101</v>
      </c>
      <c r="J51" s="34" t="s">
        <v>201</v>
      </c>
      <c r="K51" s="35" t="s">
        <v>124</v>
      </c>
      <c r="L51" s="35" t="s">
        <v>135</v>
      </c>
      <c r="M51" s="35" t="s">
        <v>124</v>
      </c>
      <c r="N51" s="35" t="s">
        <v>124</v>
      </c>
      <c r="O51" s="26">
        <f t="shared" si="4"/>
        <v>240.64000000000001</v>
      </c>
      <c r="P51" s="26">
        <f t="shared" si="0"/>
        <v>1504</v>
      </c>
      <c r="Q51" s="36">
        <f t="shared" si="5"/>
        <v>1744.64</v>
      </c>
      <c r="R51" s="28">
        <f t="shared" si="3"/>
        <v>80</v>
      </c>
      <c r="S51" s="29">
        <v>18.8</v>
      </c>
      <c r="T51" s="29">
        <f t="shared" si="1"/>
        <v>3.008</v>
      </c>
      <c r="U51" s="24" t="s">
        <v>124</v>
      </c>
      <c r="V51" s="24" t="s">
        <v>124</v>
      </c>
      <c r="W51" s="24" t="s">
        <v>124</v>
      </c>
      <c r="X51" s="24" t="s">
        <v>124</v>
      </c>
      <c r="Y51" s="24" t="s">
        <v>124</v>
      </c>
      <c r="Z51" s="24" t="s">
        <v>124</v>
      </c>
      <c r="AA51" s="24" t="s">
        <v>124</v>
      </c>
      <c r="AB51" s="24" t="s">
        <v>124</v>
      </c>
      <c r="AC51" s="24" t="s">
        <v>137</v>
      </c>
      <c r="AD51" s="24" t="s">
        <v>124</v>
      </c>
      <c r="AE51" s="24" t="s">
        <v>124</v>
      </c>
      <c r="AF51" s="24" t="s">
        <v>138</v>
      </c>
      <c r="AG51" s="24" t="s">
        <v>139</v>
      </c>
      <c r="AH51" s="24" t="s">
        <v>4</v>
      </c>
      <c r="AI51" s="24" t="s">
        <v>140</v>
      </c>
      <c r="AJ51" s="24" t="s">
        <v>141</v>
      </c>
      <c r="AK51" s="24" t="s">
        <v>142</v>
      </c>
      <c r="AL51" s="37"/>
      <c r="AM51" s="37" t="s">
        <v>143</v>
      </c>
      <c r="AN51" s="37" t="s">
        <v>144</v>
      </c>
      <c r="AO51" s="37" t="s">
        <v>145</v>
      </c>
      <c r="AP51" s="37" t="s">
        <v>146</v>
      </c>
      <c r="AQ51" s="37" t="s">
        <v>147</v>
      </c>
      <c r="AR51" s="37" t="s">
        <v>148</v>
      </c>
      <c r="AS51" s="37" t="s">
        <v>149</v>
      </c>
      <c r="AT51" s="37" t="s">
        <v>150</v>
      </c>
      <c r="AU51" s="37" t="s">
        <v>151</v>
      </c>
      <c r="AV51" s="24" t="s">
        <v>124</v>
      </c>
      <c r="AW51" s="24" t="s">
        <v>124</v>
      </c>
      <c r="AX51" s="24" t="s">
        <v>124</v>
      </c>
      <c r="AY51" s="24" t="s">
        <v>124</v>
      </c>
      <c r="AZ51" s="24" t="s">
        <v>124</v>
      </c>
      <c r="BA51" s="24" t="s">
        <v>124</v>
      </c>
      <c r="BB51" s="24" t="s">
        <v>124</v>
      </c>
      <c r="BC51" s="24" t="s">
        <v>124</v>
      </c>
      <c r="BD51" s="24" t="s">
        <v>124</v>
      </c>
      <c r="BE51" s="24" t="s">
        <v>124</v>
      </c>
      <c r="BF51" s="30">
        <v>0</v>
      </c>
      <c r="BG51" s="30">
        <v>16</v>
      </c>
      <c r="BH51" s="30">
        <v>8</v>
      </c>
      <c r="BI51" s="30">
        <v>11</v>
      </c>
      <c r="BJ51" s="30">
        <v>12</v>
      </c>
      <c r="BK51" s="30">
        <v>7</v>
      </c>
      <c r="BL51" s="30">
        <v>2</v>
      </c>
      <c r="BM51" s="30">
        <v>7</v>
      </c>
      <c r="BN51" s="30">
        <v>1</v>
      </c>
      <c r="BO51" s="30">
        <v>7</v>
      </c>
      <c r="BP51" s="30">
        <v>2</v>
      </c>
      <c r="BQ51" s="30">
        <v>7</v>
      </c>
      <c r="BR51" s="31">
        <f t="shared" si="6"/>
        <v>80</v>
      </c>
      <c r="BS51" s="24" t="s">
        <v>124</v>
      </c>
      <c r="BT51" s="24" t="s">
        <v>124</v>
      </c>
      <c r="BU51" s="24" t="s">
        <v>124</v>
      </c>
      <c r="BV51" s="24" t="s">
        <v>124</v>
      </c>
      <c r="BW51" s="24" t="s">
        <v>124</v>
      </c>
      <c r="BX51" s="24" t="s">
        <v>124</v>
      </c>
      <c r="BY51" s="24" t="s">
        <v>124</v>
      </c>
      <c r="BZ51" s="24" t="s">
        <v>124</v>
      </c>
      <c r="CA51" s="24" t="s">
        <v>124</v>
      </c>
      <c r="CB51" s="24" t="s">
        <v>125</v>
      </c>
      <c r="CC51" s="32" t="s">
        <v>124</v>
      </c>
      <c r="CD51" s="1" t="s">
        <v>126</v>
      </c>
      <c r="CE51" s="2" t="s">
        <v>127</v>
      </c>
      <c r="CF51" s="2" t="s">
        <v>124</v>
      </c>
      <c r="CG51" s="2" t="s">
        <v>125</v>
      </c>
      <c r="CH51" s="2" t="s">
        <v>124</v>
      </c>
      <c r="CI51" s="2" t="s">
        <v>124</v>
      </c>
    </row>
    <row r="52" spans="1:87" x14ac:dyDescent="0.25">
      <c r="A52" s="3">
        <v>45</v>
      </c>
      <c r="B52" s="57">
        <v>2021</v>
      </c>
      <c r="C52" s="35" t="s">
        <v>124</v>
      </c>
      <c r="D52" s="35" t="s">
        <v>124</v>
      </c>
      <c r="E52" s="35" t="s">
        <v>124</v>
      </c>
      <c r="F52" s="35" t="s">
        <v>4</v>
      </c>
      <c r="G52" s="35"/>
      <c r="H52" s="34" t="s">
        <v>202</v>
      </c>
      <c r="I52" s="34">
        <v>21101</v>
      </c>
      <c r="J52" s="34" t="s">
        <v>203</v>
      </c>
      <c r="K52" s="35" t="s">
        <v>124</v>
      </c>
      <c r="L52" s="35" t="s">
        <v>169</v>
      </c>
      <c r="M52" s="35" t="s">
        <v>124</v>
      </c>
      <c r="N52" s="35" t="s">
        <v>124</v>
      </c>
      <c r="O52" s="26">
        <f t="shared" si="4"/>
        <v>920.75839999999994</v>
      </c>
      <c r="P52" s="26">
        <f t="shared" si="0"/>
        <v>5754.74</v>
      </c>
      <c r="Q52" s="36">
        <f t="shared" si="5"/>
        <v>6675.4983999999995</v>
      </c>
      <c r="R52" s="28">
        <f t="shared" si="3"/>
        <v>89</v>
      </c>
      <c r="S52" s="29">
        <v>64.66</v>
      </c>
      <c r="T52" s="29">
        <f t="shared" si="1"/>
        <v>10.345599999999999</v>
      </c>
      <c r="U52" s="24" t="s">
        <v>124</v>
      </c>
      <c r="V52" s="24" t="s">
        <v>124</v>
      </c>
      <c r="W52" s="24" t="s">
        <v>124</v>
      </c>
      <c r="X52" s="24" t="s">
        <v>124</v>
      </c>
      <c r="Y52" s="24" t="s">
        <v>124</v>
      </c>
      <c r="Z52" s="24" t="s">
        <v>124</v>
      </c>
      <c r="AA52" s="24" t="s">
        <v>124</v>
      </c>
      <c r="AB52" s="24" t="s">
        <v>124</v>
      </c>
      <c r="AC52" s="24" t="s">
        <v>137</v>
      </c>
      <c r="AD52" s="24" t="s">
        <v>124</v>
      </c>
      <c r="AE52" s="24" t="s">
        <v>124</v>
      </c>
      <c r="AF52" s="24" t="s">
        <v>138</v>
      </c>
      <c r="AG52" s="24" t="s">
        <v>139</v>
      </c>
      <c r="AH52" s="24" t="s">
        <v>4</v>
      </c>
      <c r="AI52" s="24" t="s">
        <v>140</v>
      </c>
      <c r="AJ52" s="24" t="s">
        <v>141</v>
      </c>
      <c r="AK52" s="24" t="s">
        <v>142</v>
      </c>
      <c r="AL52" s="37"/>
      <c r="AM52" s="37" t="s">
        <v>143</v>
      </c>
      <c r="AN52" s="37" t="s">
        <v>144</v>
      </c>
      <c r="AO52" s="37" t="s">
        <v>145</v>
      </c>
      <c r="AP52" s="37" t="s">
        <v>146</v>
      </c>
      <c r="AQ52" s="37" t="s">
        <v>147</v>
      </c>
      <c r="AR52" s="37" t="s">
        <v>148</v>
      </c>
      <c r="AS52" s="37" t="s">
        <v>149</v>
      </c>
      <c r="AT52" s="37" t="s">
        <v>150</v>
      </c>
      <c r="AU52" s="37" t="s">
        <v>151</v>
      </c>
      <c r="AV52" s="24" t="s">
        <v>124</v>
      </c>
      <c r="AW52" s="24" t="s">
        <v>124</v>
      </c>
      <c r="AX52" s="24" t="s">
        <v>124</v>
      </c>
      <c r="AY52" s="24" t="s">
        <v>124</v>
      </c>
      <c r="AZ52" s="24" t="s">
        <v>124</v>
      </c>
      <c r="BA52" s="24" t="s">
        <v>124</v>
      </c>
      <c r="BB52" s="24" t="s">
        <v>124</v>
      </c>
      <c r="BC52" s="24" t="s">
        <v>124</v>
      </c>
      <c r="BD52" s="24" t="s">
        <v>124</v>
      </c>
      <c r="BE52" s="24" t="s">
        <v>124</v>
      </c>
      <c r="BF52" s="30">
        <v>0</v>
      </c>
      <c r="BG52" s="38">
        <v>16</v>
      </c>
      <c r="BH52" s="38">
        <v>9</v>
      </c>
      <c r="BI52" s="38">
        <v>11</v>
      </c>
      <c r="BJ52" s="38">
        <v>8</v>
      </c>
      <c r="BK52" s="38">
        <v>7</v>
      </c>
      <c r="BL52" s="38">
        <v>9</v>
      </c>
      <c r="BM52" s="38">
        <v>7</v>
      </c>
      <c r="BN52" s="38">
        <v>4</v>
      </c>
      <c r="BO52" s="38">
        <v>7</v>
      </c>
      <c r="BP52" s="38">
        <v>4</v>
      </c>
      <c r="BQ52" s="38">
        <v>7</v>
      </c>
      <c r="BR52" s="31">
        <f t="shared" si="6"/>
        <v>89</v>
      </c>
      <c r="BS52" s="24" t="s">
        <v>124</v>
      </c>
      <c r="BT52" s="24" t="s">
        <v>124</v>
      </c>
      <c r="BU52" s="24" t="s">
        <v>124</v>
      </c>
      <c r="BV52" s="24" t="s">
        <v>124</v>
      </c>
      <c r="BW52" s="24" t="s">
        <v>124</v>
      </c>
      <c r="BX52" s="24" t="s">
        <v>124</v>
      </c>
      <c r="BY52" s="24" t="s">
        <v>124</v>
      </c>
      <c r="BZ52" s="24" t="s">
        <v>124</v>
      </c>
      <c r="CA52" s="24" t="s">
        <v>124</v>
      </c>
      <c r="CB52" s="24" t="s">
        <v>125</v>
      </c>
      <c r="CC52" s="32" t="s">
        <v>124</v>
      </c>
      <c r="CD52" s="1" t="s">
        <v>126</v>
      </c>
      <c r="CE52" s="2" t="s">
        <v>127</v>
      </c>
      <c r="CF52" s="2" t="s">
        <v>124</v>
      </c>
      <c r="CG52" s="2" t="s">
        <v>125</v>
      </c>
      <c r="CH52" s="2" t="s">
        <v>124</v>
      </c>
      <c r="CI52" s="2" t="s">
        <v>124</v>
      </c>
    </row>
    <row r="53" spans="1:87" x14ac:dyDescent="0.25">
      <c r="A53" s="3">
        <v>46</v>
      </c>
      <c r="B53" s="57">
        <v>2021</v>
      </c>
      <c r="C53" s="35" t="s">
        <v>124</v>
      </c>
      <c r="D53" s="35" t="s">
        <v>124</v>
      </c>
      <c r="E53" s="35" t="s">
        <v>124</v>
      </c>
      <c r="F53" s="35" t="s">
        <v>4</v>
      </c>
      <c r="G53" s="35"/>
      <c r="H53" s="34" t="s">
        <v>204</v>
      </c>
      <c r="I53" s="34">
        <v>21101</v>
      </c>
      <c r="J53" s="34" t="s">
        <v>205</v>
      </c>
      <c r="K53" s="35" t="s">
        <v>124</v>
      </c>
      <c r="L53" s="35" t="s">
        <v>135</v>
      </c>
      <c r="M53" s="35" t="s">
        <v>124</v>
      </c>
      <c r="N53" s="35" t="s">
        <v>124</v>
      </c>
      <c r="O53" s="26">
        <f t="shared" si="4"/>
        <v>261.12</v>
      </c>
      <c r="P53" s="26">
        <f t="shared" si="0"/>
        <v>1632</v>
      </c>
      <c r="Q53" s="36">
        <f t="shared" si="5"/>
        <v>1893.12</v>
      </c>
      <c r="R53" s="28">
        <f t="shared" si="3"/>
        <v>25</v>
      </c>
      <c r="S53" s="29">
        <v>65.28</v>
      </c>
      <c r="T53" s="29">
        <f t="shared" si="1"/>
        <v>10.444800000000001</v>
      </c>
      <c r="U53" s="24" t="s">
        <v>124</v>
      </c>
      <c r="V53" s="24" t="s">
        <v>124</v>
      </c>
      <c r="W53" s="24" t="s">
        <v>124</v>
      </c>
      <c r="X53" s="24" t="s">
        <v>124</v>
      </c>
      <c r="Y53" s="24" t="s">
        <v>124</v>
      </c>
      <c r="Z53" s="24" t="s">
        <v>124</v>
      </c>
      <c r="AA53" s="24" t="s">
        <v>124</v>
      </c>
      <c r="AB53" s="24" t="s">
        <v>124</v>
      </c>
      <c r="AC53" s="24" t="s">
        <v>137</v>
      </c>
      <c r="AD53" s="24" t="s">
        <v>124</v>
      </c>
      <c r="AE53" s="24" t="s">
        <v>124</v>
      </c>
      <c r="AF53" s="24" t="s">
        <v>138</v>
      </c>
      <c r="AG53" s="24" t="s">
        <v>139</v>
      </c>
      <c r="AH53" s="24" t="s">
        <v>4</v>
      </c>
      <c r="AI53" s="24" t="s">
        <v>140</v>
      </c>
      <c r="AJ53" s="24" t="s">
        <v>141</v>
      </c>
      <c r="AK53" s="24" t="s">
        <v>142</v>
      </c>
      <c r="AL53" s="37"/>
      <c r="AM53" s="37" t="s">
        <v>143</v>
      </c>
      <c r="AN53" s="37" t="s">
        <v>144</v>
      </c>
      <c r="AO53" s="37" t="s">
        <v>145</v>
      </c>
      <c r="AP53" s="37" t="s">
        <v>146</v>
      </c>
      <c r="AQ53" s="37" t="s">
        <v>147</v>
      </c>
      <c r="AR53" s="37" t="s">
        <v>148</v>
      </c>
      <c r="AS53" s="37" t="s">
        <v>149</v>
      </c>
      <c r="AT53" s="37" t="s">
        <v>150</v>
      </c>
      <c r="AU53" s="37" t="s">
        <v>151</v>
      </c>
      <c r="AV53" s="24" t="s">
        <v>124</v>
      </c>
      <c r="AW53" s="24" t="s">
        <v>124</v>
      </c>
      <c r="AX53" s="24" t="s">
        <v>124</v>
      </c>
      <c r="AY53" s="24" t="s">
        <v>124</v>
      </c>
      <c r="AZ53" s="24" t="s">
        <v>124</v>
      </c>
      <c r="BA53" s="24" t="s">
        <v>124</v>
      </c>
      <c r="BB53" s="24" t="s">
        <v>124</v>
      </c>
      <c r="BC53" s="24" t="s">
        <v>124</v>
      </c>
      <c r="BD53" s="24" t="s">
        <v>124</v>
      </c>
      <c r="BE53" s="24" t="s">
        <v>124</v>
      </c>
      <c r="BF53" s="30">
        <v>0</v>
      </c>
      <c r="BG53" s="30">
        <v>4</v>
      </c>
      <c r="BH53" s="30">
        <v>2</v>
      </c>
      <c r="BI53" s="30">
        <v>3</v>
      </c>
      <c r="BJ53" s="30">
        <v>2</v>
      </c>
      <c r="BK53" s="30">
        <v>2</v>
      </c>
      <c r="BL53" s="30">
        <v>2</v>
      </c>
      <c r="BM53" s="30">
        <v>2</v>
      </c>
      <c r="BN53" s="30">
        <v>2</v>
      </c>
      <c r="BO53" s="30">
        <v>2</v>
      </c>
      <c r="BP53" s="30">
        <v>2</v>
      </c>
      <c r="BQ53" s="30">
        <v>2</v>
      </c>
      <c r="BR53" s="31">
        <f t="shared" si="6"/>
        <v>25</v>
      </c>
      <c r="BS53" s="24" t="s">
        <v>124</v>
      </c>
      <c r="BT53" s="24" t="s">
        <v>124</v>
      </c>
      <c r="BU53" s="24" t="s">
        <v>124</v>
      </c>
      <c r="BV53" s="24" t="s">
        <v>124</v>
      </c>
      <c r="BW53" s="24" t="s">
        <v>124</v>
      </c>
      <c r="BX53" s="24" t="s">
        <v>124</v>
      </c>
      <c r="BY53" s="24" t="s">
        <v>124</v>
      </c>
      <c r="BZ53" s="24" t="s">
        <v>124</v>
      </c>
      <c r="CA53" s="24" t="s">
        <v>124</v>
      </c>
      <c r="CB53" s="24" t="s">
        <v>125</v>
      </c>
      <c r="CC53" s="32" t="s">
        <v>124</v>
      </c>
      <c r="CD53" s="1" t="s">
        <v>126</v>
      </c>
      <c r="CE53" s="2" t="s">
        <v>127</v>
      </c>
      <c r="CF53" s="2" t="s">
        <v>124</v>
      </c>
      <c r="CG53" s="2" t="s">
        <v>125</v>
      </c>
      <c r="CH53" s="2" t="s">
        <v>124</v>
      </c>
      <c r="CI53" s="2" t="s">
        <v>124</v>
      </c>
    </row>
    <row r="54" spans="1:87" x14ac:dyDescent="0.25">
      <c r="A54" s="3">
        <v>47</v>
      </c>
      <c r="B54" s="57">
        <v>2021</v>
      </c>
      <c r="C54" s="35" t="s">
        <v>124</v>
      </c>
      <c r="D54" s="35" t="s">
        <v>124</v>
      </c>
      <c r="E54" s="35" t="s">
        <v>124</v>
      </c>
      <c r="F54" s="35" t="s">
        <v>4</v>
      </c>
      <c r="G54" s="35"/>
      <c r="H54" s="34" t="s">
        <v>206</v>
      </c>
      <c r="I54" s="34">
        <v>21101</v>
      </c>
      <c r="J54" s="34" t="s">
        <v>207</v>
      </c>
      <c r="K54" s="35" t="s">
        <v>124</v>
      </c>
      <c r="L54" s="35" t="s">
        <v>135</v>
      </c>
      <c r="M54" s="35" t="s">
        <v>124</v>
      </c>
      <c r="N54" s="35" t="s">
        <v>124</v>
      </c>
      <c r="O54" s="26">
        <f t="shared" si="4"/>
        <v>104.44799999999999</v>
      </c>
      <c r="P54" s="26">
        <f t="shared" si="0"/>
        <v>652.79999999999995</v>
      </c>
      <c r="Q54" s="36">
        <f t="shared" si="5"/>
        <v>757.24799999999993</v>
      </c>
      <c r="R54" s="28">
        <f t="shared" si="3"/>
        <v>10</v>
      </c>
      <c r="S54" s="29">
        <v>65.28</v>
      </c>
      <c r="T54" s="29">
        <f t="shared" si="1"/>
        <v>10.444800000000001</v>
      </c>
      <c r="U54" s="24" t="s">
        <v>124</v>
      </c>
      <c r="V54" s="24" t="s">
        <v>124</v>
      </c>
      <c r="W54" s="24" t="s">
        <v>124</v>
      </c>
      <c r="X54" s="24" t="s">
        <v>124</v>
      </c>
      <c r="Y54" s="24" t="s">
        <v>124</v>
      </c>
      <c r="Z54" s="24" t="s">
        <v>124</v>
      </c>
      <c r="AA54" s="24" t="s">
        <v>124</v>
      </c>
      <c r="AB54" s="24" t="s">
        <v>124</v>
      </c>
      <c r="AC54" s="24" t="s">
        <v>137</v>
      </c>
      <c r="AD54" s="24" t="s">
        <v>124</v>
      </c>
      <c r="AE54" s="24" t="s">
        <v>124</v>
      </c>
      <c r="AF54" s="24" t="s">
        <v>138</v>
      </c>
      <c r="AG54" s="24" t="s">
        <v>139</v>
      </c>
      <c r="AH54" s="24" t="s">
        <v>4</v>
      </c>
      <c r="AI54" s="24" t="s">
        <v>140</v>
      </c>
      <c r="AJ54" s="24" t="s">
        <v>141</v>
      </c>
      <c r="AK54" s="24" t="s">
        <v>142</v>
      </c>
      <c r="AL54" s="37"/>
      <c r="AM54" s="37" t="s">
        <v>143</v>
      </c>
      <c r="AN54" s="37" t="s">
        <v>144</v>
      </c>
      <c r="AO54" s="37" t="s">
        <v>145</v>
      </c>
      <c r="AP54" s="37" t="s">
        <v>146</v>
      </c>
      <c r="AQ54" s="37" t="s">
        <v>147</v>
      </c>
      <c r="AR54" s="37" t="s">
        <v>148</v>
      </c>
      <c r="AS54" s="37" t="s">
        <v>149</v>
      </c>
      <c r="AT54" s="37" t="s">
        <v>150</v>
      </c>
      <c r="AU54" s="37" t="s">
        <v>151</v>
      </c>
      <c r="AV54" s="24" t="s">
        <v>124</v>
      </c>
      <c r="AW54" s="24" t="s">
        <v>124</v>
      </c>
      <c r="AX54" s="24" t="s">
        <v>124</v>
      </c>
      <c r="AY54" s="24" t="s">
        <v>124</v>
      </c>
      <c r="AZ54" s="24" t="s">
        <v>124</v>
      </c>
      <c r="BA54" s="24" t="s">
        <v>124</v>
      </c>
      <c r="BB54" s="24" t="s">
        <v>124</v>
      </c>
      <c r="BC54" s="24" t="s">
        <v>124</v>
      </c>
      <c r="BD54" s="24" t="s">
        <v>124</v>
      </c>
      <c r="BE54" s="24" t="s">
        <v>124</v>
      </c>
      <c r="BF54" s="30">
        <v>0</v>
      </c>
      <c r="BG54" s="30">
        <v>1</v>
      </c>
      <c r="BH54" s="30">
        <v>1</v>
      </c>
      <c r="BI54" s="30">
        <v>2</v>
      </c>
      <c r="BJ54" s="30">
        <v>1</v>
      </c>
      <c r="BK54" s="30">
        <v>1</v>
      </c>
      <c r="BL54" s="30">
        <v>1</v>
      </c>
      <c r="BM54" s="30">
        <v>1</v>
      </c>
      <c r="BN54" s="30">
        <v>0</v>
      </c>
      <c r="BO54" s="30">
        <v>1</v>
      </c>
      <c r="BP54" s="30">
        <v>0</v>
      </c>
      <c r="BQ54" s="30">
        <v>1</v>
      </c>
      <c r="BR54" s="31">
        <f t="shared" si="6"/>
        <v>10</v>
      </c>
      <c r="BS54" s="24" t="s">
        <v>124</v>
      </c>
      <c r="BT54" s="24" t="s">
        <v>124</v>
      </c>
      <c r="BU54" s="24" t="s">
        <v>124</v>
      </c>
      <c r="BV54" s="24" t="s">
        <v>124</v>
      </c>
      <c r="BW54" s="24" t="s">
        <v>124</v>
      </c>
      <c r="BX54" s="24" t="s">
        <v>124</v>
      </c>
      <c r="BY54" s="24" t="s">
        <v>124</v>
      </c>
      <c r="BZ54" s="24" t="s">
        <v>124</v>
      </c>
      <c r="CA54" s="24" t="s">
        <v>124</v>
      </c>
      <c r="CB54" s="24" t="s">
        <v>125</v>
      </c>
      <c r="CC54" s="32" t="s">
        <v>124</v>
      </c>
      <c r="CD54" s="1" t="s">
        <v>126</v>
      </c>
      <c r="CE54" s="2" t="s">
        <v>127</v>
      </c>
      <c r="CF54" s="2" t="s">
        <v>124</v>
      </c>
      <c r="CG54" s="2" t="s">
        <v>125</v>
      </c>
      <c r="CH54" s="2" t="s">
        <v>124</v>
      </c>
      <c r="CI54" s="2" t="s">
        <v>124</v>
      </c>
    </row>
    <row r="55" spans="1:87" x14ac:dyDescent="0.25">
      <c r="A55" s="3">
        <v>48</v>
      </c>
      <c r="B55" s="57">
        <v>2021</v>
      </c>
      <c r="C55" s="35" t="s">
        <v>124</v>
      </c>
      <c r="D55" s="35" t="s">
        <v>124</v>
      </c>
      <c r="E55" s="35" t="s">
        <v>124</v>
      </c>
      <c r="F55" s="35" t="s">
        <v>4</v>
      </c>
      <c r="G55" s="35"/>
      <c r="H55" s="34" t="s">
        <v>208</v>
      </c>
      <c r="I55" s="34">
        <v>21101</v>
      </c>
      <c r="J55" s="34" t="s">
        <v>209</v>
      </c>
      <c r="K55" s="35" t="s">
        <v>124</v>
      </c>
      <c r="L55" s="35" t="s">
        <v>135</v>
      </c>
      <c r="M55" s="35" t="s">
        <v>124</v>
      </c>
      <c r="N55" s="35" t="s">
        <v>124</v>
      </c>
      <c r="O55" s="26">
        <f t="shared" si="4"/>
        <v>250.67520000000002</v>
      </c>
      <c r="P55" s="26">
        <f t="shared" si="0"/>
        <v>1566.72</v>
      </c>
      <c r="Q55" s="36">
        <f t="shared" si="5"/>
        <v>1817.3951999999999</v>
      </c>
      <c r="R55" s="28">
        <f t="shared" si="3"/>
        <v>24</v>
      </c>
      <c r="S55" s="29">
        <v>65.28</v>
      </c>
      <c r="T55" s="29">
        <f t="shared" si="1"/>
        <v>10.444800000000001</v>
      </c>
      <c r="U55" s="24" t="s">
        <v>124</v>
      </c>
      <c r="V55" s="24" t="s">
        <v>124</v>
      </c>
      <c r="W55" s="24" t="s">
        <v>124</v>
      </c>
      <c r="X55" s="24" t="s">
        <v>124</v>
      </c>
      <c r="Y55" s="24" t="s">
        <v>124</v>
      </c>
      <c r="Z55" s="24" t="s">
        <v>124</v>
      </c>
      <c r="AA55" s="24" t="s">
        <v>124</v>
      </c>
      <c r="AB55" s="24" t="s">
        <v>124</v>
      </c>
      <c r="AC55" s="24" t="s">
        <v>137</v>
      </c>
      <c r="AD55" s="24" t="s">
        <v>124</v>
      </c>
      <c r="AE55" s="24" t="s">
        <v>124</v>
      </c>
      <c r="AF55" s="24" t="s">
        <v>138</v>
      </c>
      <c r="AG55" s="24" t="s">
        <v>139</v>
      </c>
      <c r="AH55" s="24" t="s">
        <v>4</v>
      </c>
      <c r="AI55" s="24" t="s">
        <v>140</v>
      </c>
      <c r="AJ55" s="24" t="s">
        <v>141</v>
      </c>
      <c r="AK55" s="24" t="s">
        <v>142</v>
      </c>
      <c r="AL55" s="37"/>
      <c r="AM55" s="37" t="s">
        <v>143</v>
      </c>
      <c r="AN55" s="37" t="s">
        <v>144</v>
      </c>
      <c r="AO55" s="37" t="s">
        <v>145</v>
      </c>
      <c r="AP55" s="37" t="s">
        <v>146</v>
      </c>
      <c r="AQ55" s="37" t="s">
        <v>147</v>
      </c>
      <c r="AR55" s="37" t="s">
        <v>148</v>
      </c>
      <c r="AS55" s="37" t="s">
        <v>149</v>
      </c>
      <c r="AT55" s="37" t="s">
        <v>150</v>
      </c>
      <c r="AU55" s="37" t="s">
        <v>151</v>
      </c>
      <c r="AV55" s="24" t="s">
        <v>124</v>
      </c>
      <c r="AW55" s="24" t="s">
        <v>124</v>
      </c>
      <c r="AX55" s="24" t="s">
        <v>124</v>
      </c>
      <c r="AY55" s="24" t="s">
        <v>124</v>
      </c>
      <c r="AZ55" s="24" t="s">
        <v>124</v>
      </c>
      <c r="BA55" s="24" t="s">
        <v>124</v>
      </c>
      <c r="BB55" s="24" t="s">
        <v>124</v>
      </c>
      <c r="BC55" s="24" t="s">
        <v>124</v>
      </c>
      <c r="BD55" s="24" t="s">
        <v>124</v>
      </c>
      <c r="BE55" s="24" t="s">
        <v>124</v>
      </c>
      <c r="BF55" s="30">
        <v>0</v>
      </c>
      <c r="BG55" s="38">
        <v>2</v>
      </c>
      <c r="BH55" s="38">
        <v>2</v>
      </c>
      <c r="BI55" s="38">
        <v>2</v>
      </c>
      <c r="BJ55" s="38">
        <v>2</v>
      </c>
      <c r="BK55" s="38">
        <v>2</v>
      </c>
      <c r="BL55" s="38">
        <v>2</v>
      </c>
      <c r="BM55" s="38">
        <v>2</v>
      </c>
      <c r="BN55" s="38">
        <v>3</v>
      </c>
      <c r="BO55" s="38">
        <v>2</v>
      </c>
      <c r="BP55" s="38">
        <v>2</v>
      </c>
      <c r="BQ55" s="38">
        <v>3</v>
      </c>
      <c r="BR55" s="31">
        <f t="shared" si="6"/>
        <v>24</v>
      </c>
      <c r="BS55" s="24" t="s">
        <v>124</v>
      </c>
      <c r="BT55" s="24" t="s">
        <v>124</v>
      </c>
      <c r="BU55" s="24" t="s">
        <v>124</v>
      </c>
      <c r="BV55" s="24" t="s">
        <v>124</v>
      </c>
      <c r="BW55" s="24" t="s">
        <v>124</v>
      </c>
      <c r="BX55" s="24" t="s">
        <v>124</v>
      </c>
      <c r="BY55" s="24" t="s">
        <v>124</v>
      </c>
      <c r="BZ55" s="24" t="s">
        <v>124</v>
      </c>
      <c r="CA55" s="24" t="s">
        <v>124</v>
      </c>
      <c r="CB55" s="24" t="s">
        <v>125</v>
      </c>
      <c r="CC55" s="32" t="s">
        <v>124</v>
      </c>
      <c r="CD55" s="1" t="s">
        <v>126</v>
      </c>
      <c r="CE55" s="2" t="s">
        <v>127</v>
      </c>
      <c r="CF55" s="2" t="s">
        <v>124</v>
      </c>
      <c r="CG55" s="2" t="s">
        <v>125</v>
      </c>
      <c r="CH55" s="2" t="s">
        <v>124</v>
      </c>
      <c r="CI55" s="2" t="s">
        <v>124</v>
      </c>
    </row>
    <row r="56" spans="1:87" x14ac:dyDescent="0.25">
      <c r="A56" s="3">
        <v>49</v>
      </c>
      <c r="B56" s="57">
        <v>2021</v>
      </c>
      <c r="C56" s="35" t="s">
        <v>124</v>
      </c>
      <c r="D56" s="35" t="s">
        <v>124</v>
      </c>
      <c r="E56" s="35" t="s">
        <v>124</v>
      </c>
      <c r="F56" s="35" t="s">
        <v>4</v>
      </c>
      <c r="G56" s="35"/>
      <c r="H56" s="34" t="s">
        <v>210</v>
      </c>
      <c r="I56" s="34">
        <v>21101</v>
      </c>
      <c r="J56" s="34" t="s">
        <v>211</v>
      </c>
      <c r="K56" s="35" t="s">
        <v>124</v>
      </c>
      <c r="L56" s="35" t="s">
        <v>135</v>
      </c>
      <c r="M56" s="35" t="s">
        <v>124</v>
      </c>
      <c r="N56" s="35" t="s">
        <v>124</v>
      </c>
      <c r="O56" s="26">
        <f t="shared" si="4"/>
        <v>694.52800000000002</v>
      </c>
      <c r="P56" s="26">
        <f t="shared" si="0"/>
        <v>4340.8</v>
      </c>
      <c r="Q56" s="36">
        <f t="shared" si="5"/>
        <v>5035.3280000000004</v>
      </c>
      <c r="R56" s="28">
        <f t="shared" si="3"/>
        <v>80</v>
      </c>
      <c r="S56" s="29">
        <v>54.26</v>
      </c>
      <c r="T56" s="29">
        <f t="shared" si="1"/>
        <v>8.6815999999999995</v>
      </c>
      <c r="U56" s="24" t="s">
        <v>124</v>
      </c>
      <c r="V56" s="24" t="s">
        <v>124</v>
      </c>
      <c r="W56" s="24" t="s">
        <v>124</v>
      </c>
      <c r="X56" s="24" t="s">
        <v>124</v>
      </c>
      <c r="Y56" s="24" t="s">
        <v>124</v>
      </c>
      <c r="Z56" s="24" t="s">
        <v>124</v>
      </c>
      <c r="AA56" s="24" t="s">
        <v>124</v>
      </c>
      <c r="AB56" s="24" t="s">
        <v>124</v>
      </c>
      <c r="AC56" s="24" t="s">
        <v>137</v>
      </c>
      <c r="AD56" s="24" t="s">
        <v>124</v>
      </c>
      <c r="AE56" s="24" t="s">
        <v>124</v>
      </c>
      <c r="AF56" s="24" t="s">
        <v>138</v>
      </c>
      <c r="AG56" s="24" t="s">
        <v>139</v>
      </c>
      <c r="AH56" s="24" t="s">
        <v>4</v>
      </c>
      <c r="AI56" s="24" t="s">
        <v>140</v>
      </c>
      <c r="AJ56" s="24" t="s">
        <v>141</v>
      </c>
      <c r="AK56" s="24" t="s">
        <v>142</v>
      </c>
      <c r="AL56" s="37"/>
      <c r="AM56" s="37" t="s">
        <v>143</v>
      </c>
      <c r="AN56" s="37" t="s">
        <v>144</v>
      </c>
      <c r="AO56" s="37" t="s">
        <v>145</v>
      </c>
      <c r="AP56" s="37" t="s">
        <v>146</v>
      </c>
      <c r="AQ56" s="37" t="s">
        <v>147</v>
      </c>
      <c r="AR56" s="37" t="s">
        <v>148</v>
      </c>
      <c r="AS56" s="37" t="s">
        <v>149</v>
      </c>
      <c r="AT56" s="37" t="s">
        <v>150</v>
      </c>
      <c r="AU56" s="37" t="s">
        <v>151</v>
      </c>
      <c r="AV56" s="24" t="s">
        <v>124</v>
      </c>
      <c r="AW56" s="24" t="s">
        <v>124</v>
      </c>
      <c r="AX56" s="24" t="s">
        <v>124</v>
      </c>
      <c r="AY56" s="24" t="s">
        <v>124</v>
      </c>
      <c r="AZ56" s="24" t="s">
        <v>124</v>
      </c>
      <c r="BA56" s="24" t="s">
        <v>124</v>
      </c>
      <c r="BB56" s="24" t="s">
        <v>124</v>
      </c>
      <c r="BC56" s="24" t="s">
        <v>124</v>
      </c>
      <c r="BD56" s="24" t="s">
        <v>124</v>
      </c>
      <c r="BE56" s="24" t="s">
        <v>124</v>
      </c>
      <c r="BF56" s="30">
        <v>0</v>
      </c>
      <c r="BG56" s="30">
        <v>19</v>
      </c>
      <c r="BH56" s="30">
        <v>15</v>
      </c>
      <c r="BI56" s="30">
        <v>12</v>
      </c>
      <c r="BJ56" s="30">
        <v>9</v>
      </c>
      <c r="BK56" s="30">
        <v>8</v>
      </c>
      <c r="BL56" s="30">
        <v>1</v>
      </c>
      <c r="BM56" s="30">
        <v>0</v>
      </c>
      <c r="BN56" s="30">
        <v>0</v>
      </c>
      <c r="BO56" s="30">
        <v>8</v>
      </c>
      <c r="BP56" s="30">
        <v>0</v>
      </c>
      <c r="BQ56" s="30">
        <v>8</v>
      </c>
      <c r="BR56" s="31">
        <f t="shared" si="6"/>
        <v>80</v>
      </c>
      <c r="BS56" s="24" t="s">
        <v>124</v>
      </c>
      <c r="BT56" s="24" t="s">
        <v>124</v>
      </c>
      <c r="BU56" s="24" t="s">
        <v>124</v>
      </c>
      <c r="BV56" s="24" t="s">
        <v>124</v>
      </c>
      <c r="BW56" s="24" t="s">
        <v>124</v>
      </c>
      <c r="BX56" s="24" t="s">
        <v>124</v>
      </c>
      <c r="BY56" s="24" t="s">
        <v>124</v>
      </c>
      <c r="BZ56" s="24" t="s">
        <v>124</v>
      </c>
      <c r="CA56" s="24" t="s">
        <v>124</v>
      </c>
      <c r="CB56" s="24" t="s">
        <v>125</v>
      </c>
      <c r="CC56" s="32" t="s">
        <v>124</v>
      </c>
      <c r="CD56" s="1" t="s">
        <v>126</v>
      </c>
      <c r="CE56" s="2" t="s">
        <v>127</v>
      </c>
      <c r="CF56" s="2" t="s">
        <v>124</v>
      </c>
      <c r="CG56" s="2" t="s">
        <v>125</v>
      </c>
      <c r="CH56" s="2" t="s">
        <v>124</v>
      </c>
      <c r="CI56" s="2" t="s">
        <v>124</v>
      </c>
    </row>
    <row r="57" spans="1:87" x14ac:dyDescent="0.25">
      <c r="A57" s="3">
        <v>50</v>
      </c>
      <c r="B57" s="57">
        <v>2021</v>
      </c>
      <c r="C57" s="35" t="s">
        <v>124</v>
      </c>
      <c r="D57" s="35" t="s">
        <v>124</v>
      </c>
      <c r="E57" s="35" t="s">
        <v>124</v>
      </c>
      <c r="F57" s="35" t="s">
        <v>4</v>
      </c>
      <c r="G57" s="35"/>
      <c r="H57" s="34" t="s">
        <v>212</v>
      </c>
      <c r="I57" s="34">
        <v>21101</v>
      </c>
      <c r="J57" s="34" t="s">
        <v>475</v>
      </c>
      <c r="K57" s="35" t="s">
        <v>124</v>
      </c>
      <c r="L57" s="35" t="s">
        <v>169</v>
      </c>
      <c r="M57" s="35" t="s">
        <v>124</v>
      </c>
      <c r="N57" s="35" t="s">
        <v>124</v>
      </c>
      <c r="O57" s="26">
        <f t="shared" si="4"/>
        <v>41907.200000000004</v>
      </c>
      <c r="P57" s="26">
        <f t="shared" si="0"/>
        <v>261920.00000000003</v>
      </c>
      <c r="Q57" s="36">
        <f t="shared" si="5"/>
        <v>303827.20000000001</v>
      </c>
      <c r="R57" s="28">
        <f t="shared" si="3"/>
        <v>2000</v>
      </c>
      <c r="S57" s="55">
        <f>65.48*2</f>
        <v>130.96</v>
      </c>
      <c r="T57" s="29">
        <f t="shared" si="1"/>
        <v>20.953600000000002</v>
      </c>
      <c r="U57" s="24" t="s">
        <v>124</v>
      </c>
      <c r="V57" s="24" t="s">
        <v>124</v>
      </c>
      <c r="W57" s="24" t="s">
        <v>124</v>
      </c>
      <c r="X57" s="24" t="s">
        <v>124</v>
      </c>
      <c r="Y57" s="24" t="s">
        <v>124</v>
      </c>
      <c r="Z57" s="24" t="s">
        <v>124</v>
      </c>
      <c r="AA57" s="24" t="s">
        <v>124</v>
      </c>
      <c r="AB57" s="24" t="s">
        <v>124</v>
      </c>
      <c r="AC57" s="24" t="s">
        <v>137</v>
      </c>
      <c r="AD57" s="24" t="s">
        <v>124</v>
      </c>
      <c r="AE57" s="24" t="s">
        <v>124</v>
      </c>
      <c r="AF57" s="24" t="s">
        <v>138</v>
      </c>
      <c r="AG57" s="24" t="s">
        <v>139</v>
      </c>
      <c r="AH57" s="24" t="s">
        <v>4</v>
      </c>
      <c r="AI57" s="24" t="s">
        <v>140</v>
      </c>
      <c r="AJ57" s="24" t="s">
        <v>141</v>
      </c>
      <c r="AK57" s="24" t="s">
        <v>142</v>
      </c>
      <c r="AL57" s="37"/>
      <c r="AM57" s="37" t="s">
        <v>143</v>
      </c>
      <c r="AN57" s="37" t="s">
        <v>144</v>
      </c>
      <c r="AO57" s="37" t="s">
        <v>145</v>
      </c>
      <c r="AP57" s="37" t="s">
        <v>146</v>
      </c>
      <c r="AQ57" s="37" t="s">
        <v>147</v>
      </c>
      <c r="AR57" s="37" t="s">
        <v>148</v>
      </c>
      <c r="AS57" s="37" t="s">
        <v>149</v>
      </c>
      <c r="AT57" s="37" t="s">
        <v>150</v>
      </c>
      <c r="AU57" s="37" t="s">
        <v>151</v>
      </c>
      <c r="AV57" s="24" t="s">
        <v>124</v>
      </c>
      <c r="AW57" s="24" t="s">
        <v>124</v>
      </c>
      <c r="AX57" s="24" t="s">
        <v>124</v>
      </c>
      <c r="AY57" s="24" t="s">
        <v>124</v>
      </c>
      <c r="AZ57" s="24" t="s">
        <v>124</v>
      </c>
      <c r="BA57" s="24" t="s">
        <v>124</v>
      </c>
      <c r="BB57" s="24" t="s">
        <v>124</v>
      </c>
      <c r="BC57" s="24" t="s">
        <v>124</v>
      </c>
      <c r="BD57" s="24" t="s">
        <v>124</v>
      </c>
      <c r="BE57" s="24" t="s">
        <v>124</v>
      </c>
      <c r="BF57" s="30">
        <v>150</v>
      </c>
      <c r="BG57" s="38">
        <v>150</v>
      </c>
      <c r="BH57" s="38">
        <v>150</v>
      </c>
      <c r="BI57" s="38">
        <v>150</v>
      </c>
      <c r="BJ57" s="38">
        <v>200</v>
      </c>
      <c r="BK57" s="38">
        <v>150</v>
      </c>
      <c r="BL57" s="38">
        <v>200</v>
      </c>
      <c r="BM57" s="38">
        <v>200</v>
      </c>
      <c r="BN57" s="38">
        <v>150</v>
      </c>
      <c r="BO57" s="38">
        <v>150</v>
      </c>
      <c r="BP57" s="38">
        <v>200</v>
      </c>
      <c r="BQ57" s="38">
        <v>150</v>
      </c>
      <c r="BR57" s="31">
        <f t="shared" si="6"/>
        <v>2000</v>
      </c>
      <c r="BS57" s="24" t="s">
        <v>124</v>
      </c>
      <c r="BT57" s="24" t="s">
        <v>124</v>
      </c>
      <c r="BU57" s="24" t="s">
        <v>124</v>
      </c>
      <c r="BV57" s="24" t="s">
        <v>124</v>
      </c>
      <c r="BW57" s="24" t="s">
        <v>124</v>
      </c>
      <c r="BX57" s="24" t="s">
        <v>124</v>
      </c>
      <c r="BY57" s="24" t="s">
        <v>124</v>
      </c>
      <c r="BZ57" s="24" t="s">
        <v>124</v>
      </c>
      <c r="CA57" s="24" t="s">
        <v>124</v>
      </c>
      <c r="CB57" s="24" t="s">
        <v>125</v>
      </c>
      <c r="CC57" s="32" t="s">
        <v>124</v>
      </c>
      <c r="CD57" s="1" t="s">
        <v>126</v>
      </c>
      <c r="CE57" s="2" t="s">
        <v>127</v>
      </c>
      <c r="CF57" s="2" t="s">
        <v>124</v>
      </c>
      <c r="CG57" s="2" t="s">
        <v>125</v>
      </c>
      <c r="CH57" s="2" t="s">
        <v>124</v>
      </c>
      <c r="CI57" s="2" t="s">
        <v>124</v>
      </c>
    </row>
    <row r="58" spans="1:87" x14ac:dyDescent="0.25">
      <c r="A58" s="3">
        <v>51</v>
      </c>
      <c r="B58" s="57">
        <v>2021</v>
      </c>
      <c r="C58" s="35" t="s">
        <v>124</v>
      </c>
      <c r="D58" s="35" t="s">
        <v>124</v>
      </c>
      <c r="E58" s="35" t="s">
        <v>124</v>
      </c>
      <c r="F58" s="35" t="s">
        <v>4</v>
      </c>
      <c r="G58" s="35"/>
      <c r="H58" s="34" t="s">
        <v>214</v>
      </c>
      <c r="I58" s="34">
        <v>21101</v>
      </c>
      <c r="J58" s="34" t="s">
        <v>476</v>
      </c>
      <c r="K58" s="35" t="s">
        <v>124</v>
      </c>
      <c r="L58" s="35" t="s">
        <v>169</v>
      </c>
      <c r="M58" s="35" t="s">
        <v>124</v>
      </c>
      <c r="N58" s="35" t="s">
        <v>124</v>
      </c>
      <c r="O58" s="26">
        <f t="shared" si="4"/>
        <v>5371.52</v>
      </c>
      <c r="P58" s="26">
        <f t="shared" si="0"/>
        <v>33572</v>
      </c>
      <c r="Q58" s="36">
        <f t="shared" si="5"/>
        <v>38943.520000000004</v>
      </c>
      <c r="R58" s="28">
        <f t="shared" si="3"/>
        <v>200</v>
      </c>
      <c r="S58" s="55">
        <f>83.93*2</f>
        <v>167.86</v>
      </c>
      <c r="T58" s="29">
        <f t="shared" si="1"/>
        <v>26.857600000000001</v>
      </c>
      <c r="U58" s="24" t="s">
        <v>124</v>
      </c>
      <c r="V58" s="24" t="s">
        <v>124</v>
      </c>
      <c r="W58" s="24" t="s">
        <v>124</v>
      </c>
      <c r="X58" s="24" t="s">
        <v>124</v>
      </c>
      <c r="Y58" s="24" t="s">
        <v>124</v>
      </c>
      <c r="Z58" s="24" t="s">
        <v>124</v>
      </c>
      <c r="AA58" s="24" t="s">
        <v>124</v>
      </c>
      <c r="AB58" s="24" t="s">
        <v>124</v>
      </c>
      <c r="AC58" s="24" t="s">
        <v>137</v>
      </c>
      <c r="AD58" s="24" t="s">
        <v>124</v>
      </c>
      <c r="AE58" s="24" t="s">
        <v>124</v>
      </c>
      <c r="AF58" s="24" t="s">
        <v>138</v>
      </c>
      <c r="AG58" s="24" t="s">
        <v>139</v>
      </c>
      <c r="AH58" s="24" t="s">
        <v>4</v>
      </c>
      <c r="AI58" s="24" t="s">
        <v>140</v>
      </c>
      <c r="AJ58" s="24" t="s">
        <v>141</v>
      </c>
      <c r="AK58" s="24" t="s">
        <v>142</v>
      </c>
      <c r="AL58" s="37"/>
      <c r="AM58" s="37" t="s">
        <v>143</v>
      </c>
      <c r="AN58" s="37" t="s">
        <v>144</v>
      </c>
      <c r="AO58" s="37" t="s">
        <v>145</v>
      </c>
      <c r="AP58" s="37" t="s">
        <v>146</v>
      </c>
      <c r="AQ58" s="37" t="s">
        <v>147</v>
      </c>
      <c r="AR58" s="37" t="s">
        <v>148</v>
      </c>
      <c r="AS58" s="37" t="s">
        <v>149</v>
      </c>
      <c r="AT58" s="37" t="s">
        <v>150</v>
      </c>
      <c r="AU58" s="37" t="s">
        <v>151</v>
      </c>
      <c r="AV58" s="24" t="s">
        <v>124</v>
      </c>
      <c r="AW58" s="24" t="s">
        <v>124</v>
      </c>
      <c r="AX58" s="24" t="s">
        <v>124</v>
      </c>
      <c r="AY58" s="24" t="s">
        <v>124</v>
      </c>
      <c r="AZ58" s="24" t="s">
        <v>124</v>
      </c>
      <c r="BA58" s="24" t="s">
        <v>124</v>
      </c>
      <c r="BB58" s="24" t="s">
        <v>124</v>
      </c>
      <c r="BC58" s="24" t="s">
        <v>124</v>
      </c>
      <c r="BD58" s="24" t="s">
        <v>124</v>
      </c>
      <c r="BE58" s="24" t="s">
        <v>124</v>
      </c>
      <c r="BF58" s="30">
        <v>0</v>
      </c>
      <c r="BG58" s="30">
        <v>20</v>
      </c>
      <c r="BH58" s="30">
        <v>20</v>
      </c>
      <c r="BI58" s="30">
        <v>20</v>
      </c>
      <c r="BJ58" s="30">
        <v>20</v>
      </c>
      <c r="BK58" s="30">
        <v>20</v>
      </c>
      <c r="BL58" s="30">
        <v>20</v>
      </c>
      <c r="BM58" s="30">
        <v>20</v>
      </c>
      <c r="BN58" s="30">
        <v>20</v>
      </c>
      <c r="BO58" s="30">
        <v>20</v>
      </c>
      <c r="BP58" s="30">
        <v>20</v>
      </c>
      <c r="BQ58" s="30">
        <v>0</v>
      </c>
      <c r="BR58" s="31">
        <f t="shared" si="6"/>
        <v>200</v>
      </c>
      <c r="BS58" s="24" t="s">
        <v>124</v>
      </c>
      <c r="BT58" s="24" t="s">
        <v>124</v>
      </c>
      <c r="BU58" s="24" t="s">
        <v>124</v>
      </c>
      <c r="BV58" s="24" t="s">
        <v>124</v>
      </c>
      <c r="BW58" s="24" t="s">
        <v>124</v>
      </c>
      <c r="BX58" s="24" t="s">
        <v>124</v>
      </c>
      <c r="BY58" s="24" t="s">
        <v>124</v>
      </c>
      <c r="BZ58" s="24" t="s">
        <v>124</v>
      </c>
      <c r="CA58" s="24" t="s">
        <v>124</v>
      </c>
      <c r="CB58" s="24" t="s">
        <v>125</v>
      </c>
      <c r="CC58" s="32" t="s">
        <v>124</v>
      </c>
      <c r="CD58" s="1" t="s">
        <v>126</v>
      </c>
      <c r="CE58" s="2" t="s">
        <v>127</v>
      </c>
      <c r="CF58" s="2" t="s">
        <v>124</v>
      </c>
      <c r="CG58" s="2" t="s">
        <v>125</v>
      </c>
      <c r="CH58" s="2" t="s">
        <v>124</v>
      </c>
      <c r="CI58" s="2" t="s">
        <v>124</v>
      </c>
    </row>
    <row r="59" spans="1:87" x14ac:dyDescent="0.25">
      <c r="A59" s="3">
        <v>52</v>
      </c>
      <c r="B59" s="57">
        <v>2021</v>
      </c>
      <c r="C59" s="35" t="s">
        <v>124</v>
      </c>
      <c r="D59" s="35" t="s">
        <v>124</v>
      </c>
      <c r="E59" s="35" t="s">
        <v>124</v>
      </c>
      <c r="F59" s="35" t="s">
        <v>4</v>
      </c>
      <c r="G59" s="35"/>
      <c r="H59" s="34" t="s">
        <v>215</v>
      </c>
      <c r="I59" s="34">
        <v>21101</v>
      </c>
      <c r="J59" s="34" t="s">
        <v>216</v>
      </c>
      <c r="K59" s="35" t="s">
        <v>124</v>
      </c>
      <c r="L59" s="35" t="s">
        <v>169</v>
      </c>
      <c r="M59" s="35" t="s">
        <v>124</v>
      </c>
      <c r="N59" s="35" t="s">
        <v>124</v>
      </c>
      <c r="O59" s="26">
        <f t="shared" si="4"/>
        <v>1129.92</v>
      </c>
      <c r="P59" s="26">
        <f t="shared" si="0"/>
        <v>7062</v>
      </c>
      <c r="Q59" s="36">
        <f t="shared" si="5"/>
        <v>8191.92</v>
      </c>
      <c r="R59" s="28">
        <f t="shared" si="3"/>
        <v>150</v>
      </c>
      <c r="S59" s="29">
        <v>47.08</v>
      </c>
      <c r="T59" s="29">
        <f t="shared" si="1"/>
        <v>7.5327999999999999</v>
      </c>
      <c r="U59" s="24" t="s">
        <v>124</v>
      </c>
      <c r="V59" s="24" t="s">
        <v>124</v>
      </c>
      <c r="W59" s="24" t="s">
        <v>124</v>
      </c>
      <c r="X59" s="24" t="s">
        <v>124</v>
      </c>
      <c r="Y59" s="24" t="s">
        <v>124</v>
      </c>
      <c r="Z59" s="24" t="s">
        <v>124</v>
      </c>
      <c r="AA59" s="24" t="s">
        <v>124</v>
      </c>
      <c r="AB59" s="24" t="s">
        <v>124</v>
      </c>
      <c r="AC59" s="24" t="s">
        <v>137</v>
      </c>
      <c r="AD59" s="24" t="s">
        <v>124</v>
      </c>
      <c r="AE59" s="24" t="s">
        <v>124</v>
      </c>
      <c r="AF59" s="24" t="s">
        <v>138</v>
      </c>
      <c r="AG59" s="24" t="s">
        <v>139</v>
      </c>
      <c r="AH59" s="24" t="s">
        <v>4</v>
      </c>
      <c r="AI59" s="24" t="s">
        <v>140</v>
      </c>
      <c r="AJ59" s="24" t="s">
        <v>141</v>
      </c>
      <c r="AK59" s="24" t="s">
        <v>142</v>
      </c>
      <c r="AL59" s="37"/>
      <c r="AM59" s="37" t="s">
        <v>143</v>
      </c>
      <c r="AN59" s="37" t="s">
        <v>144</v>
      </c>
      <c r="AO59" s="37" t="s">
        <v>145</v>
      </c>
      <c r="AP59" s="37" t="s">
        <v>146</v>
      </c>
      <c r="AQ59" s="37" t="s">
        <v>147</v>
      </c>
      <c r="AR59" s="37" t="s">
        <v>148</v>
      </c>
      <c r="AS59" s="37" t="s">
        <v>149</v>
      </c>
      <c r="AT59" s="37" t="s">
        <v>150</v>
      </c>
      <c r="AU59" s="37" t="s">
        <v>151</v>
      </c>
      <c r="AV59" s="24" t="s">
        <v>124</v>
      </c>
      <c r="AW59" s="24" t="s">
        <v>124</v>
      </c>
      <c r="AX59" s="24" t="s">
        <v>124</v>
      </c>
      <c r="AY59" s="24" t="s">
        <v>124</v>
      </c>
      <c r="AZ59" s="24" t="s">
        <v>124</v>
      </c>
      <c r="BA59" s="24" t="s">
        <v>124</v>
      </c>
      <c r="BB59" s="24" t="s">
        <v>124</v>
      </c>
      <c r="BC59" s="24" t="s">
        <v>124</v>
      </c>
      <c r="BD59" s="24" t="s">
        <v>124</v>
      </c>
      <c r="BE59" s="24" t="s">
        <v>124</v>
      </c>
      <c r="BF59" s="30">
        <v>0</v>
      </c>
      <c r="BG59" s="38">
        <v>15</v>
      </c>
      <c r="BH59" s="38">
        <v>11</v>
      </c>
      <c r="BI59" s="38">
        <v>17</v>
      </c>
      <c r="BJ59" s="38">
        <v>13</v>
      </c>
      <c r="BK59" s="38">
        <v>13</v>
      </c>
      <c r="BL59" s="38">
        <v>10</v>
      </c>
      <c r="BM59" s="38">
        <v>13</v>
      </c>
      <c r="BN59" s="38">
        <v>15</v>
      </c>
      <c r="BO59" s="38">
        <v>13</v>
      </c>
      <c r="BP59" s="38">
        <v>19</v>
      </c>
      <c r="BQ59" s="38">
        <v>11</v>
      </c>
      <c r="BR59" s="31">
        <f t="shared" si="6"/>
        <v>150</v>
      </c>
      <c r="BS59" s="24" t="s">
        <v>124</v>
      </c>
      <c r="BT59" s="24" t="s">
        <v>124</v>
      </c>
      <c r="BU59" s="24" t="s">
        <v>124</v>
      </c>
      <c r="BV59" s="24" t="s">
        <v>124</v>
      </c>
      <c r="BW59" s="24" t="s">
        <v>124</v>
      </c>
      <c r="BX59" s="24" t="s">
        <v>124</v>
      </c>
      <c r="BY59" s="24" t="s">
        <v>124</v>
      </c>
      <c r="BZ59" s="24" t="s">
        <v>124</v>
      </c>
      <c r="CA59" s="24" t="s">
        <v>124</v>
      </c>
      <c r="CB59" s="24" t="s">
        <v>125</v>
      </c>
      <c r="CC59" s="32" t="s">
        <v>124</v>
      </c>
      <c r="CD59" s="1" t="s">
        <v>126</v>
      </c>
      <c r="CE59" s="2" t="s">
        <v>127</v>
      </c>
      <c r="CF59" s="2" t="s">
        <v>124</v>
      </c>
      <c r="CG59" s="2" t="s">
        <v>125</v>
      </c>
      <c r="CH59" s="2" t="s">
        <v>124</v>
      </c>
      <c r="CI59" s="2" t="s">
        <v>124</v>
      </c>
    </row>
    <row r="60" spans="1:87" x14ac:dyDescent="0.25">
      <c r="A60" s="3">
        <v>53</v>
      </c>
      <c r="B60" s="57">
        <v>2021</v>
      </c>
      <c r="C60" s="35" t="s">
        <v>124</v>
      </c>
      <c r="D60" s="35" t="s">
        <v>124</v>
      </c>
      <c r="E60" s="35" t="s">
        <v>124</v>
      </c>
      <c r="F60" s="35" t="s">
        <v>4</v>
      </c>
      <c r="G60" s="35"/>
      <c r="H60" s="34" t="s">
        <v>217</v>
      </c>
      <c r="I60" s="34">
        <v>21101</v>
      </c>
      <c r="J60" s="34" t="s">
        <v>218</v>
      </c>
      <c r="K60" s="35" t="s">
        <v>124</v>
      </c>
      <c r="L60" s="35" t="s">
        <v>169</v>
      </c>
      <c r="M60" s="35" t="s">
        <v>124</v>
      </c>
      <c r="N60" s="35" t="s">
        <v>124</v>
      </c>
      <c r="O60" s="26">
        <f t="shared" si="4"/>
        <v>1683.6479999999999</v>
      </c>
      <c r="P60" s="26">
        <f t="shared" si="0"/>
        <v>10522.8</v>
      </c>
      <c r="Q60" s="36">
        <f t="shared" si="5"/>
        <v>12206.447999999999</v>
      </c>
      <c r="R60" s="28">
        <f t="shared" si="3"/>
        <v>180</v>
      </c>
      <c r="S60" s="29">
        <v>58.46</v>
      </c>
      <c r="T60" s="29">
        <f t="shared" si="1"/>
        <v>9.3536000000000001</v>
      </c>
      <c r="U60" s="24" t="s">
        <v>124</v>
      </c>
      <c r="V60" s="24" t="s">
        <v>124</v>
      </c>
      <c r="W60" s="24" t="s">
        <v>124</v>
      </c>
      <c r="X60" s="24" t="s">
        <v>124</v>
      </c>
      <c r="Y60" s="24" t="s">
        <v>124</v>
      </c>
      <c r="Z60" s="24" t="s">
        <v>124</v>
      </c>
      <c r="AA60" s="24" t="s">
        <v>124</v>
      </c>
      <c r="AB60" s="24" t="s">
        <v>124</v>
      </c>
      <c r="AC60" s="24" t="s">
        <v>137</v>
      </c>
      <c r="AD60" s="24" t="s">
        <v>124</v>
      </c>
      <c r="AE60" s="24" t="s">
        <v>124</v>
      </c>
      <c r="AF60" s="24" t="s">
        <v>138</v>
      </c>
      <c r="AG60" s="24" t="s">
        <v>139</v>
      </c>
      <c r="AH60" s="24" t="s">
        <v>4</v>
      </c>
      <c r="AI60" s="24" t="s">
        <v>140</v>
      </c>
      <c r="AJ60" s="24" t="s">
        <v>141</v>
      </c>
      <c r="AK60" s="24" t="s">
        <v>142</v>
      </c>
      <c r="AL60" s="37"/>
      <c r="AM60" s="37" t="s">
        <v>143</v>
      </c>
      <c r="AN60" s="37" t="s">
        <v>144</v>
      </c>
      <c r="AO60" s="37" t="s">
        <v>145</v>
      </c>
      <c r="AP60" s="37" t="s">
        <v>146</v>
      </c>
      <c r="AQ60" s="37" t="s">
        <v>147</v>
      </c>
      <c r="AR60" s="37" t="s">
        <v>148</v>
      </c>
      <c r="AS60" s="37" t="s">
        <v>149</v>
      </c>
      <c r="AT60" s="37" t="s">
        <v>150</v>
      </c>
      <c r="AU60" s="37" t="s">
        <v>151</v>
      </c>
      <c r="AV60" s="24" t="s">
        <v>124</v>
      </c>
      <c r="AW60" s="24" t="s">
        <v>124</v>
      </c>
      <c r="AX60" s="24" t="s">
        <v>124</v>
      </c>
      <c r="AY60" s="24" t="s">
        <v>124</v>
      </c>
      <c r="AZ60" s="24" t="s">
        <v>124</v>
      </c>
      <c r="BA60" s="24" t="s">
        <v>124</v>
      </c>
      <c r="BB60" s="24" t="s">
        <v>124</v>
      </c>
      <c r="BC60" s="24" t="s">
        <v>124</v>
      </c>
      <c r="BD60" s="24" t="s">
        <v>124</v>
      </c>
      <c r="BE60" s="24" t="s">
        <v>124</v>
      </c>
      <c r="BF60" s="30">
        <v>0</v>
      </c>
      <c r="BG60" s="38">
        <v>15</v>
      </c>
      <c r="BH60" s="38">
        <v>15</v>
      </c>
      <c r="BI60" s="38">
        <v>15</v>
      </c>
      <c r="BJ60" s="38">
        <v>15</v>
      </c>
      <c r="BK60" s="38">
        <v>20</v>
      </c>
      <c r="BL60" s="38">
        <v>15</v>
      </c>
      <c r="BM60" s="38">
        <v>20</v>
      </c>
      <c r="BN60" s="38">
        <v>20</v>
      </c>
      <c r="BO60" s="38">
        <v>15</v>
      </c>
      <c r="BP60" s="38">
        <v>20</v>
      </c>
      <c r="BQ60" s="38">
        <v>10</v>
      </c>
      <c r="BR60" s="31">
        <f t="shared" si="6"/>
        <v>180</v>
      </c>
      <c r="BS60" s="24" t="s">
        <v>124</v>
      </c>
      <c r="BT60" s="24" t="s">
        <v>124</v>
      </c>
      <c r="BU60" s="24" t="s">
        <v>124</v>
      </c>
      <c r="BV60" s="24" t="s">
        <v>124</v>
      </c>
      <c r="BW60" s="24" t="s">
        <v>124</v>
      </c>
      <c r="BX60" s="24" t="s">
        <v>124</v>
      </c>
      <c r="BY60" s="24" t="s">
        <v>124</v>
      </c>
      <c r="BZ60" s="24" t="s">
        <v>124</v>
      </c>
      <c r="CA60" s="24" t="s">
        <v>124</v>
      </c>
      <c r="CB60" s="24" t="s">
        <v>125</v>
      </c>
      <c r="CC60" s="32" t="s">
        <v>124</v>
      </c>
      <c r="CD60" s="1" t="s">
        <v>126</v>
      </c>
      <c r="CE60" s="2" t="s">
        <v>127</v>
      </c>
      <c r="CF60" s="2" t="s">
        <v>124</v>
      </c>
      <c r="CG60" s="2" t="s">
        <v>125</v>
      </c>
      <c r="CH60" s="2" t="s">
        <v>124</v>
      </c>
      <c r="CI60" s="2" t="s">
        <v>124</v>
      </c>
    </row>
    <row r="61" spans="1:87" x14ac:dyDescent="0.25">
      <c r="A61" s="3">
        <v>54</v>
      </c>
      <c r="B61" s="57">
        <v>2021</v>
      </c>
      <c r="C61" s="35" t="s">
        <v>124</v>
      </c>
      <c r="D61" s="35" t="s">
        <v>124</v>
      </c>
      <c r="E61" s="35" t="s">
        <v>124</v>
      </c>
      <c r="F61" s="35" t="s">
        <v>4</v>
      </c>
      <c r="G61" s="35"/>
      <c r="H61" s="34" t="s">
        <v>219</v>
      </c>
      <c r="I61" s="34">
        <v>21101</v>
      </c>
      <c r="J61" s="34" t="s">
        <v>477</v>
      </c>
      <c r="K61" s="35" t="s">
        <v>124</v>
      </c>
      <c r="L61" s="35" t="s">
        <v>213</v>
      </c>
      <c r="M61" s="35" t="s">
        <v>124</v>
      </c>
      <c r="N61" s="35" t="s">
        <v>124</v>
      </c>
      <c r="O61" s="26">
        <f t="shared" si="4"/>
        <v>160</v>
      </c>
      <c r="P61" s="26">
        <f t="shared" si="0"/>
        <v>1000</v>
      </c>
      <c r="Q61" s="36">
        <f t="shared" si="5"/>
        <v>1160</v>
      </c>
      <c r="R61" s="28">
        <f t="shared" si="3"/>
        <v>500</v>
      </c>
      <c r="S61" s="29">
        <v>2</v>
      </c>
      <c r="T61" s="29">
        <f t="shared" si="1"/>
        <v>0.32</v>
      </c>
      <c r="U61" s="24" t="s">
        <v>124</v>
      </c>
      <c r="V61" s="24" t="s">
        <v>124</v>
      </c>
      <c r="W61" s="24" t="s">
        <v>124</v>
      </c>
      <c r="X61" s="24" t="s">
        <v>124</v>
      </c>
      <c r="Y61" s="24" t="s">
        <v>124</v>
      </c>
      <c r="Z61" s="24" t="s">
        <v>124</v>
      </c>
      <c r="AA61" s="24" t="s">
        <v>124</v>
      </c>
      <c r="AB61" s="24" t="s">
        <v>124</v>
      </c>
      <c r="AC61" s="24" t="s">
        <v>137</v>
      </c>
      <c r="AD61" s="24" t="s">
        <v>124</v>
      </c>
      <c r="AE61" s="24" t="s">
        <v>124</v>
      </c>
      <c r="AF61" s="24" t="s">
        <v>138</v>
      </c>
      <c r="AG61" s="24" t="s">
        <v>139</v>
      </c>
      <c r="AH61" s="24" t="s">
        <v>4</v>
      </c>
      <c r="AI61" s="24" t="s">
        <v>140</v>
      </c>
      <c r="AJ61" s="24" t="s">
        <v>141</v>
      </c>
      <c r="AK61" s="24" t="s">
        <v>142</v>
      </c>
      <c r="AL61" s="37"/>
      <c r="AM61" s="37" t="s">
        <v>143</v>
      </c>
      <c r="AN61" s="37" t="s">
        <v>144</v>
      </c>
      <c r="AO61" s="37" t="s">
        <v>145</v>
      </c>
      <c r="AP61" s="37" t="s">
        <v>146</v>
      </c>
      <c r="AQ61" s="37" t="s">
        <v>147</v>
      </c>
      <c r="AR61" s="37" t="s">
        <v>148</v>
      </c>
      <c r="AS61" s="37" t="s">
        <v>149</v>
      </c>
      <c r="AT61" s="37" t="s">
        <v>150</v>
      </c>
      <c r="AU61" s="37" t="s">
        <v>151</v>
      </c>
      <c r="AV61" s="24" t="s">
        <v>124</v>
      </c>
      <c r="AW61" s="24" t="s">
        <v>124</v>
      </c>
      <c r="AX61" s="24" t="s">
        <v>124</v>
      </c>
      <c r="AY61" s="24" t="s">
        <v>124</v>
      </c>
      <c r="AZ61" s="24" t="s">
        <v>124</v>
      </c>
      <c r="BA61" s="24" t="s">
        <v>124</v>
      </c>
      <c r="BB61" s="24" t="s">
        <v>124</v>
      </c>
      <c r="BC61" s="24" t="s">
        <v>124</v>
      </c>
      <c r="BD61" s="24" t="s">
        <v>124</v>
      </c>
      <c r="BE61" s="24" t="s">
        <v>124</v>
      </c>
      <c r="BF61" s="30">
        <v>0</v>
      </c>
      <c r="BG61" s="30">
        <v>500</v>
      </c>
      <c r="BH61" s="30">
        <v>0</v>
      </c>
      <c r="BI61" s="30">
        <v>0</v>
      </c>
      <c r="BJ61" s="30">
        <v>0</v>
      </c>
      <c r="BK61" s="30">
        <v>0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 s="31">
        <f t="shared" si="6"/>
        <v>500</v>
      </c>
      <c r="BS61" s="24" t="s">
        <v>124</v>
      </c>
      <c r="BT61" s="24" t="s">
        <v>124</v>
      </c>
      <c r="BU61" s="24" t="s">
        <v>124</v>
      </c>
      <c r="BV61" s="24" t="s">
        <v>124</v>
      </c>
      <c r="BW61" s="24" t="s">
        <v>124</v>
      </c>
      <c r="BX61" s="24" t="s">
        <v>124</v>
      </c>
      <c r="BY61" s="24" t="s">
        <v>124</v>
      </c>
      <c r="BZ61" s="24" t="s">
        <v>124</v>
      </c>
      <c r="CA61" s="24" t="s">
        <v>124</v>
      </c>
      <c r="CB61" s="24" t="s">
        <v>125</v>
      </c>
      <c r="CC61" s="32" t="s">
        <v>124</v>
      </c>
      <c r="CD61" s="1" t="s">
        <v>126</v>
      </c>
      <c r="CE61" s="2" t="s">
        <v>127</v>
      </c>
      <c r="CF61" s="2" t="s">
        <v>124</v>
      </c>
      <c r="CG61" s="2" t="s">
        <v>125</v>
      </c>
      <c r="CH61" s="2" t="s">
        <v>124</v>
      </c>
      <c r="CI61" s="2" t="s">
        <v>124</v>
      </c>
    </row>
    <row r="62" spans="1:87" x14ac:dyDescent="0.25">
      <c r="A62" s="3">
        <v>55</v>
      </c>
      <c r="B62" s="57">
        <v>2021</v>
      </c>
      <c r="C62" s="35" t="s">
        <v>124</v>
      </c>
      <c r="D62" s="35" t="s">
        <v>124</v>
      </c>
      <c r="E62" s="35" t="s">
        <v>124</v>
      </c>
      <c r="F62" s="35" t="s">
        <v>4</v>
      </c>
      <c r="G62" s="35"/>
      <c r="H62" s="34" t="s">
        <v>220</v>
      </c>
      <c r="I62" s="34">
        <v>21101</v>
      </c>
      <c r="J62" s="34" t="s">
        <v>221</v>
      </c>
      <c r="K62" s="35" t="s">
        <v>124</v>
      </c>
      <c r="L62" s="35" t="s">
        <v>133</v>
      </c>
      <c r="M62" s="35" t="s">
        <v>124</v>
      </c>
      <c r="N62" s="35" t="s">
        <v>124</v>
      </c>
      <c r="O62" s="26">
        <f t="shared" si="4"/>
        <v>466.29120000000006</v>
      </c>
      <c r="P62" s="26">
        <f t="shared" si="0"/>
        <v>2914.32</v>
      </c>
      <c r="Q62" s="36">
        <f t="shared" si="5"/>
        <v>3380.6112000000003</v>
      </c>
      <c r="R62" s="28">
        <f t="shared" si="3"/>
        <v>24</v>
      </c>
      <c r="S62" s="29">
        <v>121.43</v>
      </c>
      <c r="T62" s="29">
        <f t="shared" si="1"/>
        <v>19.428800000000003</v>
      </c>
      <c r="U62" s="24" t="s">
        <v>124</v>
      </c>
      <c r="V62" s="24" t="s">
        <v>124</v>
      </c>
      <c r="W62" s="24" t="s">
        <v>124</v>
      </c>
      <c r="X62" s="24" t="s">
        <v>124</v>
      </c>
      <c r="Y62" s="24" t="s">
        <v>124</v>
      </c>
      <c r="Z62" s="24" t="s">
        <v>124</v>
      </c>
      <c r="AA62" s="24" t="s">
        <v>124</v>
      </c>
      <c r="AB62" s="24" t="s">
        <v>124</v>
      </c>
      <c r="AC62" s="24" t="s">
        <v>137</v>
      </c>
      <c r="AD62" s="24" t="s">
        <v>124</v>
      </c>
      <c r="AE62" s="24" t="s">
        <v>124</v>
      </c>
      <c r="AF62" s="24" t="s">
        <v>138</v>
      </c>
      <c r="AG62" s="24" t="s">
        <v>139</v>
      </c>
      <c r="AH62" s="24" t="s">
        <v>4</v>
      </c>
      <c r="AI62" s="24" t="s">
        <v>140</v>
      </c>
      <c r="AJ62" s="24" t="s">
        <v>141</v>
      </c>
      <c r="AK62" s="24" t="s">
        <v>142</v>
      </c>
      <c r="AL62" s="37"/>
      <c r="AM62" s="37" t="s">
        <v>143</v>
      </c>
      <c r="AN62" s="37" t="s">
        <v>144</v>
      </c>
      <c r="AO62" s="37" t="s">
        <v>145</v>
      </c>
      <c r="AP62" s="37" t="s">
        <v>146</v>
      </c>
      <c r="AQ62" s="37" t="s">
        <v>147</v>
      </c>
      <c r="AR62" s="37" t="s">
        <v>148</v>
      </c>
      <c r="AS62" s="37" t="s">
        <v>149</v>
      </c>
      <c r="AT62" s="37" t="s">
        <v>150</v>
      </c>
      <c r="AU62" s="37" t="s">
        <v>151</v>
      </c>
      <c r="AV62" s="24" t="s">
        <v>124</v>
      </c>
      <c r="AW62" s="24" t="s">
        <v>124</v>
      </c>
      <c r="AX62" s="24" t="s">
        <v>124</v>
      </c>
      <c r="AY62" s="24" t="s">
        <v>124</v>
      </c>
      <c r="AZ62" s="24" t="s">
        <v>124</v>
      </c>
      <c r="BA62" s="24" t="s">
        <v>124</v>
      </c>
      <c r="BB62" s="24" t="s">
        <v>124</v>
      </c>
      <c r="BC62" s="24" t="s">
        <v>124</v>
      </c>
      <c r="BD62" s="24" t="s">
        <v>124</v>
      </c>
      <c r="BE62" s="24" t="s">
        <v>124</v>
      </c>
      <c r="BF62" s="30">
        <v>0</v>
      </c>
      <c r="BG62" s="30">
        <v>20</v>
      </c>
      <c r="BH62" s="30">
        <v>1</v>
      </c>
      <c r="BI62" s="30">
        <v>0</v>
      </c>
      <c r="BJ62" s="30">
        <v>0</v>
      </c>
      <c r="BK62" s="30">
        <v>0</v>
      </c>
      <c r="BL62" s="30">
        <v>3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1">
        <f t="shared" si="6"/>
        <v>24</v>
      </c>
      <c r="BS62" s="24" t="s">
        <v>124</v>
      </c>
      <c r="BT62" s="24" t="s">
        <v>124</v>
      </c>
      <c r="BU62" s="24" t="s">
        <v>124</v>
      </c>
      <c r="BV62" s="24" t="s">
        <v>124</v>
      </c>
      <c r="BW62" s="24" t="s">
        <v>124</v>
      </c>
      <c r="BX62" s="24" t="s">
        <v>124</v>
      </c>
      <c r="BY62" s="24" t="s">
        <v>124</v>
      </c>
      <c r="BZ62" s="24" t="s">
        <v>124</v>
      </c>
      <c r="CA62" s="24" t="s">
        <v>124</v>
      </c>
      <c r="CB62" s="24" t="s">
        <v>125</v>
      </c>
      <c r="CC62" s="32" t="s">
        <v>124</v>
      </c>
      <c r="CD62" s="1" t="s">
        <v>126</v>
      </c>
      <c r="CE62" s="2" t="s">
        <v>127</v>
      </c>
      <c r="CF62" s="2" t="s">
        <v>124</v>
      </c>
      <c r="CG62" s="2" t="s">
        <v>125</v>
      </c>
      <c r="CH62" s="2" t="s">
        <v>124</v>
      </c>
      <c r="CI62" s="2" t="s">
        <v>124</v>
      </c>
    </row>
    <row r="63" spans="1:87" x14ac:dyDescent="0.25">
      <c r="A63" s="3">
        <v>56</v>
      </c>
      <c r="B63" s="57">
        <v>2021</v>
      </c>
      <c r="C63" s="35" t="s">
        <v>124</v>
      </c>
      <c r="D63" s="35" t="s">
        <v>124</v>
      </c>
      <c r="E63" s="35" t="s">
        <v>124</v>
      </c>
      <c r="F63" s="35" t="s">
        <v>4</v>
      </c>
      <c r="G63" s="35"/>
      <c r="H63" s="34" t="s">
        <v>222</v>
      </c>
      <c r="I63" s="34">
        <v>21101</v>
      </c>
      <c r="J63" s="34" t="s">
        <v>223</v>
      </c>
      <c r="K63" s="35" t="s">
        <v>124</v>
      </c>
      <c r="L63" s="35" t="s">
        <v>133</v>
      </c>
      <c r="M63" s="35" t="s">
        <v>124</v>
      </c>
      <c r="N63" s="35" t="s">
        <v>124</v>
      </c>
      <c r="O63" s="26">
        <f t="shared" si="4"/>
        <v>33.105600000000003</v>
      </c>
      <c r="P63" s="26">
        <f t="shared" si="0"/>
        <v>206.91000000000003</v>
      </c>
      <c r="Q63" s="36">
        <f t="shared" si="5"/>
        <v>240.01560000000003</v>
      </c>
      <c r="R63" s="28">
        <f t="shared" si="3"/>
        <v>19</v>
      </c>
      <c r="S63" s="29">
        <v>10.89</v>
      </c>
      <c r="T63" s="29">
        <f t="shared" si="1"/>
        <v>1.7424000000000002</v>
      </c>
      <c r="U63" s="24" t="s">
        <v>124</v>
      </c>
      <c r="V63" s="24" t="s">
        <v>124</v>
      </c>
      <c r="W63" s="24" t="s">
        <v>124</v>
      </c>
      <c r="X63" s="24" t="s">
        <v>124</v>
      </c>
      <c r="Y63" s="24" t="s">
        <v>124</v>
      </c>
      <c r="Z63" s="24" t="s">
        <v>124</v>
      </c>
      <c r="AA63" s="24" t="s">
        <v>124</v>
      </c>
      <c r="AB63" s="24" t="s">
        <v>124</v>
      </c>
      <c r="AC63" s="24" t="s">
        <v>137</v>
      </c>
      <c r="AD63" s="24" t="s">
        <v>124</v>
      </c>
      <c r="AE63" s="24" t="s">
        <v>124</v>
      </c>
      <c r="AF63" s="24" t="s">
        <v>138</v>
      </c>
      <c r="AG63" s="24" t="s">
        <v>139</v>
      </c>
      <c r="AH63" s="24" t="s">
        <v>4</v>
      </c>
      <c r="AI63" s="24" t="s">
        <v>140</v>
      </c>
      <c r="AJ63" s="24" t="s">
        <v>141</v>
      </c>
      <c r="AK63" s="24" t="s">
        <v>142</v>
      </c>
      <c r="AL63" s="37"/>
      <c r="AM63" s="37" t="s">
        <v>143</v>
      </c>
      <c r="AN63" s="37" t="s">
        <v>144</v>
      </c>
      <c r="AO63" s="37" t="s">
        <v>145</v>
      </c>
      <c r="AP63" s="37" t="s">
        <v>146</v>
      </c>
      <c r="AQ63" s="37" t="s">
        <v>147</v>
      </c>
      <c r="AR63" s="37" t="s">
        <v>148</v>
      </c>
      <c r="AS63" s="37" t="s">
        <v>149</v>
      </c>
      <c r="AT63" s="37" t="s">
        <v>150</v>
      </c>
      <c r="AU63" s="37" t="s">
        <v>151</v>
      </c>
      <c r="AV63" s="24" t="s">
        <v>124</v>
      </c>
      <c r="AW63" s="24" t="s">
        <v>124</v>
      </c>
      <c r="AX63" s="24" t="s">
        <v>124</v>
      </c>
      <c r="AY63" s="24" t="s">
        <v>124</v>
      </c>
      <c r="AZ63" s="24" t="s">
        <v>124</v>
      </c>
      <c r="BA63" s="24" t="s">
        <v>124</v>
      </c>
      <c r="BB63" s="24" t="s">
        <v>124</v>
      </c>
      <c r="BC63" s="24" t="s">
        <v>124</v>
      </c>
      <c r="BD63" s="24" t="s">
        <v>124</v>
      </c>
      <c r="BE63" s="24" t="s">
        <v>124</v>
      </c>
      <c r="BF63" s="30">
        <v>0</v>
      </c>
      <c r="BG63" s="30">
        <v>19</v>
      </c>
      <c r="BH63" s="30">
        <v>0</v>
      </c>
      <c r="BI63" s="30">
        <v>0</v>
      </c>
      <c r="BJ63" s="30"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1">
        <f t="shared" si="6"/>
        <v>19</v>
      </c>
      <c r="BS63" s="24" t="s">
        <v>124</v>
      </c>
      <c r="BT63" s="24" t="s">
        <v>124</v>
      </c>
      <c r="BU63" s="24" t="s">
        <v>124</v>
      </c>
      <c r="BV63" s="24" t="s">
        <v>124</v>
      </c>
      <c r="BW63" s="24" t="s">
        <v>124</v>
      </c>
      <c r="BX63" s="24" t="s">
        <v>124</v>
      </c>
      <c r="BY63" s="24" t="s">
        <v>124</v>
      </c>
      <c r="BZ63" s="24" t="s">
        <v>124</v>
      </c>
      <c r="CA63" s="24" t="s">
        <v>124</v>
      </c>
      <c r="CB63" s="24" t="s">
        <v>125</v>
      </c>
      <c r="CC63" s="32" t="s">
        <v>124</v>
      </c>
      <c r="CD63" s="1" t="s">
        <v>126</v>
      </c>
      <c r="CE63" s="2" t="s">
        <v>127</v>
      </c>
      <c r="CF63" s="2" t="s">
        <v>124</v>
      </c>
      <c r="CG63" s="2" t="s">
        <v>125</v>
      </c>
      <c r="CH63" s="2" t="s">
        <v>124</v>
      </c>
      <c r="CI63" s="2" t="s">
        <v>124</v>
      </c>
    </row>
    <row r="64" spans="1:87" x14ac:dyDescent="0.25">
      <c r="A64" s="3">
        <v>57</v>
      </c>
      <c r="B64" s="57">
        <v>2021</v>
      </c>
      <c r="C64" s="35" t="s">
        <v>124</v>
      </c>
      <c r="D64" s="35" t="s">
        <v>124</v>
      </c>
      <c r="E64" s="35" t="s">
        <v>124</v>
      </c>
      <c r="F64" s="35" t="s">
        <v>4</v>
      </c>
      <c r="G64" s="35"/>
      <c r="H64" s="34" t="s">
        <v>224</v>
      </c>
      <c r="I64" s="34">
        <v>21101</v>
      </c>
      <c r="J64" s="34" t="s">
        <v>225</v>
      </c>
      <c r="K64" s="35" t="s">
        <v>124</v>
      </c>
      <c r="L64" s="35" t="s">
        <v>133</v>
      </c>
      <c r="M64" s="35" t="s">
        <v>124</v>
      </c>
      <c r="N64" s="35" t="s">
        <v>124</v>
      </c>
      <c r="O64" s="26">
        <f t="shared" si="4"/>
        <v>184.12799999999999</v>
      </c>
      <c r="P64" s="26">
        <f t="shared" si="0"/>
        <v>1150.8</v>
      </c>
      <c r="Q64" s="36">
        <f t="shared" si="5"/>
        <v>1334.9279999999999</v>
      </c>
      <c r="R64" s="28">
        <f t="shared" si="3"/>
        <v>60</v>
      </c>
      <c r="S64" s="29">
        <v>19.18</v>
      </c>
      <c r="T64" s="29">
        <f t="shared" si="1"/>
        <v>3.0688</v>
      </c>
      <c r="U64" s="24" t="s">
        <v>124</v>
      </c>
      <c r="V64" s="24" t="s">
        <v>124</v>
      </c>
      <c r="W64" s="24" t="s">
        <v>124</v>
      </c>
      <c r="X64" s="24" t="s">
        <v>124</v>
      </c>
      <c r="Y64" s="24" t="s">
        <v>124</v>
      </c>
      <c r="Z64" s="24" t="s">
        <v>124</v>
      </c>
      <c r="AA64" s="24" t="s">
        <v>124</v>
      </c>
      <c r="AB64" s="24" t="s">
        <v>124</v>
      </c>
      <c r="AC64" s="24" t="s">
        <v>137</v>
      </c>
      <c r="AD64" s="24" t="s">
        <v>124</v>
      </c>
      <c r="AE64" s="24" t="s">
        <v>124</v>
      </c>
      <c r="AF64" s="24" t="s">
        <v>138</v>
      </c>
      <c r="AG64" s="24" t="s">
        <v>139</v>
      </c>
      <c r="AH64" s="24" t="s">
        <v>4</v>
      </c>
      <c r="AI64" s="24" t="s">
        <v>140</v>
      </c>
      <c r="AJ64" s="24" t="s">
        <v>141</v>
      </c>
      <c r="AK64" s="24" t="s">
        <v>142</v>
      </c>
      <c r="AL64" s="37"/>
      <c r="AM64" s="37" t="s">
        <v>143</v>
      </c>
      <c r="AN64" s="37" t="s">
        <v>144</v>
      </c>
      <c r="AO64" s="37" t="s">
        <v>145</v>
      </c>
      <c r="AP64" s="37" t="s">
        <v>146</v>
      </c>
      <c r="AQ64" s="37" t="s">
        <v>147</v>
      </c>
      <c r="AR64" s="37" t="s">
        <v>148</v>
      </c>
      <c r="AS64" s="37" t="s">
        <v>149</v>
      </c>
      <c r="AT64" s="37" t="s">
        <v>150</v>
      </c>
      <c r="AU64" s="37" t="s">
        <v>151</v>
      </c>
      <c r="AV64" s="24" t="s">
        <v>124</v>
      </c>
      <c r="AW64" s="24" t="s">
        <v>124</v>
      </c>
      <c r="AX64" s="24" t="s">
        <v>124</v>
      </c>
      <c r="AY64" s="24" t="s">
        <v>124</v>
      </c>
      <c r="AZ64" s="24" t="s">
        <v>124</v>
      </c>
      <c r="BA64" s="24" t="s">
        <v>124</v>
      </c>
      <c r="BB64" s="24" t="s">
        <v>124</v>
      </c>
      <c r="BC64" s="24" t="s">
        <v>124</v>
      </c>
      <c r="BD64" s="24" t="s">
        <v>124</v>
      </c>
      <c r="BE64" s="24" t="s">
        <v>124</v>
      </c>
      <c r="BF64" s="30">
        <v>0</v>
      </c>
      <c r="BG64" s="30">
        <v>17</v>
      </c>
      <c r="BH64" s="30">
        <v>4</v>
      </c>
      <c r="BI64" s="30">
        <v>4</v>
      </c>
      <c r="BJ64" s="30">
        <v>4</v>
      </c>
      <c r="BK64" s="30">
        <v>6</v>
      </c>
      <c r="BL64" s="30">
        <v>5</v>
      </c>
      <c r="BM64" s="30">
        <v>4</v>
      </c>
      <c r="BN64" s="30">
        <v>4</v>
      </c>
      <c r="BO64" s="30">
        <v>4</v>
      </c>
      <c r="BP64" s="30">
        <v>4</v>
      </c>
      <c r="BQ64" s="30">
        <v>4</v>
      </c>
      <c r="BR64" s="31">
        <f t="shared" si="6"/>
        <v>60</v>
      </c>
      <c r="BS64" s="24" t="s">
        <v>124</v>
      </c>
      <c r="BT64" s="24" t="s">
        <v>124</v>
      </c>
      <c r="BU64" s="24" t="s">
        <v>124</v>
      </c>
      <c r="BV64" s="24" t="s">
        <v>124</v>
      </c>
      <c r="BW64" s="24" t="s">
        <v>124</v>
      </c>
      <c r="BX64" s="24" t="s">
        <v>124</v>
      </c>
      <c r="BY64" s="24" t="s">
        <v>124</v>
      </c>
      <c r="BZ64" s="24" t="s">
        <v>124</v>
      </c>
      <c r="CA64" s="24" t="s">
        <v>124</v>
      </c>
      <c r="CB64" s="24" t="s">
        <v>125</v>
      </c>
      <c r="CC64" s="32" t="s">
        <v>124</v>
      </c>
      <c r="CD64" s="1" t="s">
        <v>126</v>
      </c>
      <c r="CE64" s="2" t="s">
        <v>127</v>
      </c>
      <c r="CF64" s="2" t="s">
        <v>124</v>
      </c>
      <c r="CG64" s="2" t="s">
        <v>125</v>
      </c>
      <c r="CH64" s="2" t="s">
        <v>124</v>
      </c>
      <c r="CI64" s="2" t="s">
        <v>124</v>
      </c>
    </row>
    <row r="65" spans="1:87" x14ac:dyDescent="0.25">
      <c r="A65" s="3">
        <v>58</v>
      </c>
      <c r="B65" s="57">
        <v>2021</v>
      </c>
      <c r="C65" s="35" t="s">
        <v>124</v>
      </c>
      <c r="D65" s="35" t="s">
        <v>124</v>
      </c>
      <c r="E65" s="35" t="s">
        <v>124</v>
      </c>
      <c r="F65" s="35" t="s">
        <v>4</v>
      </c>
      <c r="G65" s="35"/>
      <c r="H65" s="34" t="s">
        <v>226</v>
      </c>
      <c r="I65" s="34">
        <v>21101</v>
      </c>
      <c r="J65" s="34" t="s">
        <v>227</v>
      </c>
      <c r="K65" s="35" t="s">
        <v>124</v>
      </c>
      <c r="L65" s="35" t="s">
        <v>133</v>
      </c>
      <c r="M65" s="35" t="s">
        <v>124</v>
      </c>
      <c r="N65" s="35" t="s">
        <v>124</v>
      </c>
      <c r="O65" s="26">
        <f t="shared" si="4"/>
        <v>48.223999999999997</v>
      </c>
      <c r="P65" s="26">
        <f t="shared" si="0"/>
        <v>301.39999999999998</v>
      </c>
      <c r="Q65" s="36">
        <f t="shared" si="5"/>
        <v>349.62399999999997</v>
      </c>
      <c r="R65" s="28">
        <f t="shared" si="3"/>
        <v>20</v>
      </c>
      <c r="S65" s="29">
        <v>15.07</v>
      </c>
      <c r="T65" s="29">
        <f t="shared" si="1"/>
        <v>2.4112</v>
      </c>
      <c r="U65" s="24" t="s">
        <v>124</v>
      </c>
      <c r="V65" s="24" t="s">
        <v>124</v>
      </c>
      <c r="W65" s="24" t="s">
        <v>124</v>
      </c>
      <c r="X65" s="24" t="s">
        <v>124</v>
      </c>
      <c r="Y65" s="24" t="s">
        <v>124</v>
      </c>
      <c r="Z65" s="24" t="s">
        <v>124</v>
      </c>
      <c r="AA65" s="24" t="s">
        <v>124</v>
      </c>
      <c r="AB65" s="24" t="s">
        <v>124</v>
      </c>
      <c r="AC65" s="24" t="s">
        <v>137</v>
      </c>
      <c r="AD65" s="24" t="s">
        <v>124</v>
      </c>
      <c r="AE65" s="24" t="s">
        <v>124</v>
      </c>
      <c r="AF65" s="24" t="s">
        <v>138</v>
      </c>
      <c r="AG65" s="24" t="s">
        <v>139</v>
      </c>
      <c r="AH65" s="24" t="s">
        <v>4</v>
      </c>
      <c r="AI65" s="24" t="s">
        <v>140</v>
      </c>
      <c r="AJ65" s="24" t="s">
        <v>141</v>
      </c>
      <c r="AK65" s="24" t="s">
        <v>142</v>
      </c>
      <c r="AL65" s="37"/>
      <c r="AM65" s="37" t="s">
        <v>143</v>
      </c>
      <c r="AN65" s="37" t="s">
        <v>144</v>
      </c>
      <c r="AO65" s="37" t="s">
        <v>145</v>
      </c>
      <c r="AP65" s="37" t="s">
        <v>146</v>
      </c>
      <c r="AQ65" s="37" t="s">
        <v>147</v>
      </c>
      <c r="AR65" s="37" t="s">
        <v>148</v>
      </c>
      <c r="AS65" s="37" t="s">
        <v>149</v>
      </c>
      <c r="AT65" s="37" t="s">
        <v>150</v>
      </c>
      <c r="AU65" s="37" t="s">
        <v>151</v>
      </c>
      <c r="AV65" s="24" t="s">
        <v>124</v>
      </c>
      <c r="AW65" s="24" t="s">
        <v>124</v>
      </c>
      <c r="AX65" s="24" t="s">
        <v>124</v>
      </c>
      <c r="AY65" s="24" t="s">
        <v>124</v>
      </c>
      <c r="AZ65" s="24" t="s">
        <v>124</v>
      </c>
      <c r="BA65" s="24" t="s">
        <v>124</v>
      </c>
      <c r="BB65" s="24" t="s">
        <v>124</v>
      </c>
      <c r="BC65" s="24" t="s">
        <v>124</v>
      </c>
      <c r="BD65" s="24" t="s">
        <v>124</v>
      </c>
      <c r="BE65" s="24" t="s">
        <v>124</v>
      </c>
      <c r="BF65" s="30">
        <v>0</v>
      </c>
      <c r="BG65" s="30">
        <v>2</v>
      </c>
      <c r="BH65" s="30">
        <v>2</v>
      </c>
      <c r="BI65" s="30">
        <v>2</v>
      </c>
      <c r="BJ65" s="30">
        <v>2</v>
      </c>
      <c r="BK65" s="30">
        <v>2</v>
      </c>
      <c r="BL65" s="30">
        <v>2</v>
      </c>
      <c r="BM65" s="30">
        <v>2</v>
      </c>
      <c r="BN65" s="30">
        <v>2</v>
      </c>
      <c r="BO65" s="30">
        <v>2</v>
      </c>
      <c r="BP65" s="30">
        <v>0</v>
      </c>
      <c r="BQ65" s="30">
        <v>2</v>
      </c>
      <c r="BR65" s="31">
        <f t="shared" si="6"/>
        <v>20</v>
      </c>
      <c r="BS65" s="24" t="s">
        <v>124</v>
      </c>
      <c r="BT65" s="24" t="s">
        <v>124</v>
      </c>
      <c r="BU65" s="24" t="s">
        <v>124</v>
      </c>
      <c r="BV65" s="24" t="s">
        <v>124</v>
      </c>
      <c r="BW65" s="24" t="s">
        <v>124</v>
      </c>
      <c r="BX65" s="24" t="s">
        <v>124</v>
      </c>
      <c r="BY65" s="24" t="s">
        <v>124</v>
      </c>
      <c r="BZ65" s="24" t="s">
        <v>124</v>
      </c>
      <c r="CA65" s="24" t="s">
        <v>124</v>
      </c>
      <c r="CB65" s="24" t="s">
        <v>125</v>
      </c>
      <c r="CC65" s="32" t="s">
        <v>124</v>
      </c>
      <c r="CD65" s="1" t="s">
        <v>126</v>
      </c>
      <c r="CE65" s="2" t="s">
        <v>127</v>
      </c>
      <c r="CF65" s="2" t="s">
        <v>124</v>
      </c>
      <c r="CG65" s="2" t="s">
        <v>125</v>
      </c>
      <c r="CH65" s="2" t="s">
        <v>124</v>
      </c>
      <c r="CI65" s="2" t="s">
        <v>124</v>
      </c>
    </row>
    <row r="66" spans="1:87" x14ac:dyDescent="0.25">
      <c r="A66" s="3">
        <v>59</v>
      </c>
      <c r="B66" s="57">
        <v>2021</v>
      </c>
      <c r="C66" s="35" t="s">
        <v>124</v>
      </c>
      <c r="D66" s="35" t="s">
        <v>124</v>
      </c>
      <c r="E66" s="35" t="s">
        <v>124</v>
      </c>
      <c r="F66" s="35" t="s">
        <v>4</v>
      </c>
      <c r="G66" s="35"/>
      <c r="H66" s="34" t="s">
        <v>228</v>
      </c>
      <c r="I66" s="34">
        <v>21101</v>
      </c>
      <c r="J66" s="34" t="s">
        <v>229</v>
      </c>
      <c r="K66" s="35" t="s">
        <v>124</v>
      </c>
      <c r="L66" s="35" t="s">
        <v>133</v>
      </c>
      <c r="M66" s="35" t="s">
        <v>124</v>
      </c>
      <c r="N66" s="35" t="s">
        <v>124</v>
      </c>
      <c r="O66" s="26">
        <f t="shared" si="4"/>
        <v>536.79999999999995</v>
      </c>
      <c r="P66" s="26">
        <f t="shared" si="0"/>
        <v>3355</v>
      </c>
      <c r="Q66" s="36">
        <f t="shared" si="5"/>
        <v>3891.8</v>
      </c>
      <c r="R66" s="28">
        <f t="shared" si="3"/>
        <v>250</v>
      </c>
      <c r="S66" s="29">
        <v>13.42</v>
      </c>
      <c r="T66" s="29">
        <f t="shared" si="1"/>
        <v>2.1472000000000002</v>
      </c>
      <c r="U66" s="24" t="s">
        <v>124</v>
      </c>
      <c r="V66" s="24" t="s">
        <v>124</v>
      </c>
      <c r="W66" s="24" t="s">
        <v>124</v>
      </c>
      <c r="X66" s="24" t="s">
        <v>124</v>
      </c>
      <c r="Y66" s="24" t="s">
        <v>124</v>
      </c>
      <c r="Z66" s="24" t="s">
        <v>124</v>
      </c>
      <c r="AA66" s="24" t="s">
        <v>124</v>
      </c>
      <c r="AB66" s="24" t="s">
        <v>124</v>
      </c>
      <c r="AC66" s="24" t="s">
        <v>137</v>
      </c>
      <c r="AD66" s="24" t="s">
        <v>124</v>
      </c>
      <c r="AE66" s="24" t="s">
        <v>124</v>
      </c>
      <c r="AF66" s="24" t="s">
        <v>138</v>
      </c>
      <c r="AG66" s="24" t="s">
        <v>139</v>
      </c>
      <c r="AH66" s="24" t="s">
        <v>4</v>
      </c>
      <c r="AI66" s="24" t="s">
        <v>140</v>
      </c>
      <c r="AJ66" s="24" t="s">
        <v>141</v>
      </c>
      <c r="AK66" s="24" t="s">
        <v>142</v>
      </c>
      <c r="AL66" s="37"/>
      <c r="AM66" s="37" t="s">
        <v>143</v>
      </c>
      <c r="AN66" s="37" t="s">
        <v>144</v>
      </c>
      <c r="AO66" s="37" t="s">
        <v>145</v>
      </c>
      <c r="AP66" s="37" t="s">
        <v>146</v>
      </c>
      <c r="AQ66" s="37" t="s">
        <v>147</v>
      </c>
      <c r="AR66" s="37" t="s">
        <v>148</v>
      </c>
      <c r="AS66" s="37" t="s">
        <v>149</v>
      </c>
      <c r="AT66" s="37" t="s">
        <v>150</v>
      </c>
      <c r="AU66" s="37" t="s">
        <v>151</v>
      </c>
      <c r="AV66" s="24" t="s">
        <v>124</v>
      </c>
      <c r="AW66" s="24" t="s">
        <v>124</v>
      </c>
      <c r="AX66" s="24" t="s">
        <v>124</v>
      </c>
      <c r="AY66" s="24" t="s">
        <v>124</v>
      </c>
      <c r="AZ66" s="24" t="s">
        <v>124</v>
      </c>
      <c r="BA66" s="24" t="s">
        <v>124</v>
      </c>
      <c r="BB66" s="24" t="s">
        <v>124</v>
      </c>
      <c r="BC66" s="24" t="s">
        <v>124</v>
      </c>
      <c r="BD66" s="24" t="s">
        <v>124</v>
      </c>
      <c r="BE66" s="24" t="s">
        <v>124</v>
      </c>
      <c r="BF66" s="30">
        <v>0</v>
      </c>
      <c r="BG66" s="30">
        <v>89</v>
      </c>
      <c r="BH66" s="30">
        <v>16</v>
      </c>
      <c r="BI66" s="30">
        <v>19</v>
      </c>
      <c r="BJ66" s="30">
        <v>11</v>
      </c>
      <c r="BK66" s="30">
        <v>27</v>
      </c>
      <c r="BL66" s="30">
        <v>50</v>
      </c>
      <c r="BM66" s="30">
        <v>12</v>
      </c>
      <c r="BN66" s="30">
        <v>10</v>
      </c>
      <c r="BO66" s="30">
        <v>0</v>
      </c>
      <c r="BP66" s="30">
        <v>7</v>
      </c>
      <c r="BQ66" s="30">
        <v>9</v>
      </c>
      <c r="BR66" s="31">
        <f t="shared" si="6"/>
        <v>250</v>
      </c>
      <c r="BS66" s="24" t="s">
        <v>124</v>
      </c>
      <c r="BT66" s="24" t="s">
        <v>124</v>
      </c>
      <c r="BU66" s="24" t="s">
        <v>124</v>
      </c>
      <c r="BV66" s="24" t="s">
        <v>124</v>
      </c>
      <c r="BW66" s="24" t="s">
        <v>124</v>
      </c>
      <c r="BX66" s="24" t="s">
        <v>124</v>
      </c>
      <c r="BY66" s="24" t="s">
        <v>124</v>
      </c>
      <c r="BZ66" s="24" t="s">
        <v>124</v>
      </c>
      <c r="CA66" s="24" t="s">
        <v>124</v>
      </c>
      <c r="CB66" s="24" t="s">
        <v>125</v>
      </c>
      <c r="CC66" s="32" t="s">
        <v>124</v>
      </c>
      <c r="CD66" s="1" t="s">
        <v>126</v>
      </c>
      <c r="CE66" s="2" t="s">
        <v>127</v>
      </c>
      <c r="CF66" s="2" t="s">
        <v>124</v>
      </c>
      <c r="CG66" s="2" t="s">
        <v>125</v>
      </c>
      <c r="CH66" s="2" t="s">
        <v>124</v>
      </c>
      <c r="CI66" s="2" t="s">
        <v>124</v>
      </c>
    </row>
    <row r="67" spans="1:87" x14ac:dyDescent="0.25">
      <c r="A67" s="3">
        <v>60</v>
      </c>
      <c r="B67" s="57">
        <v>2021</v>
      </c>
      <c r="C67" s="35" t="s">
        <v>124</v>
      </c>
      <c r="D67" s="35" t="s">
        <v>124</v>
      </c>
      <c r="E67" s="35" t="s">
        <v>124</v>
      </c>
      <c r="F67" s="35" t="s">
        <v>4</v>
      </c>
      <c r="G67" s="35"/>
      <c r="H67" s="34" t="s">
        <v>230</v>
      </c>
      <c r="I67" s="34">
        <v>21101</v>
      </c>
      <c r="J67" s="34" t="s">
        <v>231</v>
      </c>
      <c r="K67" s="35" t="s">
        <v>124</v>
      </c>
      <c r="L67" s="35" t="s">
        <v>133</v>
      </c>
      <c r="M67" s="35" t="s">
        <v>124</v>
      </c>
      <c r="N67" s="35" t="s">
        <v>124</v>
      </c>
      <c r="O67" s="26">
        <f t="shared" si="4"/>
        <v>700.74880000000007</v>
      </c>
      <c r="P67" s="26">
        <f t="shared" si="0"/>
        <v>4379.68</v>
      </c>
      <c r="Q67" s="36">
        <f t="shared" si="5"/>
        <v>5080.4288000000006</v>
      </c>
      <c r="R67" s="28">
        <f t="shared" si="3"/>
        <v>124</v>
      </c>
      <c r="S67" s="29">
        <v>35.32</v>
      </c>
      <c r="T67" s="29">
        <f t="shared" si="1"/>
        <v>5.6512000000000002</v>
      </c>
      <c r="U67" s="24" t="s">
        <v>124</v>
      </c>
      <c r="V67" s="24" t="s">
        <v>124</v>
      </c>
      <c r="W67" s="24" t="s">
        <v>124</v>
      </c>
      <c r="X67" s="24" t="s">
        <v>124</v>
      </c>
      <c r="Y67" s="24" t="s">
        <v>124</v>
      </c>
      <c r="Z67" s="24" t="s">
        <v>124</v>
      </c>
      <c r="AA67" s="24" t="s">
        <v>124</v>
      </c>
      <c r="AB67" s="24" t="s">
        <v>124</v>
      </c>
      <c r="AC67" s="24" t="s">
        <v>137</v>
      </c>
      <c r="AD67" s="24" t="s">
        <v>124</v>
      </c>
      <c r="AE67" s="24" t="s">
        <v>124</v>
      </c>
      <c r="AF67" s="24" t="s">
        <v>138</v>
      </c>
      <c r="AG67" s="24" t="s">
        <v>139</v>
      </c>
      <c r="AH67" s="24" t="s">
        <v>4</v>
      </c>
      <c r="AI67" s="24" t="s">
        <v>140</v>
      </c>
      <c r="AJ67" s="24" t="s">
        <v>141</v>
      </c>
      <c r="AK67" s="24" t="s">
        <v>142</v>
      </c>
      <c r="AL67" s="37"/>
      <c r="AM67" s="37" t="s">
        <v>143</v>
      </c>
      <c r="AN67" s="37" t="s">
        <v>144</v>
      </c>
      <c r="AO67" s="37" t="s">
        <v>145</v>
      </c>
      <c r="AP67" s="37" t="s">
        <v>146</v>
      </c>
      <c r="AQ67" s="37" t="s">
        <v>147</v>
      </c>
      <c r="AR67" s="37" t="s">
        <v>148</v>
      </c>
      <c r="AS67" s="37" t="s">
        <v>149</v>
      </c>
      <c r="AT67" s="37" t="s">
        <v>150</v>
      </c>
      <c r="AU67" s="37" t="s">
        <v>151</v>
      </c>
      <c r="AV67" s="24" t="s">
        <v>124</v>
      </c>
      <c r="AW67" s="24" t="s">
        <v>124</v>
      </c>
      <c r="AX67" s="24" t="s">
        <v>124</v>
      </c>
      <c r="AY67" s="24" t="s">
        <v>124</v>
      </c>
      <c r="AZ67" s="24" t="s">
        <v>124</v>
      </c>
      <c r="BA67" s="24" t="s">
        <v>124</v>
      </c>
      <c r="BB67" s="24" t="s">
        <v>124</v>
      </c>
      <c r="BC67" s="24" t="s">
        <v>124</v>
      </c>
      <c r="BD67" s="24" t="s">
        <v>124</v>
      </c>
      <c r="BE67" s="24" t="s">
        <v>124</v>
      </c>
      <c r="BF67" s="30">
        <v>0</v>
      </c>
      <c r="BG67" s="30">
        <v>16</v>
      </c>
      <c r="BH67" s="30">
        <v>16</v>
      </c>
      <c r="BI67" s="30">
        <v>10</v>
      </c>
      <c r="BJ67" s="30">
        <v>10</v>
      </c>
      <c r="BK67" s="30">
        <v>12</v>
      </c>
      <c r="BL67" s="30">
        <v>10</v>
      </c>
      <c r="BM67" s="30">
        <v>10</v>
      </c>
      <c r="BN67" s="30">
        <v>10</v>
      </c>
      <c r="BO67" s="30">
        <v>10</v>
      </c>
      <c r="BP67" s="30">
        <v>10</v>
      </c>
      <c r="BQ67" s="30">
        <v>10</v>
      </c>
      <c r="BR67" s="31">
        <f t="shared" si="6"/>
        <v>124</v>
      </c>
      <c r="BS67" s="24" t="s">
        <v>124</v>
      </c>
      <c r="BT67" s="24" t="s">
        <v>124</v>
      </c>
      <c r="BU67" s="24" t="s">
        <v>124</v>
      </c>
      <c r="BV67" s="24" t="s">
        <v>124</v>
      </c>
      <c r="BW67" s="24" t="s">
        <v>124</v>
      </c>
      <c r="BX67" s="24" t="s">
        <v>124</v>
      </c>
      <c r="BY67" s="24" t="s">
        <v>124</v>
      </c>
      <c r="BZ67" s="24" t="s">
        <v>124</v>
      </c>
      <c r="CA67" s="24" t="s">
        <v>124</v>
      </c>
      <c r="CB67" s="24" t="s">
        <v>125</v>
      </c>
      <c r="CC67" s="32"/>
      <c r="CD67" s="1" t="s">
        <v>126</v>
      </c>
      <c r="CE67" s="2" t="s">
        <v>127</v>
      </c>
      <c r="CF67" s="2" t="s">
        <v>124</v>
      </c>
      <c r="CG67" s="2" t="s">
        <v>125</v>
      </c>
      <c r="CH67" s="2" t="s">
        <v>124</v>
      </c>
      <c r="CI67" s="2" t="s">
        <v>124</v>
      </c>
    </row>
    <row r="68" spans="1:87" x14ac:dyDescent="0.25">
      <c r="A68" s="3">
        <v>61</v>
      </c>
      <c r="B68" s="57">
        <v>2021</v>
      </c>
      <c r="C68" s="35" t="s">
        <v>124</v>
      </c>
      <c r="D68" s="35" t="s">
        <v>124</v>
      </c>
      <c r="E68" s="35" t="s">
        <v>124</v>
      </c>
      <c r="F68" s="35" t="s">
        <v>4</v>
      </c>
      <c r="G68" s="35"/>
      <c r="H68" s="34" t="s">
        <v>232</v>
      </c>
      <c r="I68" s="34">
        <v>21101</v>
      </c>
      <c r="J68" s="34" t="s">
        <v>233</v>
      </c>
      <c r="K68" s="35" t="s">
        <v>124</v>
      </c>
      <c r="L68" s="35" t="s">
        <v>153</v>
      </c>
      <c r="M68" s="35" t="s">
        <v>124</v>
      </c>
      <c r="N68" s="35" t="s">
        <v>124</v>
      </c>
      <c r="O68" s="26">
        <f t="shared" si="4"/>
        <v>93.350399999999993</v>
      </c>
      <c r="P68" s="26">
        <f t="shared" si="0"/>
        <v>583.43999999999994</v>
      </c>
      <c r="Q68" s="36">
        <f t="shared" si="5"/>
        <v>676.79039999999998</v>
      </c>
      <c r="R68" s="28">
        <f t="shared" si="3"/>
        <v>22</v>
      </c>
      <c r="S68" s="29">
        <v>26.52</v>
      </c>
      <c r="T68" s="29">
        <f t="shared" si="1"/>
        <v>4.2431999999999999</v>
      </c>
      <c r="U68" s="24" t="s">
        <v>124</v>
      </c>
      <c r="V68" s="24" t="s">
        <v>124</v>
      </c>
      <c r="W68" s="24" t="s">
        <v>124</v>
      </c>
      <c r="X68" s="24" t="s">
        <v>124</v>
      </c>
      <c r="Y68" s="24" t="s">
        <v>124</v>
      </c>
      <c r="Z68" s="24" t="s">
        <v>124</v>
      </c>
      <c r="AA68" s="24" t="s">
        <v>124</v>
      </c>
      <c r="AB68" s="24" t="s">
        <v>124</v>
      </c>
      <c r="AC68" s="24" t="s">
        <v>137</v>
      </c>
      <c r="AD68" s="24" t="s">
        <v>124</v>
      </c>
      <c r="AE68" s="24" t="s">
        <v>124</v>
      </c>
      <c r="AF68" s="24" t="s">
        <v>138</v>
      </c>
      <c r="AG68" s="24" t="s">
        <v>139</v>
      </c>
      <c r="AH68" s="24" t="s">
        <v>4</v>
      </c>
      <c r="AI68" s="24" t="s">
        <v>140</v>
      </c>
      <c r="AJ68" s="24" t="s">
        <v>141</v>
      </c>
      <c r="AK68" s="24" t="s">
        <v>142</v>
      </c>
      <c r="AL68" s="37"/>
      <c r="AM68" s="37" t="s">
        <v>143</v>
      </c>
      <c r="AN68" s="37" t="s">
        <v>144</v>
      </c>
      <c r="AO68" s="37" t="s">
        <v>145</v>
      </c>
      <c r="AP68" s="37" t="s">
        <v>146</v>
      </c>
      <c r="AQ68" s="37" t="s">
        <v>147</v>
      </c>
      <c r="AR68" s="37" t="s">
        <v>148</v>
      </c>
      <c r="AS68" s="37" t="s">
        <v>149</v>
      </c>
      <c r="AT68" s="37" t="s">
        <v>150</v>
      </c>
      <c r="AU68" s="37" t="s">
        <v>151</v>
      </c>
      <c r="AV68" s="24" t="s">
        <v>124</v>
      </c>
      <c r="AW68" s="24" t="s">
        <v>124</v>
      </c>
      <c r="AX68" s="24" t="s">
        <v>124</v>
      </c>
      <c r="AY68" s="24" t="s">
        <v>124</v>
      </c>
      <c r="AZ68" s="24" t="s">
        <v>124</v>
      </c>
      <c r="BA68" s="24" t="s">
        <v>124</v>
      </c>
      <c r="BB68" s="24" t="s">
        <v>124</v>
      </c>
      <c r="BC68" s="24" t="s">
        <v>124</v>
      </c>
      <c r="BD68" s="24" t="s">
        <v>124</v>
      </c>
      <c r="BE68" s="24" t="s">
        <v>124</v>
      </c>
      <c r="BF68" s="30">
        <v>0</v>
      </c>
      <c r="BG68" s="30">
        <v>2</v>
      </c>
      <c r="BH68" s="30">
        <v>2</v>
      </c>
      <c r="BI68" s="30">
        <v>2</v>
      </c>
      <c r="BJ68" s="30">
        <v>2</v>
      </c>
      <c r="BK68" s="30">
        <v>2</v>
      </c>
      <c r="BL68" s="30">
        <v>2</v>
      </c>
      <c r="BM68" s="30">
        <v>2</v>
      </c>
      <c r="BN68" s="30">
        <v>2</v>
      </c>
      <c r="BO68" s="30">
        <v>2</v>
      </c>
      <c r="BP68" s="30">
        <v>2</v>
      </c>
      <c r="BQ68" s="30">
        <v>2</v>
      </c>
      <c r="BR68" s="31">
        <f t="shared" si="6"/>
        <v>22</v>
      </c>
      <c r="BS68" s="24" t="s">
        <v>124</v>
      </c>
      <c r="BT68" s="24" t="s">
        <v>124</v>
      </c>
      <c r="BU68" s="24" t="s">
        <v>124</v>
      </c>
      <c r="BV68" s="24" t="s">
        <v>124</v>
      </c>
      <c r="BW68" s="24" t="s">
        <v>124</v>
      </c>
      <c r="BX68" s="24" t="s">
        <v>124</v>
      </c>
      <c r="BY68" s="24" t="s">
        <v>124</v>
      </c>
      <c r="BZ68" s="24" t="s">
        <v>124</v>
      </c>
      <c r="CA68" s="24" t="s">
        <v>124</v>
      </c>
      <c r="CB68" s="24" t="s">
        <v>125</v>
      </c>
      <c r="CC68" s="32" t="s">
        <v>124</v>
      </c>
      <c r="CD68" s="1" t="s">
        <v>126</v>
      </c>
      <c r="CE68" s="2" t="s">
        <v>127</v>
      </c>
      <c r="CF68" s="2" t="s">
        <v>124</v>
      </c>
      <c r="CG68" s="2" t="s">
        <v>125</v>
      </c>
      <c r="CH68" s="2" t="s">
        <v>124</v>
      </c>
      <c r="CI68" s="2" t="s">
        <v>124</v>
      </c>
    </row>
    <row r="69" spans="1:87" x14ac:dyDescent="0.25">
      <c r="A69" s="3">
        <v>62</v>
      </c>
      <c r="B69" s="57">
        <v>2021</v>
      </c>
      <c r="C69" s="35" t="s">
        <v>124</v>
      </c>
      <c r="D69" s="35" t="s">
        <v>124</v>
      </c>
      <c r="E69" s="35" t="s">
        <v>124</v>
      </c>
      <c r="F69" s="35" t="s">
        <v>4</v>
      </c>
      <c r="G69" s="35"/>
      <c r="H69" s="34" t="s">
        <v>234</v>
      </c>
      <c r="I69" s="34">
        <v>21101</v>
      </c>
      <c r="J69" s="34" t="s">
        <v>235</v>
      </c>
      <c r="K69" s="35" t="s">
        <v>124</v>
      </c>
      <c r="L69" s="35" t="s">
        <v>135</v>
      </c>
      <c r="M69" s="35" t="s">
        <v>124</v>
      </c>
      <c r="N69" s="35" t="s">
        <v>124</v>
      </c>
      <c r="O69" s="26">
        <f t="shared" si="4"/>
        <v>833.76</v>
      </c>
      <c r="P69" s="26">
        <f t="shared" si="0"/>
        <v>5211</v>
      </c>
      <c r="Q69" s="36">
        <f t="shared" si="5"/>
        <v>6044.76</v>
      </c>
      <c r="R69" s="28">
        <f t="shared" si="3"/>
        <v>225</v>
      </c>
      <c r="S69" s="29">
        <v>23.16</v>
      </c>
      <c r="T69" s="29">
        <f t="shared" si="1"/>
        <v>3.7056</v>
      </c>
      <c r="U69" s="24" t="s">
        <v>124</v>
      </c>
      <c r="V69" s="24" t="s">
        <v>124</v>
      </c>
      <c r="W69" s="24" t="s">
        <v>124</v>
      </c>
      <c r="X69" s="24" t="s">
        <v>124</v>
      </c>
      <c r="Y69" s="24" t="s">
        <v>124</v>
      </c>
      <c r="Z69" s="24" t="s">
        <v>124</v>
      </c>
      <c r="AA69" s="24" t="s">
        <v>124</v>
      </c>
      <c r="AB69" s="24" t="s">
        <v>124</v>
      </c>
      <c r="AC69" s="24" t="s">
        <v>137</v>
      </c>
      <c r="AD69" s="24" t="s">
        <v>124</v>
      </c>
      <c r="AE69" s="24" t="s">
        <v>124</v>
      </c>
      <c r="AF69" s="24" t="s">
        <v>138</v>
      </c>
      <c r="AG69" s="24" t="s">
        <v>139</v>
      </c>
      <c r="AH69" s="24" t="s">
        <v>4</v>
      </c>
      <c r="AI69" s="24" t="s">
        <v>140</v>
      </c>
      <c r="AJ69" s="24" t="s">
        <v>141</v>
      </c>
      <c r="AK69" s="24" t="s">
        <v>142</v>
      </c>
      <c r="AL69" s="37"/>
      <c r="AM69" s="37" t="s">
        <v>143</v>
      </c>
      <c r="AN69" s="37" t="s">
        <v>144</v>
      </c>
      <c r="AO69" s="37" t="s">
        <v>145</v>
      </c>
      <c r="AP69" s="37" t="s">
        <v>146</v>
      </c>
      <c r="AQ69" s="37" t="s">
        <v>147</v>
      </c>
      <c r="AR69" s="37" t="s">
        <v>148</v>
      </c>
      <c r="AS69" s="37" t="s">
        <v>149</v>
      </c>
      <c r="AT69" s="37" t="s">
        <v>150</v>
      </c>
      <c r="AU69" s="37" t="s">
        <v>151</v>
      </c>
      <c r="AV69" s="24" t="s">
        <v>124</v>
      </c>
      <c r="AW69" s="24" t="s">
        <v>124</v>
      </c>
      <c r="AX69" s="24" t="s">
        <v>124</v>
      </c>
      <c r="AY69" s="24" t="s">
        <v>124</v>
      </c>
      <c r="AZ69" s="24" t="s">
        <v>124</v>
      </c>
      <c r="BA69" s="24" t="s">
        <v>124</v>
      </c>
      <c r="BB69" s="24" t="s">
        <v>124</v>
      </c>
      <c r="BC69" s="24" t="s">
        <v>124</v>
      </c>
      <c r="BD69" s="24" t="s">
        <v>124</v>
      </c>
      <c r="BE69" s="24" t="s">
        <v>124</v>
      </c>
      <c r="BF69" s="30">
        <v>0</v>
      </c>
      <c r="BG69" s="30">
        <v>25</v>
      </c>
      <c r="BH69" s="30">
        <v>20</v>
      </c>
      <c r="BI69" s="30">
        <v>24</v>
      </c>
      <c r="BJ69" s="30">
        <v>20</v>
      </c>
      <c r="BK69" s="30">
        <v>20</v>
      </c>
      <c r="BL69" s="30">
        <v>20</v>
      </c>
      <c r="BM69" s="30">
        <v>24</v>
      </c>
      <c r="BN69" s="30">
        <v>16</v>
      </c>
      <c r="BO69" s="30">
        <v>20</v>
      </c>
      <c r="BP69" s="30">
        <v>16</v>
      </c>
      <c r="BQ69" s="30">
        <v>20</v>
      </c>
      <c r="BR69" s="31">
        <f t="shared" si="6"/>
        <v>225</v>
      </c>
      <c r="BS69" s="24" t="s">
        <v>124</v>
      </c>
      <c r="BT69" s="24" t="s">
        <v>124</v>
      </c>
      <c r="BU69" s="24" t="s">
        <v>124</v>
      </c>
      <c r="BV69" s="24" t="s">
        <v>124</v>
      </c>
      <c r="BW69" s="24" t="s">
        <v>124</v>
      </c>
      <c r="BX69" s="24" t="s">
        <v>124</v>
      </c>
      <c r="BY69" s="24" t="s">
        <v>124</v>
      </c>
      <c r="BZ69" s="24" t="s">
        <v>124</v>
      </c>
      <c r="CA69" s="24" t="s">
        <v>124</v>
      </c>
      <c r="CB69" s="24" t="s">
        <v>125</v>
      </c>
      <c r="CC69" s="32" t="s">
        <v>124</v>
      </c>
      <c r="CD69" s="1" t="s">
        <v>126</v>
      </c>
      <c r="CE69" s="2" t="s">
        <v>127</v>
      </c>
      <c r="CF69" s="2" t="s">
        <v>124</v>
      </c>
      <c r="CG69" s="2" t="s">
        <v>125</v>
      </c>
      <c r="CH69" s="2" t="s">
        <v>124</v>
      </c>
      <c r="CI69" s="2" t="s">
        <v>124</v>
      </c>
    </row>
    <row r="70" spans="1:87" x14ac:dyDescent="0.25">
      <c r="A70" s="3">
        <v>63</v>
      </c>
      <c r="B70" s="57">
        <v>2021</v>
      </c>
      <c r="C70" s="35" t="s">
        <v>124</v>
      </c>
      <c r="D70" s="35" t="s">
        <v>124</v>
      </c>
      <c r="E70" s="35" t="s">
        <v>124</v>
      </c>
      <c r="F70" s="35" t="s">
        <v>4</v>
      </c>
      <c r="G70" s="35"/>
      <c r="H70" s="34" t="s">
        <v>236</v>
      </c>
      <c r="I70" s="34">
        <v>21101</v>
      </c>
      <c r="J70" s="34" t="s">
        <v>237</v>
      </c>
      <c r="K70" s="35" t="s">
        <v>124</v>
      </c>
      <c r="L70" s="35" t="s">
        <v>153</v>
      </c>
      <c r="M70" s="35" t="s">
        <v>124</v>
      </c>
      <c r="N70" s="35" t="s">
        <v>124</v>
      </c>
      <c r="O70" s="26">
        <f t="shared" si="4"/>
        <v>5504.8319999999994</v>
      </c>
      <c r="P70" s="26">
        <f t="shared" si="0"/>
        <v>34405.199999999997</v>
      </c>
      <c r="Q70" s="36">
        <f t="shared" si="5"/>
        <v>39910.031999999999</v>
      </c>
      <c r="R70" s="28">
        <f t="shared" si="3"/>
        <v>360</v>
      </c>
      <c r="S70" s="29">
        <v>95.57</v>
      </c>
      <c r="T70" s="29">
        <f t="shared" si="1"/>
        <v>15.2912</v>
      </c>
      <c r="U70" s="24" t="s">
        <v>124</v>
      </c>
      <c r="V70" s="24" t="s">
        <v>124</v>
      </c>
      <c r="W70" s="24" t="s">
        <v>124</v>
      </c>
      <c r="X70" s="24" t="s">
        <v>124</v>
      </c>
      <c r="Y70" s="24" t="s">
        <v>124</v>
      </c>
      <c r="Z70" s="24" t="s">
        <v>124</v>
      </c>
      <c r="AA70" s="24" t="s">
        <v>124</v>
      </c>
      <c r="AB70" s="24" t="s">
        <v>124</v>
      </c>
      <c r="AC70" s="24" t="s">
        <v>137</v>
      </c>
      <c r="AD70" s="24" t="s">
        <v>124</v>
      </c>
      <c r="AE70" s="24" t="s">
        <v>124</v>
      </c>
      <c r="AF70" s="24" t="s">
        <v>138</v>
      </c>
      <c r="AG70" s="24" t="s">
        <v>139</v>
      </c>
      <c r="AH70" s="24" t="s">
        <v>4</v>
      </c>
      <c r="AI70" s="24" t="s">
        <v>140</v>
      </c>
      <c r="AJ70" s="24" t="s">
        <v>141</v>
      </c>
      <c r="AK70" s="24" t="s">
        <v>142</v>
      </c>
      <c r="AL70" s="37"/>
      <c r="AM70" s="37" t="s">
        <v>143</v>
      </c>
      <c r="AN70" s="37" t="s">
        <v>144</v>
      </c>
      <c r="AO70" s="37" t="s">
        <v>145</v>
      </c>
      <c r="AP70" s="37" t="s">
        <v>146</v>
      </c>
      <c r="AQ70" s="37" t="s">
        <v>147</v>
      </c>
      <c r="AR70" s="37" t="s">
        <v>148</v>
      </c>
      <c r="AS70" s="37" t="s">
        <v>149</v>
      </c>
      <c r="AT70" s="37" t="s">
        <v>150</v>
      </c>
      <c r="AU70" s="37" t="s">
        <v>151</v>
      </c>
      <c r="AV70" s="24" t="s">
        <v>124</v>
      </c>
      <c r="AW70" s="24" t="s">
        <v>124</v>
      </c>
      <c r="AX70" s="24" t="s">
        <v>124</v>
      </c>
      <c r="AY70" s="24" t="s">
        <v>124</v>
      </c>
      <c r="AZ70" s="24" t="s">
        <v>124</v>
      </c>
      <c r="BA70" s="24" t="s">
        <v>124</v>
      </c>
      <c r="BB70" s="24" t="s">
        <v>124</v>
      </c>
      <c r="BC70" s="24" t="s">
        <v>124</v>
      </c>
      <c r="BD70" s="24" t="s">
        <v>124</v>
      </c>
      <c r="BE70" s="24" t="s">
        <v>124</v>
      </c>
      <c r="BF70" s="30">
        <v>0</v>
      </c>
      <c r="BG70" s="30">
        <v>40</v>
      </c>
      <c r="BH70" s="30">
        <v>30</v>
      </c>
      <c r="BI70" s="30">
        <v>30</v>
      </c>
      <c r="BJ70" s="30">
        <v>30</v>
      </c>
      <c r="BK70" s="30">
        <v>30</v>
      </c>
      <c r="BL70" s="30">
        <v>30</v>
      </c>
      <c r="BM70" s="30">
        <v>30</v>
      </c>
      <c r="BN70" s="30">
        <v>30</v>
      </c>
      <c r="BO70" s="30">
        <v>40</v>
      </c>
      <c r="BP70" s="30">
        <v>40</v>
      </c>
      <c r="BQ70" s="30">
        <v>30</v>
      </c>
      <c r="BR70" s="31">
        <f t="shared" si="6"/>
        <v>360</v>
      </c>
      <c r="BS70" s="24" t="s">
        <v>124</v>
      </c>
      <c r="BT70" s="24" t="s">
        <v>124</v>
      </c>
      <c r="BU70" s="24" t="s">
        <v>124</v>
      </c>
      <c r="BV70" s="24" t="s">
        <v>124</v>
      </c>
      <c r="BW70" s="24" t="s">
        <v>124</v>
      </c>
      <c r="BX70" s="24" t="s">
        <v>124</v>
      </c>
      <c r="BY70" s="24" t="s">
        <v>124</v>
      </c>
      <c r="BZ70" s="24" t="s">
        <v>124</v>
      </c>
      <c r="CA70" s="24" t="s">
        <v>124</v>
      </c>
      <c r="CB70" s="24" t="s">
        <v>125</v>
      </c>
      <c r="CC70" s="32" t="s">
        <v>124</v>
      </c>
      <c r="CD70" s="1" t="s">
        <v>126</v>
      </c>
      <c r="CE70" s="2" t="s">
        <v>127</v>
      </c>
      <c r="CF70" s="2" t="s">
        <v>124</v>
      </c>
      <c r="CG70" s="2" t="s">
        <v>125</v>
      </c>
      <c r="CH70" s="2" t="s">
        <v>124</v>
      </c>
      <c r="CI70" s="2" t="s">
        <v>124</v>
      </c>
    </row>
    <row r="71" spans="1:87" x14ac:dyDescent="0.25">
      <c r="A71" s="3">
        <v>64</v>
      </c>
      <c r="B71" s="57">
        <v>2021</v>
      </c>
      <c r="C71" s="35" t="s">
        <v>124</v>
      </c>
      <c r="D71" s="35" t="s">
        <v>124</v>
      </c>
      <c r="E71" s="35" t="s">
        <v>124</v>
      </c>
      <c r="F71" s="35" t="s">
        <v>4</v>
      </c>
      <c r="G71" s="35"/>
      <c r="H71" s="34" t="s">
        <v>238</v>
      </c>
      <c r="I71" s="34">
        <v>21101</v>
      </c>
      <c r="J71" s="34" t="s">
        <v>239</v>
      </c>
      <c r="K71" s="35" t="s">
        <v>124</v>
      </c>
      <c r="L71" s="35" t="s">
        <v>135</v>
      </c>
      <c r="M71" s="35" t="s">
        <v>124</v>
      </c>
      <c r="N71" s="35" t="s">
        <v>124</v>
      </c>
      <c r="O71" s="26">
        <f t="shared" si="4"/>
        <v>444.67199999999997</v>
      </c>
      <c r="P71" s="26">
        <f t="shared" si="0"/>
        <v>2779.2</v>
      </c>
      <c r="Q71" s="36">
        <f>+O71+P71</f>
        <v>3223.8719999999998</v>
      </c>
      <c r="R71" s="28">
        <f t="shared" si="3"/>
        <v>120</v>
      </c>
      <c r="S71" s="29">
        <v>23.16</v>
      </c>
      <c r="T71" s="29">
        <f t="shared" si="1"/>
        <v>3.7056</v>
      </c>
      <c r="U71" s="24" t="s">
        <v>124</v>
      </c>
      <c r="V71" s="24" t="s">
        <v>124</v>
      </c>
      <c r="W71" s="24" t="s">
        <v>124</v>
      </c>
      <c r="X71" s="24" t="s">
        <v>124</v>
      </c>
      <c r="Y71" s="24" t="s">
        <v>124</v>
      </c>
      <c r="Z71" s="24" t="s">
        <v>124</v>
      </c>
      <c r="AA71" s="24" t="s">
        <v>124</v>
      </c>
      <c r="AB71" s="24" t="s">
        <v>124</v>
      </c>
      <c r="AC71" s="24" t="s">
        <v>137</v>
      </c>
      <c r="AD71" s="24" t="s">
        <v>124</v>
      </c>
      <c r="AE71" s="24" t="s">
        <v>124</v>
      </c>
      <c r="AF71" s="24" t="s">
        <v>138</v>
      </c>
      <c r="AG71" s="24" t="s">
        <v>139</v>
      </c>
      <c r="AH71" s="24" t="s">
        <v>4</v>
      </c>
      <c r="AI71" s="24" t="s">
        <v>140</v>
      </c>
      <c r="AJ71" s="24" t="s">
        <v>141</v>
      </c>
      <c r="AK71" s="24" t="s">
        <v>142</v>
      </c>
      <c r="AL71" s="37"/>
      <c r="AM71" s="37" t="s">
        <v>143</v>
      </c>
      <c r="AN71" s="37" t="s">
        <v>144</v>
      </c>
      <c r="AO71" s="37" t="s">
        <v>145</v>
      </c>
      <c r="AP71" s="37" t="s">
        <v>146</v>
      </c>
      <c r="AQ71" s="37" t="s">
        <v>147</v>
      </c>
      <c r="AR71" s="37" t="s">
        <v>148</v>
      </c>
      <c r="AS71" s="37" t="s">
        <v>149</v>
      </c>
      <c r="AT71" s="37" t="s">
        <v>150</v>
      </c>
      <c r="AU71" s="37" t="s">
        <v>151</v>
      </c>
      <c r="AV71" s="24" t="s">
        <v>124</v>
      </c>
      <c r="AW71" s="24" t="s">
        <v>124</v>
      </c>
      <c r="AX71" s="24" t="s">
        <v>124</v>
      </c>
      <c r="AY71" s="24" t="s">
        <v>124</v>
      </c>
      <c r="AZ71" s="24" t="s">
        <v>124</v>
      </c>
      <c r="BA71" s="24" t="s">
        <v>124</v>
      </c>
      <c r="BB71" s="24" t="s">
        <v>124</v>
      </c>
      <c r="BC71" s="24" t="s">
        <v>124</v>
      </c>
      <c r="BD71" s="24" t="s">
        <v>124</v>
      </c>
      <c r="BE71" s="24" t="s">
        <v>124</v>
      </c>
      <c r="BF71" s="30">
        <v>0</v>
      </c>
      <c r="BG71" s="38">
        <v>12</v>
      </c>
      <c r="BH71" s="38">
        <v>12</v>
      </c>
      <c r="BI71" s="38">
        <v>12</v>
      </c>
      <c r="BJ71" s="38">
        <v>12</v>
      </c>
      <c r="BK71" s="38">
        <v>12</v>
      </c>
      <c r="BL71" s="38">
        <v>12</v>
      </c>
      <c r="BM71" s="38">
        <v>12</v>
      </c>
      <c r="BN71" s="38">
        <v>12</v>
      </c>
      <c r="BO71" s="38">
        <v>12</v>
      </c>
      <c r="BP71" s="38">
        <v>12</v>
      </c>
      <c r="BQ71" s="38">
        <v>0</v>
      </c>
      <c r="BR71" s="31">
        <f t="shared" si="6"/>
        <v>120</v>
      </c>
      <c r="BS71" s="24" t="s">
        <v>124</v>
      </c>
      <c r="BT71" s="24" t="s">
        <v>124</v>
      </c>
      <c r="BU71" s="24" t="s">
        <v>124</v>
      </c>
      <c r="BV71" s="24" t="s">
        <v>124</v>
      </c>
      <c r="BW71" s="24" t="s">
        <v>124</v>
      </c>
      <c r="BX71" s="24" t="s">
        <v>124</v>
      </c>
      <c r="BY71" s="24" t="s">
        <v>124</v>
      </c>
      <c r="BZ71" s="24" t="s">
        <v>124</v>
      </c>
      <c r="CA71" s="24" t="s">
        <v>124</v>
      </c>
      <c r="CB71" s="24" t="s">
        <v>125</v>
      </c>
      <c r="CC71" s="32" t="s">
        <v>124</v>
      </c>
      <c r="CD71" s="1" t="s">
        <v>126</v>
      </c>
      <c r="CE71" s="2" t="s">
        <v>127</v>
      </c>
      <c r="CF71" s="2" t="s">
        <v>124</v>
      </c>
      <c r="CG71" s="2" t="s">
        <v>125</v>
      </c>
      <c r="CH71" s="2" t="s">
        <v>124</v>
      </c>
      <c r="CI71" s="2" t="s">
        <v>124</v>
      </c>
    </row>
    <row r="72" spans="1:87" x14ac:dyDescent="0.25">
      <c r="A72" s="3">
        <v>65</v>
      </c>
      <c r="B72" s="57">
        <v>2021</v>
      </c>
      <c r="C72" s="35" t="s">
        <v>124</v>
      </c>
      <c r="D72" s="35" t="s">
        <v>124</v>
      </c>
      <c r="E72" s="35" t="s">
        <v>124</v>
      </c>
      <c r="F72" s="35" t="s">
        <v>4</v>
      </c>
      <c r="G72" s="35"/>
      <c r="H72" s="34" t="s">
        <v>240</v>
      </c>
      <c r="I72" s="34">
        <v>21101</v>
      </c>
      <c r="J72" s="34" t="s">
        <v>241</v>
      </c>
      <c r="K72" s="35" t="s">
        <v>124</v>
      </c>
      <c r="L72" s="35" t="s">
        <v>135</v>
      </c>
      <c r="M72" s="35" t="s">
        <v>124</v>
      </c>
      <c r="N72" s="35" t="s">
        <v>124</v>
      </c>
      <c r="O72" s="26">
        <f t="shared" si="4"/>
        <v>1069.76</v>
      </c>
      <c r="P72" s="26">
        <f t="shared" ref="P72:P135" si="7">(R72*S72)</f>
        <v>6686</v>
      </c>
      <c r="Q72" s="36">
        <f>+O72+P72</f>
        <v>7755.76</v>
      </c>
      <c r="R72" s="28">
        <f t="shared" si="3"/>
        <v>200</v>
      </c>
      <c r="S72" s="29">
        <v>33.43</v>
      </c>
      <c r="T72" s="29">
        <f t="shared" ref="T72:T135" si="8">S72*0.16</f>
        <v>5.3487999999999998</v>
      </c>
      <c r="U72" s="24" t="s">
        <v>124</v>
      </c>
      <c r="V72" s="24" t="s">
        <v>124</v>
      </c>
      <c r="W72" s="24" t="s">
        <v>124</v>
      </c>
      <c r="X72" s="24" t="s">
        <v>124</v>
      </c>
      <c r="Y72" s="24" t="s">
        <v>124</v>
      </c>
      <c r="Z72" s="24" t="s">
        <v>124</v>
      </c>
      <c r="AA72" s="24" t="s">
        <v>124</v>
      </c>
      <c r="AB72" s="24" t="s">
        <v>124</v>
      </c>
      <c r="AC72" s="24" t="s">
        <v>137</v>
      </c>
      <c r="AD72" s="24" t="s">
        <v>124</v>
      </c>
      <c r="AE72" s="24" t="s">
        <v>124</v>
      </c>
      <c r="AF72" s="24" t="s">
        <v>138</v>
      </c>
      <c r="AG72" s="24" t="s">
        <v>139</v>
      </c>
      <c r="AH72" s="24" t="s">
        <v>4</v>
      </c>
      <c r="AI72" s="24" t="s">
        <v>140</v>
      </c>
      <c r="AJ72" s="24" t="s">
        <v>141</v>
      </c>
      <c r="AK72" s="24" t="s">
        <v>142</v>
      </c>
      <c r="AL72" s="37"/>
      <c r="AM72" s="37" t="s">
        <v>143</v>
      </c>
      <c r="AN72" s="37" t="s">
        <v>144</v>
      </c>
      <c r="AO72" s="37" t="s">
        <v>145</v>
      </c>
      <c r="AP72" s="37" t="s">
        <v>146</v>
      </c>
      <c r="AQ72" s="37" t="s">
        <v>147</v>
      </c>
      <c r="AR72" s="37" t="s">
        <v>148</v>
      </c>
      <c r="AS72" s="37" t="s">
        <v>149</v>
      </c>
      <c r="AT72" s="37" t="s">
        <v>150</v>
      </c>
      <c r="AU72" s="37" t="s">
        <v>151</v>
      </c>
      <c r="AV72" s="24" t="s">
        <v>124</v>
      </c>
      <c r="AW72" s="24" t="s">
        <v>124</v>
      </c>
      <c r="AX72" s="24" t="s">
        <v>124</v>
      </c>
      <c r="AY72" s="24" t="s">
        <v>124</v>
      </c>
      <c r="AZ72" s="24" t="s">
        <v>124</v>
      </c>
      <c r="BA72" s="24" t="s">
        <v>124</v>
      </c>
      <c r="BB72" s="24" t="s">
        <v>124</v>
      </c>
      <c r="BC72" s="24" t="s">
        <v>124</v>
      </c>
      <c r="BD72" s="24" t="s">
        <v>124</v>
      </c>
      <c r="BE72" s="24" t="s">
        <v>124</v>
      </c>
      <c r="BF72" s="30">
        <v>0</v>
      </c>
      <c r="BG72" s="30">
        <v>44</v>
      </c>
      <c r="BH72" s="30">
        <v>22</v>
      </c>
      <c r="BI72" s="30">
        <v>22</v>
      </c>
      <c r="BJ72" s="30">
        <v>20</v>
      </c>
      <c r="BK72" s="30">
        <v>22</v>
      </c>
      <c r="BL72" s="30">
        <v>10</v>
      </c>
      <c r="BM72" s="30">
        <v>15</v>
      </c>
      <c r="BN72" s="30">
        <v>15</v>
      </c>
      <c r="BO72" s="30">
        <v>10</v>
      </c>
      <c r="BP72" s="30">
        <v>10</v>
      </c>
      <c r="BQ72" s="30">
        <v>10</v>
      </c>
      <c r="BR72" s="31">
        <f t="shared" si="6"/>
        <v>200</v>
      </c>
      <c r="BS72" s="24" t="s">
        <v>124</v>
      </c>
      <c r="BT72" s="24" t="s">
        <v>124</v>
      </c>
      <c r="BU72" s="24" t="s">
        <v>124</v>
      </c>
      <c r="BV72" s="24" t="s">
        <v>124</v>
      </c>
      <c r="BW72" s="24" t="s">
        <v>124</v>
      </c>
      <c r="BX72" s="24" t="s">
        <v>124</v>
      </c>
      <c r="BY72" s="24" t="s">
        <v>124</v>
      </c>
      <c r="BZ72" s="24" t="s">
        <v>124</v>
      </c>
      <c r="CA72" s="24" t="s">
        <v>124</v>
      </c>
      <c r="CB72" s="24" t="s">
        <v>125</v>
      </c>
      <c r="CC72" s="32" t="s">
        <v>124</v>
      </c>
      <c r="CD72" s="1" t="s">
        <v>126</v>
      </c>
      <c r="CE72" s="2" t="s">
        <v>127</v>
      </c>
      <c r="CF72" s="2" t="s">
        <v>124</v>
      </c>
      <c r="CG72" s="2" t="s">
        <v>125</v>
      </c>
      <c r="CH72" s="2" t="s">
        <v>124</v>
      </c>
      <c r="CI72" s="2" t="s">
        <v>124</v>
      </c>
    </row>
    <row r="73" spans="1:87" x14ac:dyDescent="0.25">
      <c r="A73" s="3">
        <v>66</v>
      </c>
      <c r="B73" s="57">
        <v>2021</v>
      </c>
      <c r="C73" s="35" t="s">
        <v>124</v>
      </c>
      <c r="D73" s="35" t="s">
        <v>124</v>
      </c>
      <c r="E73" s="35" t="s">
        <v>124</v>
      </c>
      <c r="F73" s="35" t="s">
        <v>4</v>
      </c>
      <c r="G73" s="35"/>
      <c r="H73" s="34" t="s">
        <v>242</v>
      </c>
      <c r="I73" s="34">
        <v>21101</v>
      </c>
      <c r="J73" s="34" t="s">
        <v>243</v>
      </c>
      <c r="K73" s="35" t="s">
        <v>124</v>
      </c>
      <c r="L73" s="35" t="s">
        <v>135</v>
      </c>
      <c r="M73" s="35" t="s">
        <v>124</v>
      </c>
      <c r="N73" s="35" t="s">
        <v>124</v>
      </c>
      <c r="O73" s="26">
        <f t="shared" si="4"/>
        <v>117.8496</v>
      </c>
      <c r="P73" s="26">
        <f t="shared" si="7"/>
        <v>736.56</v>
      </c>
      <c r="Q73" s="36">
        <f>+O73+P73</f>
        <v>854.40959999999995</v>
      </c>
      <c r="R73" s="28">
        <f t="shared" ref="R73:R131" si="9">SUM(BF73:BQ73)</f>
        <v>22</v>
      </c>
      <c r="S73" s="29">
        <v>33.479999999999997</v>
      </c>
      <c r="T73" s="29">
        <f t="shared" si="8"/>
        <v>5.3567999999999998</v>
      </c>
      <c r="U73" s="24" t="s">
        <v>124</v>
      </c>
      <c r="V73" s="24" t="s">
        <v>124</v>
      </c>
      <c r="W73" s="24" t="s">
        <v>124</v>
      </c>
      <c r="X73" s="24" t="s">
        <v>124</v>
      </c>
      <c r="Y73" s="24" t="s">
        <v>124</v>
      </c>
      <c r="Z73" s="24" t="s">
        <v>124</v>
      </c>
      <c r="AA73" s="24" t="s">
        <v>124</v>
      </c>
      <c r="AB73" s="24" t="s">
        <v>124</v>
      </c>
      <c r="AC73" s="24" t="s">
        <v>137</v>
      </c>
      <c r="AD73" s="24" t="s">
        <v>124</v>
      </c>
      <c r="AE73" s="24" t="s">
        <v>124</v>
      </c>
      <c r="AF73" s="24" t="s">
        <v>138</v>
      </c>
      <c r="AG73" s="24" t="s">
        <v>139</v>
      </c>
      <c r="AH73" s="24" t="s">
        <v>4</v>
      </c>
      <c r="AI73" s="24" t="s">
        <v>140</v>
      </c>
      <c r="AJ73" s="24" t="s">
        <v>141</v>
      </c>
      <c r="AK73" s="24" t="s">
        <v>142</v>
      </c>
      <c r="AL73" s="37"/>
      <c r="AM73" s="37" t="s">
        <v>143</v>
      </c>
      <c r="AN73" s="37" t="s">
        <v>144</v>
      </c>
      <c r="AO73" s="37" t="s">
        <v>145</v>
      </c>
      <c r="AP73" s="37" t="s">
        <v>146</v>
      </c>
      <c r="AQ73" s="37" t="s">
        <v>147</v>
      </c>
      <c r="AR73" s="37" t="s">
        <v>148</v>
      </c>
      <c r="AS73" s="37" t="s">
        <v>149</v>
      </c>
      <c r="AT73" s="37" t="s">
        <v>150</v>
      </c>
      <c r="AU73" s="37" t="s">
        <v>151</v>
      </c>
      <c r="AV73" s="24" t="s">
        <v>124</v>
      </c>
      <c r="AW73" s="24" t="s">
        <v>124</v>
      </c>
      <c r="AX73" s="24" t="s">
        <v>124</v>
      </c>
      <c r="AY73" s="24" t="s">
        <v>124</v>
      </c>
      <c r="AZ73" s="24" t="s">
        <v>124</v>
      </c>
      <c r="BA73" s="24" t="s">
        <v>124</v>
      </c>
      <c r="BB73" s="24" t="s">
        <v>124</v>
      </c>
      <c r="BC73" s="24" t="s">
        <v>124</v>
      </c>
      <c r="BD73" s="24" t="s">
        <v>124</v>
      </c>
      <c r="BE73" s="24" t="s">
        <v>124</v>
      </c>
      <c r="BF73" s="30">
        <v>0</v>
      </c>
      <c r="BG73" s="38">
        <f>2</f>
        <v>2</v>
      </c>
      <c r="BH73" s="38">
        <f>2</f>
        <v>2</v>
      </c>
      <c r="BI73" s="38">
        <f>2</f>
        <v>2</v>
      </c>
      <c r="BJ73" s="38">
        <f>2</f>
        <v>2</v>
      </c>
      <c r="BK73" s="38">
        <f>2</f>
        <v>2</v>
      </c>
      <c r="BL73" s="38">
        <f>2</f>
        <v>2</v>
      </c>
      <c r="BM73" s="38">
        <f>2</f>
        <v>2</v>
      </c>
      <c r="BN73" s="38">
        <f>2</f>
        <v>2</v>
      </c>
      <c r="BO73" s="38">
        <f>2</f>
        <v>2</v>
      </c>
      <c r="BP73" s="38">
        <f>2</f>
        <v>2</v>
      </c>
      <c r="BQ73" s="38">
        <f>2</f>
        <v>2</v>
      </c>
      <c r="BR73" s="31">
        <f t="shared" si="6"/>
        <v>22</v>
      </c>
      <c r="BS73" s="24" t="s">
        <v>124</v>
      </c>
      <c r="BT73" s="24" t="s">
        <v>124</v>
      </c>
      <c r="BU73" s="24" t="s">
        <v>124</v>
      </c>
      <c r="BV73" s="24" t="s">
        <v>124</v>
      </c>
      <c r="BW73" s="24" t="s">
        <v>124</v>
      </c>
      <c r="BX73" s="24" t="s">
        <v>124</v>
      </c>
      <c r="BY73" s="24" t="s">
        <v>124</v>
      </c>
      <c r="BZ73" s="24" t="s">
        <v>124</v>
      </c>
      <c r="CA73" s="24" t="s">
        <v>124</v>
      </c>
      <c r="CB73" s="24" t="s">
        <v>125</v>
      </c>
      <c r="CC73" s="32" t="s">
        <v>124</v>
      </c>
      <c r="CD73" s="1" t="s">
        <v>126</v>
      </c>
      <c r="CE73" s="2" t="s">
        <v>127</v>
      </c>
      <c r="CF73" s="2" t="s">
        <v>124</v>
      </c>
      <c r="CG73" s="2" t="s">
        <v>125</v>
      </c>
      <c r="CH73" s="2" t="s">
        <v>124</v>
      </c>
      <c r="CI73" s="2" t="s">
        <v>124</v>
      </c>
    </row>
    <row r="74" spans="1:87" x14ac:dyDescent="0.25">
      <c r="A74" s="3">
        <v>67</v>
      </c>
      <c r="B74" s="57">
        <v>2021</v>
      </c>
      <c r="C74" s="35" t="s">
        <v>124</v>
      </c>
      <c r="D74" s="35" t="s">
        <v>124</v>
      </c>
      <c r="E74" s="35" t="s">
        <v>124</v>
      </c>
      <c r="F74" s="35" t="s">
        <v>173</v>
      </c>
      <c r="G74" s="35"/>
      <c r="H74" s="34" t="s">
        <v>244</v>
      </c>
      <c r="I74" s="34">
        <v>21101</v>
      </c>
      <c r="J74" s="34" t="s">
        <v>245</v>
      </c>
      <c r="K74" s="35" t="s">
        <v>124</v>
      </c>
      <c r="L74" s="35" t="s">
        <v>135</v>
      </c>
      <c r="M74" s="35" t="s">
        <v>124</v>
      </c>
      <c r="N74" s="35" t="s">
        <v>124</v>
      </c>
      <c r="O74" s="26">
        <f t="shared" si="4"/>
        <v>66.239999999999995</v>
      </c>
      <c r="P74" s="26">
        <f t="shared" si="7"/>
        <v>414</v>
      </c>
      <c r="Q74" s="36">
        <f>+O74+P74</f>
        <v>480.24</v>
      </c>
      <c r="R74" s="28">
        <f t="shared" si="9"/>
        <v>60</v>
      </c>
      <c r="S74" s="29">
        <v>6.9</v>
      </c>
      <c r="T74" s="29">
        <f t="shared" si="8"/>
        <v>1.1040000000000001</v>
      </c>
      <c r="U74" s="24" t="s">
        <v>124</v>
      </c>
      <c r="V74" s="24" t="s">
        <v>124</v>
      </c>
      <c r="W74" s="24" t="s">
        <v>124</v>
      </c>
      <c r="X74" s="24" t="s">
        <v>124</v>
      </c>
      <c r="Y74" s="24" t="s">
        <v>124</v>
      </c>
      <c r="Z74" s="24" t="s">
        <v>124</v>
      </c>
      <c r="AA74" s="24" t="s">
        <v>124</v>
      </c>
      <c r="AB74" s="24" t="s">
        <v>124</v>
      </c>
      <c r="AC74" s="24" t="s">
        <v>137</v>
      </c>
      <c r="AD74" s="24" t="s">
        <v>124</v>
      </c>
      <c r="AE74" s="24" t="s">
        <v>124</v>
      </c>
      <c r="AF74" s="24" t="s">
        <v>138</v>
      </c>
      <c r="AG74" s="24" t="s">
        <v>139</v>
      </c>
      <c r="AH74" s="24" t="s">
        <v>4</v>
      </c>
      <c r="AI74" s="24" t="s">
        <v>140</v>
      </c>
      <c r="AJ74" s="24" t="s">
        <v>141</v>
      </c>
      <c r="AK74" s="24" t="s">
        <v>142</v>
      </c>
      <c r="AL74" s="37"/>
      <c r="AM74" s="37" t="s">
        <v>143</v>
      </c>
      <c r="AN74" s="37" t="s">
        <v>144</v>
      </c>
      <c r="AO74" s="37" t="s">
        <v>145</v>
      </c>
      <c r="AP74" s="37" t="s">
        <v>146</v>
      </c>
      <c r="AQ74" s="37" t="s">
        <v>147</v>
      </c>
      <c r="AR74" s="37" t="s">
        <v>148</v>
      </c>
      <c r="AS74" s="37" t="s">
        <v>149</v>
      </c>
      <c r="AT74" s="37" t="s">
        <v>150</v>
      </c>
      <c r="AU74" s="37" t="s">
        <v>151</v>
      </c>
      <c r="AV74" s="24" t="s">
        <v>124</v>
      </c>
      <c r="AW74" s="24" t="s">
        <v>124</v>
      </c>
      <c r="AX74" s="24" t="s">
        <v>124</v>
      </c>
      <c r="AY74" s="24" t="s">
        <v>124</v>
      </c>
      <c r="AZ74" s="24" t="s">
        <v>124</v>
      </c>
      <c r="BA74" s="24" t="s">
        <v>124</v>
      </c>
      <c r="BB74" s="24" t="s">
        <v>124</v>
      </c>
      <c r="BC74" s="24" t="s">
        <v>124</v>
      </c>
      <c r="BD74" s="24" t="s">
        <v>124</v>
      </c>
      <c r="BE74" s="24" t="s">
        <v>124</v>
      </c>
      <c r="BF74" s="30">
        <v>0</v>
      </c>
      <c r="BG74" s="30">
        <v>10</v>
      </c>
      <c r="BH74" s="30">
        <v>5</v>
      </c>
      <c r="BI74" s="30">
        <v>5</v>
      </c>
      <c r="BJ74" s="30">
        <v>5</v>
      </c>
      <c r="BK74" s="30">
        <v>5</v>
      </c>
      <c r="BL74" s="30">
        <v>5</v>
      </c>
      <c r="BM74" s="30">
        <v>5</v>
      </c>
      <c r="BN74" s="30">
        <v>5</v>
      </c>
      <c r="BO74" s="30">
        <v>5</v>
      </c>
      <c r="BP74" s="30">
        <v>5</v>
      </c>
      <c r="BQ74" s="30">
        <v>5</v>
      </c>
      <c r="BR74" s="31">
        <f t="shared" si="6"/>
        <v>60</v>
      </c>
      <c r="BS74" s="24" t="s">
        <v>124</v>
      </c>
      <c r="BT74" s="24" t="s">
        <v>124</v>
      </c>
      <c r="BU74" s="24" t="s">
        <v>124</v>
      </c>
      <c r="BV74" s="24" t="s">
        <v>124</v>
      </c>
      <c r="BW74" s="24" t="s">
        <v>124</v>
      </c>
      <c r="BX74" s="24" t="s">
        <v>124</v>
      </c>
      <c r="BY74" s="24" t="s">
        <v>124</v>
      </c>
      <c r="BZ74" s="24" t="s">
        <v>124</v>
      </c>
      <c r="CA74" s="24" t="s">
        <v>124</v>
      </c>
      <c r="CB74" s="24" t="s">
        <v>125</v>
      </c>
      <c r="CC74" s="32" t="s">
        <v>124</v>
      </c>
      <c r="CD74" s="1" t="s">
        <v>126</v>
      </c>
      <c r="CE74" s="2" t="s">
        <v>127</v>
      </c>
      <c r="CF74" s="2" t="s">
        <v>124</v>
      </c>
      <c r="CG74" s="2" t="s">
        <v>125</v>
      </c>
      <c r="CH74" s="2" t="s">
        <v>124</v>
      </c>
      <c r="CI74" s="2" t="s">
        <v>124</v>
      </c>
    </row>
    <row r="75" spans="1:87" x14ac:dyDescent="0.25">
      <c r="A75" s="3">
        <v>68</v>
      </c>
      <c r="B75" s="57">
        <v>2021</v>
      </c>
      <c r="C75" s="35" t="s">
        <v>124</v>
      </c>
      <c r="D75" s="35" t="s">
        <v>124</v>
      </c>
      <c r="E75" s="35" t="s">
        <v>124</v>
      </c>
      <c r="F75" s="35" t="s">
        <v>173</v>
      </c>
      <c r="G75" s="35"/>
      <c r="H75" s="34" t="s">
        <v>246</v>
      </c>
      <c r="I75" s="34">
        <v>21101</v>
      </c>
      <c r="J75" s="34" t="s">
        <v>247</v>
      </c>
      <c r="K75" s="35" t="s">
        <v>124</v>
      </c>
      <c r="L75" s="35" t="s">
        <v>169</v>
      </c>
      <c r="M75" s="35" t="s">
        <v>124</v>
      </c>
      <c r="N75" s="35" t="s">
        <v>124</v>
      </c>
      <c r="O75" s="26">
        <f t="shared" si="4"/>
        <v>408.83039999999994</v>
      </c>
      <c r="P75" s="26">
        <f t="shared" si="7"/>
        <v>2555.1899999999996</v>
      </c>
      <c r="Q75" s="36">
        <f t="shared" ref="Q75:Q135" si="10">+O75+P75</f>
        <v>2964.0203999999994</v>
      </c>
      <c r="R75" s="28">
        <f t="shared" si="9"/>
        <v>261</v>
      </c>
      <c r="S75" s="29">
        <v>9.7899999999999991</v>
      </c>
      <c r="T75" s="29">
        <f t="shared" si="8"/>
        <v>1.5663999999999998</v>
      </c>
      <c r="U75" s="24" t="s">
        <v>124</v>
      </c>
      <c r="V75" s="24" t="s">
        <v>124</v>
      </c>
      <c r="W75" s="24" t="s">
        <v>124</v>
      </c>
      <c r="X75" s="24" t="s">
        <v>124</v>
      </c>
      <c r="Y75" s="24" t="s">
        <v>124</v>
      </c>
      <c r="Z75" s="24" t="s">
        <v>124</v>
      </c>
      <c r="AA75" s="24" t="s">
        <v>124</v>
      </c>
      <c r="AB75" s="24" t="s">
        <v>124</v>
      </c>
      <c r="AC75" s="24" t="s">
        <v>137</v>
      </c>
      <c r="AD75" s="24" t="s">
        <v>124</v>
      </c>
      <c r="AE75" s="24" t="s">
        <v>124</v>
      </c>
      <c r="AF75" s="24" t="s">
        <v>138</v>
      </c>
      <c r="AG75" s="24" t="s">
        <v>139</v>
      </c>
      <c r="AH75" s="24" t="s">
        <v>4</v>
      </c>
      <c r="AI75" s="24" t="s">
        <v>140</v>
      </c>
      <c r="AJ75" s="24" t="s">
        <v>141</v>
      </c>
      <c r="AK75" s="24" t="s">
        <v>142</v>
      </c>
      <c r="AL75" s="37"/>
      <c r="AM75" s="37" t="s">
        <v>143</v>
      </c>
      <c r="AN75" s="37" t="s">
        <v>144</v>
      </c>
      <c r="AO75" s="37" t="s">
        <v>145</v>
      </c>
      <c r="AP75" s="37" t="s">
        <v>146</v>
      </c>
      <c r="AQ75" s="37" t="s">
        <v>147</v>
      </c>
      <c r="AR75" s="37" t="s">
        <v>148</v>
      </c>
      <c r="AS75" s="37" t="s">
        <v>149</v>
      </c>
      <c r="AT75" s="37" t="s">
        <v>150</v>
      </c>
      <c r="AU75" s="37" t="s">
        <v>151</v>
      </c>
      <c r="AV75" s="24" t="s">
        <v>124</v>
      </c>
      <c r="AW75" s="24" t="s">
        <v>124</v>
      </c>
      <c r="AX75" s="24" t="s">
        <v>124</v>
      </c>
      <c r="AY75" s="24" t="s">
        <v>124</v>
      </c>
      <c r="AZ75" s="24" t="s">
        <v>124</v>
      </c>
      <c r="BA75" s="24" t="s">
        <v>124</v>
      </c>
      <c r="BB75" s="24" t="s">
        <v>124</v>
      </c>
      <c r="BC75" s="24" t="s">
        <v>124</v>
      </c>
      <c r="BD75" s="24" t="s">
        <v>124</v>
      </c>
      <c r="BE75" s="24" t="s">
        <v>124</v>
      </c>
      <c r="BF75" s="30">
        <v>0</v>
      </c>
      <c r="BG75" s="30">
        <v>27</v>
      </c>
      <c r="BH75" s="30">
        <v>27</v>
      </c>
      <c r="BI75" s="30">
        <v>27</v>
      </c>
      <c r="BJ75" s="30">
        <v>27</v>
      </c>
      <c r="BK75" s="30">
        <v>27</v>
      </c>
      <c r="BL75" s="30">
        <v>21</v>
      </c>
      <c r="BM75" s="30">
        <v>21</v>
      </c>
      <c r="BN75" s="30">
        <v>21</v>
      </c>
      <c r="BO75" s="30">
        <v>21</v>
      </c>
      <c r="BP75" s="30">
        <v>21</v>
      </c>
      <c r="BQ75" s="30">
        <v>21</v>
      </c>
      <c r="BR75" s="31">
        <f t="shared" si="6"/>
        <v>261</v>
      </c>
      <c r="BS75" s="24" t="s">
        <v>124</v>
      </c>
      <c r="BT75" s="24" t="s">
        <v>124</v>
      </c>
      <c r="BU75" s="24" t="s">
        <v>124</v>
      </c>
      <c r="BV75" s="24" t="s">
        <v>124</v>
      </c>
      <c r="BW75" s="24" t="s">
        <v>124</v>
      </c>
      <c r="BX75" s="24" t="s">
        <v>124</v>
      </c>
      <c r="BY75" s="24" t="s">
        <v>124</v>
      </c>
      <c r="BZ75" s="24" t="s">
        <v>124</v>
      </c>
      <c r="CA75" s="24" t="s">
        <v>124</v>
      </c>
      <c r="CB75" s="24" t="s">
        <v>125</v>
      </c>
      <c r="CC75" s="32" t="s">
        <v>124</v>
      </c>
      <c r="CD75" s="1" t="s">
        <v>126</v>
      </c>
      <c r="CE75" s="2" t="s">
        <v>127</v>
      </c>
      <c r="CF75" s="2" t="s">
        <v>124</v>
      </c>
      <c r="CG75" s="2" t="s">
        <v>125</v>
      </c>
      <c r="CH75" s="2" t="s">
        <v>124</v>
      </c>
      <c r="CI75" s="2" t="s">
        <v>124</v>
      </c>
    </row>
    <row r="76" spans="1:87" x14ac:dyDescent="0.25">
      <c r="A76" s="3">
        <v>69</v>
      </c>
      <c r="B76" s="57">
        <v>2021</v>
      </c>
      <c r="C76" s="35" t="s">
        <v>124</v>
      </c>
      <c r="D76" s="35" t="s">
        <v>124</v>
      </c>
      <c r="E76" s="35" t="s">
        <v>124</v>
      </c>
      <c r="F76" s="35" t="s">
        <v>173</v>
      </c>
      <c r="G76" s="35"/>
      <c r="H76" s="34">
        <v>211010608</v>
      </c>
      <c r="I76" s="34">
        <v>21101</v>
      </c>
      <c r="J76" s="34" t="s">
        <v>248</v>
      </c>
      <c r="K76" s="35" t="s">
        <v>124</v>
      </c>
      <c r="L76" s="35" t="s">
        <v>169</v>
      </c>
      <c r="M76" s="35" t="s">
        <v>124</v>
      </c>
      <c r="N76" s="35" t="s">
        <v>124</v>
      </c>
      <c r="O76" s="26">
        <f t="shared" ref="O76:O139" si="11">P76*0.16</f>
        <v>1008.5376</v>
      </c>
      <c r="P76" s="26">
        <f t="shared" si="7"/>
        <v>6303.36</v>
      </c>
      <c r="Q76" s="36">
        <f t="shared" si="10"/>
        <v>7311.8975999999993</v>
      </c>
      <c r="R76" s="28">
        <f t="shared" si="9"/>
        <v>192</v>
      </c>
      <c r="S76" s="29">
        <v>32.83</v>
      </c>
      <c r="T76" s="29">
        <f t="shared" si="8"/>
        <v>5.2527999999999997</v>
      </c>
      <c r="U76" s="24" t="s">
        <v>124</v>
      </c>
      <c r="V76" s="24" t="s">
        <v>124</v>
      </c>
      <c r="W76" s="24" t="s">
        <v>124</v>
      </c>
      <c r="X76" s="24" t="s">
        <v>124</v>
      </c>
      <c r="Y76" s="24" t="s">
        <v>124</v>
      </c>
      <c r="Z76" s="24" t="s">
        <v>124</v>
      </c>
      <c r="AA76" s="24" t="s">
        <v>124</v>
      </c>
      <c r="AB76" s="24" t="s">
        <v>124</v>
      </c>
      <c r="AC76" s="24" t="s">
        <v>137</v>
      </c>
      <c r="AD76" s="24" t="s">
        <v>124</v>
      </c>
      <c r="AE76" s="24" t="s">
        <v>124</v>
      </c>
      <c r="AF76" s="24" t="s">
        <v>138</v>
      </c>
      <c r="AG76" s="24" t="s">
        <v>139</v>
      </c>
      <c r="AH76" s="24" t="s">
        <v>4</v>
      </c>
      <c r="AI76" s="24" t="s">
        <v>140</v>
      </c>
      <c r="AJ76" s="24" t="s">
        <v>141</v>
      </c>
      <c r="AK76" s="24" t="s">
        <v>142</v>
      </c>
      <c r="AL76" s="37"/>
      <c r="AM76" s="37" t="s">
        <v>143</v>
      </c>
      <c r="AN76" s="37" t="s">
        <v>144</v>
      </c>
      <c r="AO76" s="37" t="s">
        <v>145</v>
      </c>
      <c r="AP76" s="37" t="s">
        <v>146</v>
      </c>
      <c r="AQ76" s="37" t="s">
        <v>147</v>
      </c>
      <c r="AR76" s="37" t="s">
        <v>148</v>
      </c>
      <c r="AS76" s="37" t="s">
        <v>149</v>
      </c>
      <c r="AT76" s="37" t="s">
        <v>150</v>
      </c>
      <c r="AU76" s="37" t="s">
        <v>151</v>
      </c>
      <c r="AV76" s="24" t="s">
        <v>124</v>
      </c>
      <c r="AW76" s="24" t="s">
        <v>124</v>
      </c>
      <c r="AX76" s="24" t="s">
        <v>124</v>
      </c>
      <c r="AY76" s="24" t="s">
        <v>124</v>
      </c>
      <c r="AZ76" s="24" t="s">
        <v>124</v>
      </c>
      <c r="BA76" s="24" t="s">
        <v>124</v>
      </c>
      <c r="BB76" s="24" t="s">
        <v>124</v>
      </c>
      <c r="BC76" s="24" t="s">
        <v>124</v>
      </c>
      <c r="BD76" s="24" t="s">
        <v>124</v>
      </c>
      <c r="BE76" s="24" t="s">
        <v>124</v>
      </c>
      <c r="BF76" s="30">
        <v>0</v>
      </c>
      <c r="BG76" s="30">
        <v>20</v>
      </c>
      <c r="BH76" s="30">
        <v>17</v>
      </c>
      <c r="BI76" s="30">
        <v>17</v>
      </c>
      <c r="BJ76" s="30">
        <v>17</v>
      </c>
      <c r="BK76" s="30">
        <v>18</v>
      </c>
      <c r="BL76" s="30">
        <v>17</v>
      </c>
      <c r="BM76" s="30">
        <v>17</v>
      </c>
      <c r="BN76" s="30">
        <v>18</v>
      </c>
      <c r="BO76" s="30">
        <v>17</v>
      </c>
      <c r="BP76" s="30">
        <v>17</v>
      </c>
      <c r="BQ76" s="30">
        <v>17</v>
      </c>
      <c r="BR76" s="31">
        <f t="shared" si="6"/>
        <v>192</v>
      </c>
      <c r="BS76" s="24" t="s">
        <v>124</v>
      </c>
      <c r="BT76" s="24" t="s">
        <v>124</v>
      </c>
      <c r="BU76" s="24" t="s">
        <v>124</v>
      </c>
      <c r="BV76" s="24" t="s">
        <v>124</v>
      </c>
      <c r="BW76" s="24" t="s">
        <v>124</v>
      </c>
      <c r="BX76" s="24" t="s">
        <v>124</v>
      </c>
      <c r="BY76" s="24" t="s">
        <v>124</v>
      </c>
      <c r="BZ76" s="24" t="s">
        <v>124</v>
      </c>
      <c r="CA76" s="24" t="s">
        <v>124</v>
      </c>
      <c r="CB76" s="24" t="s">
        <v>125</v>
      </c>
      <c r="CC76" s="32" t="s">
        <v>124</v>
      </c>
      <c r="CD76" s="1" t="s">
        <v>126</v>
      </c>
      <c r="CE76" s="2" t="s">
        <v>127</v>
      </c>
      <c r="CF76" s="2" t="s">
        <v>124</v>
      </c>
      <c r="CG76" s="2" t="s">
        <v>125</v>
      </c>
      <c r="CH76" s="2" t="s">
        <v>124</v>
      </c>
      <c r="CI76" s="2" t="s">
        <v>124</v>
      </c>
    </row>
    <row r="77" spans="1:87" x14ac:dyDescent="0.25">
      <c r="A77" s="3">
        <v>70</v>
      </c>
      <c r="B77" s="57">
        <v>2021</v>
      </c>
      <c r="C77" s="35" t="s">
        <v>124</v>
      </c>
      <c r="D77" s="35" t="s">
        <v>124</v>
      </c>
      <c r="E77" s="35" t="s">
        <v>124</v>
      </c>
      <c r="F77" s="35" t="s">
        <v>4</v>
      </c>
      <c r="G77" s="35"/>
      <c r="H77" s="34" t="s">
        <v>249</v>
      </c>
      <c r="I77" s="34">
        <v>21101</v>
      </c>
      <c r="J77" s="34" t="s">
        <v>250</v>
      </c>
      <c r="K77" s="35" t="s">
        <v>124</v>
      </c>
      <c r="L77" s="35" t="s">
        <v>133</v>
      </c>
      <c r="M77" s="35" t="s">
        <v>124</v>
      </c>
      <c r="N77" s="35" t="s">
        <v>124</v>
      </c>
      <c r="O77" s="26">
        <f t="shared" si="11"/>
        <v>3564.8064000000004</v>
      </c>
      <c r="P77" s="26">
        <f t="shared" si="7"/>
        <v>22280.04</v>
      </c>
      <c r="Q77" s="36">
        <f t="shared" si="10"/>
        <v>25844.846400000002</v>
      </c>
      <c r="R77" s="28">
        <f t="shared" si="9"/>
        <v>311</v>
      </c>
      <c r="S77" s="29">
        <v>71.64</v>
      </c>
      <c r="T77" s="29">
        <f t="shared" si="8"/>
        <v>11.462400000000001</v>
      </c>
      <c r="U77" s="24" t="s">
        <v>124</v>
      </c>
      <c r="V77" s="24" t="s">
        <v>124</v>
      </c>
      <c r="W77" s="24" t="s">
        <v>124</v>
      </c>
      <c r="X77" s="24" t="s">
        <v>124</v>
      </c>
      <c r="Y77" s="24" t="s">
        <v>124</v>
      </c>
      <c r="Z77" s="24" t="s">
        <v>124</v>
      </c>
      <c r="AA77" s="24" t="s">
        <v>124</v>
      </c>
      <c r="AB77" s="24" t="s">
        <v>124</v>
      </c>
      <c r="AC77" s="24" t="s">
        <v>137</v>
      </c>
      <c r="AD77" s="24" t="s">
        <v>124</v>
      </c>
      <c r="AE77" s="24" t="s">
        <v>124</v>
      </c>
      <c r="AF77" s="24" t="s">
        <v>138</v>
      </c>
      <c r="AG77" s="24" t="s">
        <v>139</v>
      </c>
      <c r="AH77" s="24" t="s">
        <v>4</v>
      </c>
      <c r="AI77" s="24" t="s">
        <v>140</v>
      </c>
      <c r="AJ77" s="24" t="s">
        <v>141</v>
      </c>
      <c r="AK77" s="24" t="s">
        <v>142</v>
      </c>
      <c r="AL77" s="37"/>
      <c r="AM77" s="37" t="s">
        <v>143</v>
      </c>
      <c r="AN77" s="37" t="s">
        <v>144</v>
      </c>
      <c r="AO77" s="37" t="s">
        <v>145</v>
      </c>
      <c r="AP77" s="37" t="s">
        <v>146</v>
      </c>
      <c r="AQ77" s="37" t="s">
        <v>147</v>
      </c>
      <c r="AR77" s="37" t="s">
        <v>148</v>
      </c>
      <c r="AS77" s="37" t="s">
        <v>149</v>
      </c>
      <c r="AT77" s="37" t="s">
        <v>150</v>
      </c>
      <c r="AU77" s="37" t="s">
        <v>151</v>
      </c>
      <c r="AV77" s="24" t="s">
        <v>124</v>
      </c>
      <c r="AW77" s="24" t="s">
        <v>124</v>
      </c>
      <c r="AX77" s="24" t="s">
        <v>124</v>
      </c>
      <c r="AY77" s="24" t="s">
        <v>124</v>
      </c>
      <c r="AZ77" s="24" t="s">
        <v>124</v>
      </c>
      <c r="BA77" s="24" t="s">
        <v>124</v>
      </c>
      <c r="BB77" s="24" t="s">
        <v>124</v>
      </c>
      <c r="BC77" s="24" t="s">
        <v>124</v>
      </c>
      <c r="BD77" s="24" t="s">
        <v>124</v>
      </c>
      <c r="BE77" s="24" t="s">
        <v>124</v>
      </c>
      <c r="BF77" s="30">
        <v>0</v>
      </c>
      <c r="BG77" s="30">
        <v>33</v>
      </c>
      <c r="BH77" s="30">
        <v>35</v>
      </c>
      <c r="BI77" s="30">
        <v>33</v>
      </c>
      <c r="BJ77" s="30">
        <v>26</v>
      </c>
      <c r="BK77" s="30">
        <v>30</v>
      </c>
      <c r="BL77" s="30">
        <v>24</v>
      </c>
      <c r="BM77" s="30">
        <v>26</v>
      </c>
      <c r="BN77" s="30">
        <v>28</v>
      </c>
      <c r="BO77" s="30">
        <v>26</v>
      </c>
      <c r="BP77" s="30">
        <v>26</v>
      </c>
      <c r="BQ77" s="30">
        <v>24</v>
      </c>
      <c r="BR77" s="31">
        <f t="shared" si="6"/>
        <v>311</v>
      </c>
      <c r="BS77" s="24" t="s">
        <v>124</v>
      </c>
      <c r="BT77" s="24" t="s">
        <v>124</v>
      </c>
      <c r="BU77" s="24" t="s">
        <v>124</v>
      </c>
      <c r="BV77" s="24" t="s">
        <v>124</v>
      </c>
      <c r="BW77" s="24" t="s">
        <v>124</v>
      </c>
      <c r="BX77" s="24" t="s">
        <v>124</v>
      </c>
      <c r="BY77" s="24" t="s">
        <v>124</v>
      </c>
      <c r="BZ77" s="24" t="s">
        <v>124</v>
      </c>
      <c r="CA77" s="24" t="s">
        <v>124</v>
      </c>
      <c r="CB77" s="24" t="s">
        <v>125</v>
      </c>
      <c r="CC77" s="32" t="s">
        <v>124</v>
      </c>
      <c r="CD77" s="1" t="s">
        <v>126</v>
      </c>
      <c r="CE77" s="2" t="s">
        <v>127</v>
      </c>
      <c r="CF77" s="2" t="s">
        <v>124</v>
      </c>
      <c r="CG77" s="2" t="s">
        <v>125</v>
      </c>
      <c r="CH77" s="2" t="s">
        <v>124</v>
      </c>
      <c r="CI77" s="2" t="s">
        <v>124</v>
      </c>
    </row>
    <row r="78" spans="1:87" x14ac:dyDescent="0.25">
      <c r="A78" s="3">
        <v>71</v>
      </c>
      <c r="B78" s="57">
        <v>2021</v>
      </c>
      <c r="C78" s="35" t="s">
        <v>124</v>
      </c>
      <c r="D78" s="35" t="s">
        <v>124</v>
      </c>
      <c r="E78" s="35" t="s">
        <v>124</v>
      </c>
      <c r="F78" s="35" t="s">
        <v>4</v>
      </c>
      <c r="G78" s="35"/>
      <c r="H78" s="34" t="s">
        <v>251</v>
      </c>
      <c r="I78" s="34">
        <v>21101</v>
      </c>
      <c r="J78" s="34" t="s">
        <v>252</v>
      </c>
      <c r="K78" s="35" t="s">
        <v>124</v>
      </c>
      <c r="L78" s="35" t="s">
        <v>133</v>
      </c>
      <c r="M78" s="35" t="s">
        <v>124</v>
      </c>
      <c r="N78" s="35" t="s">
        <v>124</v>
      </c>
      <c r="O78" s="26">
        <f t="shared" si="11"/>
        <v>1321.3951999999999</v>
      </c>
      <c r="P78" s="26">
        <f t="shared" si="7"/>
        <v>8258.7199999999993</v>
      </c>
      <c r="Q78" s="36">
        <f t="shared" si="10"/>
        <v>9580.1152000000002</v>
      </c>
      <c r="R78" s="28">
        <f t="shared" si="9"/>
        <v>284</v>
      </c>
      <c r="S78" s="29">
        <v>29.08</v>
      </c>
      <c r="T78" s="29">
        <f t="shared" si="8"/>
        <v>4.6528</v>
      </c>
      <c r="U78" s="24" t="s">
        <v>124</v>
      </c>
      <c r="V78" s="24" t="s">
        <v>124</v>
      </c>
      <c r="W78" s="24" t="s">
        <v>124</v>
      </c>
      <c r="X78" s="24" t="s">
        <v>124</v>
      </c>
      <c r="Y78" s="24" t="s">
        <v>124</v>
      </c>
      <c r="Z78" s="24" t="s">
        <v>124</v>
      </c>
      <c r="AA78" s="24" t="s">
        <v>124</v>
      </c>
      <c r="AB78" s="24" t="s">
        <v>124</v>
      </c>
      <c r="AC78" s="24" t="s">
        <v>137</v>
      </c>
      <c r="AD78" s="24" t="s">
        <v>124</v>
      </c>
      <c r="AE78" s="24" t="s">
        <v>124</v>
      </c>
      <c r="AF78" s="24" t="s">
        <v>138</v>
      </c>
      <c r="AG78" s="24" t="s">
        <v>139</v>
      </c>
      <c r="AH78" s="24" t="s">
        <v>4</v>
      </c>
      <c r="AI78" s="24" t="s">
        <v>140</v>
      </c>
      <c r="AJ78" s="24" t="s">
        <v>141</v>
      </c>
      <c r="AK78" s="24" t="s">
        <v>142</v>
      </c>
      <c r="AL78" s="37"/>
      <c r="AM78" s="37" t="s">
        <v>143</v>
      </c>
      <c r="AN78" s="37" t="s">
        <v>144</v>
      </c>
      <c r="AO78" s="37" t="s">
        <v>145</v>
      </c>
      <c r="AP78" s="37" t="s">
        <v>146</v>
      </c>
      <c r="AQ78" s="37" t="s">
        <v>147</v>
      </c>
      <c r="AR78" s="37" t="s">
        <v>148</v>
      </c>
      <c r="AS78" s="37" t="s">
        <v>149</v>
      </c>
      <c r="AT78" s="37" t="s">
        <v>150</v>
      </c>
      <c r="AU78" s="37" t="s">
        <v>151</v>
      </c>
      <c r="AV78" s="24" t="s">
        <v>124</v>
      </c>
      <c r="AW78" s="24" t="s">
        <v>124</v>
      </c>
      <c r="AX78" s="24" t="s">
        <v>124</v>
      </c>
      <c r="AY78" s="24" t="s">
        <v>124</v>
      </c>
      <c r="AZ78" s="24" t="s">
        <v>124</v>
      </c>
      <c r="BA78" s="24" t="s">
        <v>124</v>
      </c>
      <c r="BB78" s="24" t="s">
        <v>124</v>
      </c>
      <c r="BC78" s="24" t="s">
        <v>124</v>
      </c>
      <c r="BD78" s="24" t="s">
        <v>124</v>
      </c>
      <c r="BE78" s="24" t="s">
        <v>124</v>
      </c>
      <c r="BF78" s="30">
        <v>0</v>
      </c>
      <c r="BG78" s="30">
        <v>28</v>
      </c>
      <c r="BH78" s="30">
        <v>34</v>
      </c>
      <c r="BI78" s="30">
        <v>31</v>
      </c>
      <c r="BJ78" s="30">
        <v>26</v>
      </c>
      <c r="BK78" s="30">
        <v>27</v>
      </c>
      <c r="BL78" s="30">
        <v>24</v>
      </c>
      <c r="BM78" s="30">
        <v>23</v>
      </c>
      <c r="BN78" s="30">
        <v>21</v>
      </c>
      <c r="BO78" s="30">
        <v>26</v>
      </c>
      <c r="BP78" s="30">
        <v>21</v>
      </c>
      <c r="BQ78" s="30">
        <v>23</v>
      </c>
      <c r="BR78" s="31">
        <f t="shared" si="6"/>
        <v>284</v>
      </c>
      <c r="BS78" s="24" t="s">
        <v>124</v>
      </c>
      <c r="BT78" s="24" t="s">
        <v>124</v>
      </c>
      <c r="BU78" s="24" t="s">
        <v>124</v>
      </c>
      <c r="BV78" s="24" t="s">
        <v>124</v>
      </c>
      <c r="BW78" s="24" t="s">
        <v>124</v>
      </c>
      <c r="BX78" s="24" t="s">
        <v>124</v>
      </c>
      <c r="BY78" s="24" t="s">
        <v>124</v>
      </c>
      <c r="BZ78" s="24" t="s">
        <v>124</v>
      </c>
      <c r="CA78" s="24" t="s">
        <v>124</v>
      </c>
      <c r="CB78" s="24" t="s">
        <v>125</v>
      </c>
      <c r="CC78" s="32" t="s">
        <v>124</v>
      </c>
      <c r="CD78" s="1" t="s">
        <v>126</v>
      </c>
      <c r="CE78" s="2" t="s">
        <v>127</v>
      </c>
      <c r="CF78" s="2" t="s">
        <v>124</v>
      </c>
      <c r="CG78" s="2" t="s">
        <v>125</v>
      </c>
      <c r="CH78" s="2" t="s">
        <v>124</v>
      </c>
      <c r="CI78" s="2" t="s">
        <v>124</v>
      </c>
    </row>
    <row r="79" spans="1:87" x14ac:dyDescent="0.25">
      <c r="A79" s="3">
        <v>72</v>
      </c>
      <c r="B79" s="57">
        <v>2021</v>
      </c>
      <c r="C79" s="35" t="s">
        <v>124</v>
      </c>
      <c r="D79" s="35" t="s">
        <v>124</v>
      </c>
      <c r="E79" s="35" t="s">
        <v>124</v>
      </c>
      <c r="F79" s="35" t="s">
        <v>4</v>
      </c>
      <c r="G79" s="35"/>
      <c r="H79" s="34" t="s">
        <v>253</v>
      </c>
      <c r="I79" s="34">
        <v>21101</v>
      </c>
      <c r="J79" s="34" t="s">
        <v>254</v>
      </c>
      <c r="K79" s="35" t="s">
        <v>124</v>
      </c>
      <c r="L79" s="35" t="s">
        <v>133</v>
      </c>
      <c r="M79" s="35" t="s">
        <v>124</v>
      </c>
      <c r="N79" s="35" t="s">
        <v>124</v>
      </c>
      <c r="O79" s="26">
        <f t="shared" si="11"/>
        <v>402.72640000000001</v>
      </c>
      <c r="P79" s="26">
        <f t="shared" si="7"/>
        <v>2517.04</v>
      </c>
      <c r="Q79" s="36">
        <f t="shared" si="10"/>
        <v>2919.7664</v>
      </c>
      <c r="R79" s="28">
        <f t="shared" si="9"/>
        <v>73</v>
      </c>
      <c r="S79" s="29">
        <v>34.479999999999997</v>
      </c>
      <c r="T79" s="29">
        <f t="shared" si="8"/>
        <v>5.5167999999999999</v>
      </c>
      <c r="U79" s="24" t="s">
        <v>124</v>
      </c>
      <c r="V79" s="24" t="s">
        <v>124</v>
      </c>
      <c r="W79" s="24" t="s">
        <v>124</v>
      </c>
      <c r="X79" s="24" t="s">
        <v>124</v>
      </c>
      <c r="Y79" s="24" t="s">
        <v>124</v>
      </c>
      <c r="Z79" s="24" t="s">
        <v>124</v>
      </c>
      <c r="AA79" s="24" t="s">
        <v>124</v>
      </c>
      <c r="AB79" s="24" t="s">
        <v>124</v>
      </c>
      <c r="AC79" s="24" t="s">
        <v>137</v>
      </c>
      <c r="AD79" s="24" t="s">
        <v>124</v>
      </c>
      <c r="AE79" s="24" t="s">
        <v>124</v>
      </c>
      <c r="AF79" s="24" t="s">
        <v>138</v>
      </c>
      <c r="AG79" s="24" t="s">
        <v>139</v>
      </c>
      <c r="AH79" s="24" t="s">
        <v>4</v>
      </c>
      <c r="AI79" s="24" t="s">
        <v>140</v>
      </c>
      <c r="AJ79" s="24" t="s">
        <v>141</v>
      </c>
      <c r="AK79" s="24" t="s">
        <v>142</v>
      </c>
      <c r="AL79" s="37"/>
      <c r="AM79" s="37" t="s">
        <v>143</v>
      </c>
      <c r="AN79" s="37" t="s">
        <v>144</v>
      </c>
      <c r="AO79" s="37" t="s">
        <v>145</v>
      </c>
      <c r="AP79" s="37" t="s">
        <v>146</v>
      </c>
      <c r="AQ79" s="37" t="s">
        <v>147</v>
      </c>
      <c r="AR79" s="37" t="s">
        <v>148</v>
      </c>
      <c r="AS79" s="37" t="s">
        <v>149</v>
      </c>
      <c r="AT79" s="37" t="s">
        <v>150</v>
      </c>
      <c r="AU79" s="37" t="s">
        <v>151</v>
      </c>
      <c r="AV79" s="24" t="s">
        <v>124</v>
      </c>
      <c r="AW79" s="24" t="s">
        <v>124</v>
      </c>
      <c r="AX79" s="24" t="s">
        <v>124</v>
      </c>
      <c r="AY79" s="24" t="s">
        <v>124</v>
      </c>
      <c r="AZ79" s="24" t="s">
        <v>124</v>
      </c>
      <c r="BA79" s="24" t="s">
        <v>124</v>
      </c>
      <c r="BB79" s="24" t="s">
        <v>124</v>
      </c>
      <c r="BC79" s="24" t="s">
        <v>124</v>
      </c>
      <c r="BD79" s="24" t="s">
        <v>124</v>
      </c>
      <c r="BE79" s="24" t="s">
        <v>124</v>
      </c>
      <c r="BF79" s="30">
        <v>0</v>
      </c>
      <c r="BG79" s="38">
        <v>14</v>
      </c>
      <c r="BH79" s="38">
        <v>6</v>
      </c>
      <c r="BI79" s="38">
        <v>7</v>
      </c>
      <c r="BJ79" s="38">
        <v>4</v>
      </c>
      <c r="BK79" s="38">
        <v>9</v>
      </c>
      <c r="BL79" s="38">
        <v>4</v>
      </c>
      <c r="BM79" s="38">
        <v>7</v>
      </c>
      <c r="BN79" s="38">
        <v>2</v>
      </c>
      <c r="BO79" s="38">
        <v>7</v>
      </c>
      <c r="BP79" s="38">
        <v>4</v>
      </c>
      <c r="BQ79" s="38">
        <v>9</v>
      </c>
      <c r="BR79" s="31">
        <f t="shared" si="6"/>
        <v>73</v>
      </c>
      <c r="BS79" s="24" t="s">
        <v>124</v>
      </c>
      <c r="BT79" s="24" t="s">
        <v>124</v>
      </c>
      <c r="BU79" s="24" t="s">
        <v>124</v>
      </c>
      <c r="BV79" s="24" t="s">
        <v>124</v>
      </c>
      <c r="BW79" s="24" t="s">
        <v>124</v>
      </c>
      <c r="BX79" s="24" t="s">
        <v>124</v>
      </c>
      <c r="BY79" s="24" t="s">
        <v>124</v>
      </c>
      <c r="BZ79" s="24" t="s">
        <v>124</v>
      </c>
      <c r="CA79" s="24" t="s">
        <v>124</v>
      </c>
      <c r="CB79" s="24" t="s">
        <v>125</v>
      </c>
      <c r="CC79" s="32" t="s">
        <v>124</v>
      </c>
      <c r="CD79" s="1" t="s">
        <v>126</v>
      </c>
      <c r="CE79" s="2" t="s">
        <v>127</v>
      </c>
      <c r="CF79" s="2" t="s">
        <v>124</v>
      </c>
      <c r="CG79" s="2" t="s">
        <v>125</v>
      </c>
      <c r="CH79" s="2" t="s">
        <v>124</v>
      </c>
      <c r="CI79" s="2" t="s">
        <v>124</v>
      </c>
    </row>
    <row r="80" spans="1:87" x14ac:dyDescent="0.25">
      <c r="A80" s="3">
        <v>73</v>
      </c>
      <c r="B80" s="57">
        <v>2021</v>
      </c>
      <c r="C80" s="35" t="s">
        <v>124</v>
      </c>
      <c r="D80" s="35" t="s">
        <v>124</v>
      </c>
      <c r="E80" s="35" t="s">
        <v>124</v>
      </c>
      <c r="F80" s="35" t="s">
        <v>4</v>
      </c>
      <c r="G80" s="35"/>
      <c r="H80" s="34" t="s">
        <v>255</v>
      </c>
      <c r="I80" s="34">
        <v>21101</v>
      </c>
      <c r="J80" s="34" t="s">
        <v>256</v>
      </c>
      <c r="K80" s="35" t="s">
        <v>124</v>
      </c>
      <c r="L80" s="35" t="s">
        <v>133</v>
      </c>
      <c r="M80" s="35" t="s">
        <v>124</v>
      </c>
      <c r="N80" s="35" t="s">
        <v>124</v>
      </c>
      <c r="O80" s="26">
        <f t="shared" si="11"/>
        <v>190.72</v>
      </c>
      <c r="P80" s="26">
        <f t="shared" si="7"/>
        <v>1192</v>
      </c>
      <c r="Q80" s="36">
        <f t="shared" si="10"/>
        <v>1382.72</v>
      </c>
      <c r="R80" s="28">
        <f t="shared" si="9"/>
        <v>200</v>
      </c>
      <c r="S80" s="29">
        <v>5.96</v>
      </c>
      <c r="T80" s="29">
        <f t="shared" si="8"/>
        <v>0.9536</v>
      </c>
      <c r="U80" s="24" t="s">
        <v>124</v>
      </c>
      <c r="V80" s="24" t="s">
        <v>124</v>
      </c>
      <c r="W80" s="24" t="s">
        <v>124</v>
      </c>
      <c r="X80" s="24" t="s">
        <v>124</v>
      </c>
      <c r="Y80" s="24" t="s">
        <v>124</v>
      </c>
      <c r="Z80" s="24" t="s">
        <v>124</v>
      </c>
      <c r="AA80" s="24" t="s">
        <v>124</v>
      </c>
      <c r="AB80" s="24" t="s">
        <v>124</v>
      </c>
      <c r="AC80" s="24" t="s">
        <v>137</v>
      </c>
      <c r="AD80" s="24" t="s">
        <v>124</v>
      </c>
      <c r="AE80" s="24" t="s">
        <v>124</v>
      </c>
      <c r="AF80" s="24" t="s">
        <v>138</v>
      </c>
      <c r="AG80" s="24" t="s">
        <v>139</v>
      </c>
      <c r="AH80" s="24" t="s">
        <v>4</v>
      </c>
      <c r="AI80" s="24" t="s">
        <v>140</v>
      </c>
      <c r="AJ80" s="24" t="s">
        <v>141</v>
      </c>
      <c r="AK80" s="24" t="s">
        <v>142</v>
      </c>
      <c r="AL80" s="37"/>
      <c r="AM80" s="37" t="s">
        <v>143</v>
      </c>
      <c r="AN80" s="37" t="s">
        <v>144</v>
      </c>
      <c r="AO80" s="37" t="s">
        <v>145</v>
      </c>
      <c r="AP80" s="37" t="s">
        <v>146</v>
      </c>
      <c r="AQ80" s="37" t="s">
        <v>147</v>
      </c>
      <c r="AR80" s="37" t="s">
        <v>148</v>
      </c>
      <c r="AS80" s="37" t="s">
        <v>149</v>
      </c>
      <c r="AT80" s="37" t="s">
        <v>150</v>
      </c>
      <c r="AU80" s="37" t="s">
        <v>151</v>
      </c>
      <c r="AV80" s="24" t="s">
        <v>124</v>
      </c>
      <c r="AW80" s="24" t="s">
        <v>124</v>
      </c>
      <c r="AX80" s="24" t="s">
        <v>124</v>
      </c>
      <c r="AY80" s="24" t="s">
        <v>124</v>
      </c>
      <c r="AZ80" s="24" t="s">
        <v>124</v>
      </c>
      <c r="BA80" s="24" t="s">
        <v>124</v>
      </c>
      <c r="BB80" s="24" t="s">
        <v>124</v>
      </c>
      <c r="BC80" s="24" t="s">
        <v>124</v>
      </c>
      <c r="BD80" s="24" t="s">
        <v>124</v>
      </c>
      <c r="BE80" s="24" t="s">
        <v>124</v>
      </c>
      <c r="BF80" s="30">
        <v>0</v>
      </c>
      <c r="BG80" s="30">
        <v>20</v>
      </c>
      <c r="BH80" s="30">
        <v>20</v>
      </c>
      <c r="BI80" s="30">
        <v>20</v>
      </c>
      <c r="BJ80" s="30">
        <v>20</v>
      </c>
      <c r="BK80" s="30">
        <v>20</v>
      </c>
      <c r="BL80" s="30">
        <v>20</v>
      </c>
      <c r="BM80" s="30">
        <v>20</v>
      </c>
      <c r="BN80" s="30">
        <v>20</v>
      </c>
      <c r="BO80" s="30">
        <v>20</v>
      </c>
      <c r="BP80" s="30">
        <v>20</v>
      </c>
      <c r="BQ80" s="30">
        <v>0</v>
      </c>
      <c r="BR80" s="31">
        <f t="shared" si="6"/>
        <v>200</v>
      </c>
      <c r="BS80" s="24" t="s">
        <v>124</v>
      </c>
      <c r="BT80" s="24" t="s">
        <v>124</v>
      </c>
      <c r="BU80" s="24" t="s">
        <v>124</v>
      </c>
      <c r="BV80" s="24" t="s">
        <v>124</v>
      </c>
      <c r="BW80" s="24" t="s">
        <v>124</v>
      </c>
      <c r="BX80" s="24" t="s">
        <v>124</v>
      </c>
      <c r="BY80" s="24" t="s">
        <v>124</v>
      </c>
      <c r="BZ80" s="24" t="s">
        <v>124</v>
      </c>
      <c r="CA80" s="24" t="s">
        <v>124</v>
      </c>
      <c r="CB80" s="24" t="s">
        <v>125</v>
      </c>
      <c r="CC80" s="32" t="s">
        <v>124</v>
      </c>
      <c r="CD80" s="1" t="s">
        <v>126</v>
      </c>
      <c r="CE80" s="2" t="s">
        <v>127</v>
      </c>
      <c r="CF80" s="2" t="s">
        <v>124</v>
      </c>
      <c r="CG80" s="2" t="s">
        <v>125</v>
      </c>
      <c r="CH80" s="2" t="s">
        <v>124</v>
      </c>
      <c r="CI80" s="2" t="s">
        <v>124</v>
      </c>
    </row>
    <row r="81" spans="1:87" x14ac:dyDescent="0.25">
      <c r="A81" s="3">
        <v>74</v>
      </c>
      <c r="B81" s="57">
        <v>2021</v>
      </c>
      <c r="C81" s="35" t="s">
        <v>124</v>
      </c>
      <c r="D81" s="35" t="s">
        <v>124</v>
      </c>
      <c r="E81" s="35" t="s">
        <v>124</v>
      </c>
      <c r="F81" s="35" t="s">
        <v>4</v>
      </c>
      <c r="G81" s="35"/>
      <c r="H81" s="34" t="s">
        <v>257</v>
      </c>
      <c r="I81" s="34">
        <v>21101</v>
      </c>
      <c r="J81" s="34" t="s">
        <v>258</v>
      </c>
      <c r="K81" s="35" t="s">
        <v>124</v>
      </c>
      <c r="L81" s="35" t="s">
        <v>133</v>
      </c>
      <c r="M81" s="35" t="s">
        <v>124</v>
      </c>
      <c r="N81" s="35" t="s">
        <v>124</v>
      </c>
      <c r="O81" s="26">
        <f t="shared" si="11"/>
        <v>149.72800000000001</v>
      </c>
      <c r="P81" s="26">
        <f t="shared" si="7"/>
        <v>935.8</v>
      </c>
      <c r="Q81" s="36">
        <f t="shared" si="10"/>
        <v>1085.528</v>
      </c>
      <c r="R81" s="28">
        <f t="shared" si="9"/>
        <v>20</v>
      </c>
      <c r="S81" s="29">
        <v>46.79</v>
      </c>
      <c r="T81" s="29">
        <f t="shared" si="8"/>
        <v>7.4863999999999997</v>
      </c>
      <c r="U81" s="24" t="s">
        <v>124</v>
      </c>
      <c r="V81" s="24" t="s">
        <v>124</v>
      </c>
      <c r="W81" s="24" t="s">
        <v>124</v>
      </c>
      <c r="X81" s="24" t="s">
        <v>124</v>
      </c>
      <c r="Y81" s="24" t="s">
        <v>124</v>
      </c>
      <c r="Z81" s="24" t="s">
        <v>124</v>
      </c>
      <c r="AA81" s="24" t="s">
        <v>124</v>
      </c>
      <c r="AB81" s="24" t="s">
        <v>124</v>
      </c>
      <c r="AC81" s="24" t="s">
        <v>137</v>
      </c>
      <c r="AD81" s="24" t="s">
        <v>124</v>
      </c>
      <c r="AE81" s="24" t="s">
        <v>124</v>
      </c>
      <c r="AF81" s="24" t="s">
        <v>138</v>
      </c>
      <c r="AG81" s="24" t="s">
        <v>139</v>
      </c>
      <c r="AH81" s="24" t="s">
        <v>4</v>
      </c>
      <c r="AI81" s="24" t="s">
        <v>140</v>
      </c>
      <c r="AJ81" s="24" t="s">
        <v>141</v>
      </c>
      <c r="AK81" s="24" t="s">
        <v>142</v>
      </c>
      <c r="AL81" s="37"/>
      <c r="AM81" s="37" t="s">
        <v>143</v>
      </c>
      <c r="AN81" s="37" t="s">
        <v>144</v>
      </c>
      <c r="AO81" s="37" t="s">
        <v>145</v>
      </c>
      <c r="AP81" s="37" t="s">
        <v>146</v>
      </c>
      <c r="AQ81" s="37" t="s">
        <v>147</v>
      </c>
      <c r="AR81" s="37" t="s">
        <v>148</v>
      </c>
      <c r="AS81" s="37" t="s">
        <v>149</v>
      </c>
      <c r="AT81" s="37" t="s">
        <v>150</v>
      </c>
      <c r="AU81" s="37" t="s">
        <v>151</v>
      </c>
      <c r="AV81" s="24" t="s">
        <v>124</v>
      </c>
      <c r="AW81" s="24" t="s">
        <v>124</v>
      </c>
      <c r="AX81" s="24" t="s">
        <v>124</v>
      </c>
      <c r="AY81" s="24" t="s">
        <v>124</v>
      </c>
      <c r="AZ81" s="24" t="s">
        <v>124</v>
      </c>
      <c r="BA81" s="24" t="s">
        <v>124</v>
      </c>
      <c r="BB81" s="24" t="s">
        <v>124</v>
      </c>
      <c r="BC81" s="24" t="s">
        <v>124</v>
      </c>
      <c r="BD81" s="24" t="s">
        <v>124</v>
      </c>
      <c r="BE81" s="24" t="s">
        <v>124</v>
      </c>
      <c r="BF81" s="30">
        <v>0</v>
      </c>
      <c r="BG81" s="30">
        <v>2</v>
      </c>
      <c r="BH81" s="30">
        <v>2</v>
      </c>
      <c r="BI81" s="30">
        <v>2</v>
      </c>
      <c r="BJ81" s="30">
        <v>2</v>
      </c>
      <c r="BK81" s="30">
        <v>2</v>
      </c>
      <c r="BL81" s="30">
        <v>2</v>
      </c>
      <c r="BM81" s="30">
        <v>2</v>
      </c>
      <c r="BN81" s="30">
        <v>2</v>
      </c>
      <c r="BO81" s="30">
        <v>2</v>
      </c>
      <c r="BP81" s="30">
        <v>2</v>
      </c>
      <c r="BQ81" s="30">
        <v>0</v>
      </c>
      <c r="BR81" s="31">
        <f t="shared" si="6"/>
        <v>20</v>
      </c>
      <c r="BS81" s="24" t="s">
        <v>124</v>
      </c>
      <c r="BT81" s="24" t="s">
        <v>124</v>
      </c>
      <c r="BU81" s="24" t="s">
        <v>124</v>
      </c>
      <c r="BV81" s="24" t="s">
        <v>124</v>
      </c>
      <c r="BW81" s="24" t="s">
        <v>124</v>
      </c>
      <c r="BX81" s="24" t="s">
        <v>124</v>
      </c>
      <c r="BY81" s="24" t="s">
        <v>124</v>
      </c>
      <c r="BZ81" s="24" t="s">
        <v>124</v>
      </c>
      <c r="CA81" s="24" t="s">
        <v>124</v>
      </c>
      <c r="CB81" s="24" t="s">
        <v>125</v>
      </c>
      <c r="CC81" s="32" t="s">
        <v>124</v>
      </c>
      <c r="CD81" s="1" t="s">
        <v>126</v>
      </c>
      <c r="CE81" s="2" t="s">
        <v>127</v>
      </c>
      <c r="CF81" s="2" t="s">
        <v>124</v>
      </c>
      <c r="CG81" s="2" t="s">
        <v>125</v>
      </c>
      <c r="CH81" s="2" t="s">
        <v>124</v>
      </c>
      <c r="CI81" s="2" t="s">
        <v>124</v>
      </c>
    </row>
    <row r="82" spans="1:87" x14ac:dyDescent="0.25">
      <c r="A82" s="3">
        <v>75</v>
      </c>
      <c r="B82" s="57">
        <v>2021</v>
      </c>
      <c r="C82" s="35" t="s">
        <v>124</v>
      </c>
      <c r="D82" s="35" t="s">
        <v>124</v>
      </c>
      <c r="E82" s="35" t="s">
        <v>124</v>
      </c>
      <c r="F82" s="35" t="s">
        <v>4</v>
      </c>
      <c r="G82" s="35"/>
      <c r="H82" s="34" t="s">
        <v>259</v>
      </c>
      <c r="I82" s="34">
        <v>21101</v>
      </c>
      <c r="J82" s="34" t="s">
        <v>260</v>
      </c>
      <c r="K82" s="35" t="s">
        <v>124</v>
      </c>
      <c r="L82" s="35" t="s">
        <v>133</v>
      </c>
      <c r="M82" s="35" t="s">
        <v>124</v>
      </c>
      <c r="N82" s="35" t="s">
        <v>124</v>
      </c>
      <c r="O82" s="26">
        <f t="shared" si="11"/>
        <v>200.16</v>
      </c>
      <c r="P82" s="26">
        <f t="shared" si="7"/>
        <v>1251</v>
      </c>
      <c r="Q82" s="36">
        <f t="shared" si="10"/>
        <v>1451.16</v>
      </c>
      <c r="R82" s="28">
        <f t="shared" si="9"/>
        <v>5</v>
      </c>
      <c r="S82" s="29">
        <v>250.2</v>
      </c>
      <c r="T82" s="29">
        <f t="shared" si="8"/>
        <v>40.031999999999996</v>
      </c>
      <c r="U82" s="24" t="s">
        <v>124</v>
      </c>
      <c r="V82" s="24" t="s">
        <v>124</v>
      </c>
      <c r="W82" s="24" t="s">
        <v>124</v>
      </c>
      <c r="X82" s="24" t="s">
        <v>124</v>
      </c>
      <c r="Y82" s="24" t="s">
        <v>124</v>
      </c>
      <c r="Z82" s="24" t="s">
        <v>124</v>
      </c>
      <c r="AA82" s="24" t="s">
        <v>124</v>
      </c>
      <c r="AB82" s="24" t="s">
        <v>124</v>
      </c>
      <c r="AC82" s="24" t="s">
        <v>137</v>
      </c>
      <c r="AD82" s="24" t="s">
        <v>124</v>
      </c>
      <c r="AE82" s="24" t="s">
        <v>124</v>
      </c>
      <c r="AF82" s="24" t="s">
        <v>138</v>
      </c>
      <c r="AG82" s="24" t="s">
        <v>139</v>
      </c>
      <c r="AH82" s="24" t="s">
        <v>4</v>
      </c>
      <c r="AI82" s="24" t="s">
        <v>140</v>
      </c>
      <c r="AJ82" s="24" t="s">
        <v>141</v>
      </c>
      <c r="AK82" s="24" t="s">
        <v>142</v>
      </c>
      <c r="AL82" s="37"/>
      <c r="AM82" s="37" t="s">
        <v>143</v>
      </c>
      <c r="AN82" s="37" t="s">
        <v>144</v>
      </c>
      <c r="AO82" s="37" t="s">
        <v>145</v>
      </c>
      <c r="AP82" s="37" t="s">
        <v>146</v>
      </c>
      <c r="AQ82" s="37" t="s">
        <v>147</v>
      </c>
      <c r="AR82" s="37" t="s">
        <v>148</v>
      </c>
      <c r="AS82" s="37" t="s">
        <v>149</v>
      </c>
      <c r="AT82" s="37" t="s">
        <v>150</v>
      </c>
      <c r="AU82" s="37" t="s">
        <v>151</v>
      </c>
      <c r="AV82" s="24" t="s">
        <v>124</v>
      </c>
      <c r="AW82" s="24" t="s">
        <v>124</v>
      </c>
      <c r="AX82" s="24" t="s">
        <v>124</v>
      </c>
      <c r="AY82" s="24" t="s">
        <v>124</v>
      </c>
      <c r="AZ82" s="24" t="s">
        <v>124</v>
      </c>
      <c r="BA82" s="24" t="s">
        <v>124</v>
      </c>
      <c r="BB82" s="24" t="s">
        <v>124</v>
      </c>
      <c r="BC82" s="24" t="s">
        <v>124</v>
      </c>
      <c r="BD82" s="24" t="s">
        <v>124</v>
      </c>
      <c r="BE82" s="24" t="s">
        <v>124</v>
      </c>
      <c r="BF82" s="30">
        <v>0</v>
      </c>
      <c r="BG82" s="30">
        <v>3</v>
      </c>
      <c r="BH82" s="30">
        <v>0</v>
      </c>
      <c r="BI82" s="30">
        <v>0</v>
      </c>
      <c r="BJ82" s="30">
        <v>0</v>
      </c>
      <c r="BK82" s="30">
        <v>0</v>
      </c>
      <c r="BL82" s="30">
        <v>1</v>
      </c>
      <c r="BM82" s="30">
        <v>0</v>
      </c>
      <c r="BN82" s="30">
        <v>0</v>
      </c>
      <c r="BO82" s="30">
        <v>1</v>
      </c>
      <c r="BP82" s="30">
        <v>0</v>
      </c>
      <c r="BQ82" s="30">
        <v>0</v>
      </c>
      <c r="BR82" s="31">
        <f t="shared" si="6"/>
        <v>5</v>
      </c>
      <c r="BS82" s="24" t="s">
        <v>124</v>
      </c>
      <c r="BT82" s="24" t="s">
        <v>124</v>
      </c>
      <c r="BU82" s="24" t="s">
        <v>124</v>
      </c>
      <c r="BV82" s="24" t="s">
        <v>124</v>
      </c>
      <c r="BW82" s="24" t="s">
        <v>124</v>
      </c>
      <c r="BX82" s="24" t="s">
        <v>124</v>
      </c>
      <c r="BY82" s="24" t="s">
        <v>124</v>
      </c>
      <c r="BZ82" s="24" t="s">
        <v>124</v>
      </c>
      <c r="CA82" s="24" t="s">
        <v>124</v>
      </c>
      <c r="CB82" s="24" t="s">
        <v>125</v>
      </c>
      <c r="CC82" s="32" t="s">
        <v>124</v>
      </c>
      <c r="CD82" s="1" t="s">
        <v>126</v>
      </c>
      <c r="CE82" s="2" t="s">
        <v>127</v>
      </c>
      <c r="CF82" s="2" t="s">
        <v>124</v>
      </c>
      <c r="CG82" s="2" t="s">
        <v>125</v>
      </c>
      <c r="CH82" s="2" t="s">
        <v>124</v>
      </c>
      <c r="CI82" s="2" t="s">
        <v>124</v>
      </c>
    </row>
    <row r="83" spans="1:87" x14ac:dyDescent="0.25">
      <c r="A83" s="3">
        <v>76</v>
      </c>
      <c r="B83" s="57">
        <v>2021</v>
      </c>
      <c r="C83" s="35" t="s">
        <v>124</v>
      </c>
      <c r="D83" s="35" t="s">
        <v>124</v>
      </c>
      <c r="E83" s="35" t="s">
        <v>124</v>
      </c>
      <c r="F83" s="35" t="s">
        <v>4</v>
      </c>
      <c r="G83" s="35"/>
      <c r="H83" s="34" t="s">
        <v>261</v>
      </c>
      <c r="I83" s="34">
        <v>21101</v>
      </c>
      <c r="J83" s="34" t="s">
        <v>262</v>
      </c>
      <c r="K83" s="35" t="s">
        <v>124</v>
      </c>
      <c r="L83" s="35" t="s">
        <v>213</v>
      </c>
      <c r="M83" s="35" t="s">
        <v>124</v>
      </c>
      <c r="N83" s="35" t="s">
        <v>124</v>
      </c>
      <c r="O83" s="26">
        <f t="shared" si="11"/>
        <v>480</v>
      </c>
      <c r="P83" s="26">
        <f t="shared" si="7"/>
        <v>3000</v>
      </c>
      <c r="Q83" s="36">
        <f t="shared" si="10"/>
        <v>3480</v>
      </c>
      <c r="R83" s="28">
        <f t="shared" si="9"/>
        <v>2</v>
      </c>
      <c r="S83" s="29">
        <f>1.5*1000</f>
        <v>1500</v>
      </c>
      <c r="T83" s="29">
        <f t="shared" si="8"/>
        <v>240</v>
      </c>
      <c r="U83" s="24" t="s">
        <v>124</v>
      </c>
      <c r="V83" s="24" t="s">
        <v>124</v>
      </c>
      <c r="W83" s="24" t="s">
        <v>124</v>
      </c>
      <c r="X83" s="24" t="s">
        <v>124</v>
      </c>
      <c r="Y83" s="24" t="s">
        <v>124</v>
      </c>
      <c r="Z83" s="24" t="s">
        <v>124</v>
      </c>
      <c r="AA83" s="24" t="s">
        <v>124</v>
      </c>
      <c r="AB83" s="24" t="s">
        <v>124</v>
      </c>
      <c r="AC83" s="24" t="s">
        <v>137</v>
      </c>
      <c r="AD83" s="24" t="s">
        <v>124</v>
      </c>
      <c r="AE83" s="24" t="s">
        <v>124</v>
      </c>
      <c r="AF83" s="24" t="s">
        <v>138</v>
      </c>
      <c r="AG83" s="24" t="s">
        <v>139</v>
      </c>
      <c r="AH83" s="24" t="s">
        <v>4</v>
      </c>
      <c r="AI83" s="24" t="s">
        <v>140</v>
      </c>
      <c r="AJ83" s="24" t="s">
        <v>141</v>
      </c>
      <c r="AK83" s="24" t="s">
        <v>142</v>
      </c>
      <c r="AL83" s="37"/>
      <c r="AM83" s="37" t="s">
        <v>143</v>
      </c>
      <c r="AN83" s="37" t="s">
        <v>144</v>
      </c>
      <c r="AO83" s="37" t="s">
        <v>145</v>
      </c>
      <c r="AP83" s="37" t="s">
        <v>146</v>
      </c>
      <c r="AQ83" s="37" t="s">
        <v>147</v>
      </c>
      <c r="AR83" s="37" t="s">
        <v>148</v>
      </c>
      <c r="AS83" s="37" t="s">
        <v>149</v>
      </c>
      <c r="AT83" s="37" t="s">
        <v>150</v>
      </c>
      <c r="AU83" s="37" t="s">
        <v>151</v>
      </c>
      <c r="AV83" s="24" t="s">
        <v>124</v>
      </c>
      <c r="AW83" s="24" t="s">
        <v>124</v>
      </c>
      <c r="AX83" s="24" t="s">
        <v>124</v>
      </c>
      <c r="AY83" s="24" t="s">
        <v>124</v>
      </c>
      <c r="AZ83" s="24" t="s">
        <v>124</v>
      </c>
      <c r="BA83" s="24" t="s">
        <v>124</v>
      </c>
      <c r="BB83" s="24" t="s">
        <v>124</v>
      </c>
      <c r="BC83" s="24" t="s">
        <v>124</v>
      </c>
      <c r="BD83" s="24" t="s">
        <v>124</v>
      </c>
      <c r="BE83" s="24" t="s">
        <v>124</v>
      </c>
      <c r="BF83" s="30">
        <v>0</v>
      </c>
      <c r="BG83" s="30">
        <v>1</v>
      </c>
      <c r="BH83" s="30">
        <v>0</v>
      </c>
      <c r="BI83" s="30">
        <v>1</v>
      </c>
      <c r="BJ83" s="30">
        <v>0</v>
      </c>
      <c r="BK83" s="30">
        <v>0</v>
      </c>
      <c r="BL83" s="30">
        <v>0</v>
      </c>
      <c r="BM83" s="30">
        <v>0</v>
      </c>
      <c r="BN83" s="30">
        <v>0</v>
      </c>
      <c r="BO83" s="30">
        <v>0</v>
      </c>
      <c r="BP83" s="30">
        <v>0</v>
      </c>
      <c r="BQ83" s="30">
        <v>0</v>
      </c>
      <c r="BR83" s="31">
        <f t="shared" si="6"/>
        <v>2</v>
      </c>
      <c r="BS83" s="24" t="s">
        <v>124</v>
      </c>
      <c r="BT83" s="24" t="s">
        <v>124</v>
      </c>
      <c r="BU83" s="24" t="s">
        <v>124</v>
      </c>
      <c r="BV83" s="24" t="s">
        <v>124</v>
      </c>
      <c r="BW83" s="24" t="s">
        <v>124</v>
      </c>
      <c r="BX83" s="24" t="s">
        <v>124</v>
      </c>
      <c r="BY83" s="24" t="s">
        <v>124</v>
      </c>
      <c r="BZ83" s="24" t="s">
        <v>124</v>
      </c>
      <c r="CA83" s="24" t="s">
        <v>124</v>
      </c>
      <c r="CB83" s="24" t="s">
        <v>125</v>
      </c>
      <c r="CC83" s="32" t="s">
        <v>124</v>
      </c>
      <c r="CD83" s="1" t="s">
        <v>126</v>
      </c>
      <c r="CE83" s="2" t="s">
        <v>127</v>
      </c>
      <c r="CF83" s="2" t="s">
        <v>124</v>
      </c>
      <c r="CG83" s="2" t="s">
        <v>125</v>
      </c>
      <c r="CH83" s="2" t="s">
        <v>124</v>
      </c>
      <c r="CI83" s="2" t="s">
        <v>124</v>
      </c>
    </row>
    <row r="84" spans="1:87" x14ac:dyDescent="0.25">
      <c r="A84" s="3">
        <v>77</v>
      </c>
      <c r="B84" s="57">
        <v>2021</v>
      </c>
      <c r="C84" s="35" t="s">
        <v>124</v>
      </c>
      <c r="D84" s="35" t="s">
        <v>124</v>
      </c>
      <c r="E84" s="35" t="s">
        <v>124</v>
      </c>
      <c r="F84" s="35" t="s">
        <v>4</v>
      </c>
      <c r="G84" s="35"/>
      <c r="H84" s="34" t="s">
        <v>263</v>
      </c>
      <c r="I84" s="34">
        <v>21101</v>
      </c>
      <c r="J84" s="34" t="s">
        <v>264</v>
      </c>
      <c r="K84" s="35" t="s">
        <v>124</v>
      </c>
      <c r="L84" s="35" t="s">
        <v>213</v>
      </c>
      <c r="M84" s="35" t="s">
        <v>124</v>
      </c>
      <c r="N84" s="35" t="s">
        <v>124</v>
      </c>
      <c r="O84" s="26">
        <f t="shared" si="11"/>
        <v>617.6</v>
      </c>
      <c r="P84" s="26">
        <f t="shared" si="7"/>
        <v>3860</v>
      </c>
      <c r="Q84" s="36">
        <f t="shared" si="10"/>
        <v>4477.6000000000004</v>
      </c>
      <c r="R84" s="28">
        <f t="shared" si="9"/>
        <v>2</v>
      </c>
      <c r="S84" s="29">
        <f>1.93*1000</f>
        <v>1930</v>
      </c>
      <c r="T84" s="29">
        <f t="shared" si="8"/>
        <v>308.8</v>
      </c>
      <c r="U84" s="24" t="s">
        <v>124</v>
      </c>
      <c r="V84" s="24" t="s">
        <v>124</v>
      </c>
      <c r="W84" s="24" t="s">
        <v>124</v>
      </c>
      <c r="X84" s="24" t="s">
        <v>124</v>
      </c>
      <c r="Y84" s="24" t="s">
        <v>124</v>
      </c>
      <c r="Z84" s="24" t="s">
        <v>124</v>
      </c>
      <c r="AA84" s="24" t="s">
        <v>124</v>
      </c>
      <c r="AB84" s="24" t="s">
        <v>124</v>
      </c>
      <c r="AC84" s="24" t="s">
        <v>137</v>
      </c>
      <c r="AD84" s="24" t="s">
        <v>124</v>
      </c>
      <c r="AE84" s="24" t="s">
        <v>124</v>
      </c>
      <c r="AF84" s="24" t="s">
        <v>138</v>
      </c>
      <c r="AG84" s="24" t="s">
        <v>139</v>
      </c>
      <c r="AH84" s="24" t="s">
        <v>4</v>
      </c>
      <c r="AI84" s="24" t="s">
        <v>140</v>
      </c>
      <c r="AJ84" s="24" t="s">
        <v>141</v>
      </c>
      <c r="AK84" s="24" t="s">
        <v>142</v>
      </c>
      <c r="AL84" s="37"/>
      <c r="AM84" s="37" t="s">
        <v>143</v>
      </c>
      <c r="AN84" s="37" t="s">
        <v>144</v>
      </c>
      <c r="AO84" s="37" t="s">
        <v>145</v>
      </c>
      <c r="AP84" s="37" t="s">
        <v>146</v>
      </c>
      <c r="AQ84" s="37" t="s">
        <v>147</v>
      </c>
      <c r="AR84" s="37" t="s">
        <v>148</v>
      </c>
      <c r="AS84" s="37" t="s">
        <v>149</v>
      </c>
      <c r="AT84" s="37" t="s">
        <v>150</v>
      </c>
      <c r="AU84" s="37" t="s">
        <v>151</v>
      </c>
      <c r="AV84" s="24" t="s">
        <v>124</v>
      </c>
      <c r="AW84" s="24" t="s">
        <v>124</v>
      </c>
      <c r="AX84" s="24" t="s">
        <v>124</v>
      </c>
      <c r="AY84" s="24" t="s">
        <v>124</v>
      </c>
      <c r="AZ84" s="24" t="s">
        <v>124</v>
      </c>
      <c r="BA84" s="24" t="s">
        <v>124</v>
      </c>
      <c r="BB84" s="24" t="s">
        <v>124</v>
      </c>
      <c r="BC84" s="24" t="s">
        <v>124</v>
      </c>
      <c r="BD84" s="24" t="s">
        <v>124</v>
      </c>
      <c r="BE84" s="24" t="s">
        <v>124</v>
      </c>
      <c r="BF84" s="30">
        <v>0</v>
      </c>
      <c r="BG84" s="30">
        <v>1</v>
      </c>
      <c r="BH84" s="30">
        <v>1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1">
        <f t="shared" si="6"/>
        <v>2</v>
      </c>
      <c r="BS84" s="24" t="s">
        <v>124</v>
      </c>
      <c r="BT84" s="24" t="s">
        <v>124</v>
      </c>
      <c r="BU84" s="24" t="s">
        <v>124</v>
      </c>
      <c r="BV84" s="24" t="s">
        <v>124</v>
      </c>
      <c r="BW84" s="24" t="s">
        <v>124</v>
      </c>
      <c r="BX84" s="24" t="s">
        <v>124</v>
      </c>
      <c r="BY84" s="24" t="s">
        <v>124</v>
      </c>
      <c r="BZ84" s="24" t="s">
        <v>124</v>
      </c>
      <c r="CA84" s="24" t="s">
        <v>124</v>
      </c>
      <c r="CB84" s="24" t="s">
        <v>125</v>
      </c>
      <c r="CC84" s="32" t="s">
        <v>124</v>
      </c>
      <c r="CD84" s="1" t="s">
        <v>126</v>
      </c>
      <c r="CE84" s="2" t="s">
        <v>127</v>
      </c>
      <c r="CF84" s="2" t="s">
        <v>124</v>
      </c>
      <c r="CG84" s="2" t="s">
        <v>125</v>
      </c>
      <c r="CH84" s="2" t="s">
        <v>124</v>
      </c>
      <c r="CI84" s="2" t="s">
        <v>124</v>
      </c>
    </row>
    <row r="85" spans="1:87" x14ac:dyDescent="0.25">
      <c r="A85" s="3">
        <v>78</v>
      </c>
      <c r="B85" s="57">
        <v>2021</v>
      </c>
      <c r="C85" s="35" t="s">
        <v>124</v>
      </c>
      <c r="D85" s="35" t="s">
        <v>124</v>
      </c>
      <c r="E85" s="35" t="s">
        <v>124</v>
      </c>
      <c r="F85" s="35" t="s">
        <v>4</v>
      </c>
      <c r="G85" s="35"/>
      <c r="H85" s="34" t="s">
        <v>265</v>
      </c>
      <c r="I85" s="34">
        <v>21101</v>
      </c>
      <c r="J85" s="34" t="s">
        <v>266</v>
      </c>
      <c r="K85" s="35" t="s">
        <v>124</v>
      </c>
      <c r="L85" s="35" t="s">
        <v>213</v>
      </c>
      <c r="M85" s="35" t="s">
        <v>124</v>
      </c>
      <c r="N85" s="35" t="s">
        <v>124</v>
      </c>
      <c r="O85" s="26">
        <f t="shared" si="11"/>
        <v>372.8</v>
      </c>
      <c r="P85" s="26">
        <f t="shared" si="7"/>
        <v>2330</v>
      </c>
      <c r="Q85" s="36">
        <f t="shared" si="10"/>
        <v>2702.8</v>
      </c>
      <c r="R85" s="28">
        <f t="shared" si="9"/>
        <v>1</v>
      </c>
      <c r="S85" s="29">
        <f>2.33*1000</f>
        <v>2330</v>
      </c>
      <c r="T85" s="29">
        <f t="shared" si="8"/>
        <v>372.8</v>
      </c>
      <c r="U85" s="24" t="s">
        <v>124</v>
      </c>
      <c r="V85" s="24" t="s">
        <v>124</v>
      </c>
      <c r="W85" s="24" t="s">
        <v>124</v>
      </c>
      <c r="X85" s="24" t="s">
        <v>124</v>
      </c>
      <c r="Y85" s="24" t="s">
        <v>124</v>
      </c>
      <c r="Z85" s="24" t="s">
        <v>124</v>
      </c>
      <c r="AA85" s="24" t="s">
        <v>124</v>
      </c>
      <c r="AB85" s="24" t="s">
        <v>124</v>
      </c>
      <c r="AC85" s="24" t="s">
        <v>137</v>
      </c>
      <c r="AD85" s="24" t="s">
        <v>124</v>
      </c>
      <c r="AE85" s="24" t="s">
        <v>124</v>
      </c>
      <c r="AF85" s="24" t="s">
        <v>138</v>
      </c>
      <c r="AG85" s="24" t="s">
        <v>139</v>
      </c>
      <c r="AH85" s="24" t="s">
        <v>4</v>
      </c>
      <c r="AI85" s="24" t="s">
        <v>140</v>
      </c>
      <c r="AJ85" s="24" t="s">
        <v>141</v>
      </c>
      <c r="AK85" s="24" t="s">
        <v>142</v>
      </c>
      <c r="AL85" s="37"/>
      <c r="AM85" s="37" t="s">
        <v>143</v>
      </c>
      <c r="AN85" s="37" t="s">
        <v>144</v>
      </c>
      <c r="AO85" s="37" t="s">
        <v>145</v>
      </c>
      <c r="AP85" s="37" t="s">
        <v>146</v>
      </c>
      <c r="AQ85" s="37" t="s">
        <v>147</v>
      </c>
      <c r="AR85" s="37" t="s">
        <v>148</v>
      </c>
      <c r="AS85" s="37" t="s">
        <v>149</v>
      </c>
      <c r="AT85" s="37" t="s">
        <v>150</v>
      </c>
      <c r="AU85" s="37" t="s">
        <v>151</v>
      </c>
      <c r="AV85" s="24" t="s">
        <v>124</v>
      </c>
      <c r="AW85" s="24" t="s">
        <v>124</v>
      </c>
      <c r="AX85" s="24" t="s">
        <v>124</v>
      </c>
      <c r="AY85" s="24" t="s">
        <v>124</v>
      </c>
      <c r="AZ85" s="24" t="s">
        <v>124</v>
      </c>
      <c r="BA85" s="24" t="s">
        <v>124</v>
      </c>
      <c r="BB85" s="24" t="s">
        <v>124</v>
      </c>
      <c r="BC85" s="24" t="s">
        <v>124</v>
      </c>
      <c r="BD85" s="24" t="s">
        <v>124</v>
      </c>
      <c r="BE85" s="24" t="s">
        <v>124</v>
      </c>
      <c r="BF85" s="30">
        <v>0</v>
      </c>
      <c r="BG85" s="30">
        <v>1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0</v>
      </c>
      <c r="BN85" s="30">
        <v>0</v>
      </c>
      <c r="BO85" s="30">
        <v>0</v>
      </c>
      <c r="BP85" s="30">
        <v>0</v>
      </c>
      <c r="BQ85" s="30">
        <v>0</v>
      </c>
      <c r="BR85" s="31">
        <f t="shared" si="6"/>
        <v>1</v>
      </c>
      <c r="BS85" s="24" t="s">
        <v>124</v>
      </c>
      <c r="BT85" s="24" t="s">
        <v>124</v>
      </c>
      <c r="BU85" s="24" t="s">
        <v>124</v>
      </c>
      <c r="BV85" s="24" t="s">
        <v>124</v>
      </c>
      <c r="BW85" s="24" t="s">
        <v>124</v>
      </c>
      <c r="BX85" s="24" t="s">
        <v>124</v>
      </c>
      <c r="BY85" s="24" t="s">
        <v>124</v>
      </c>
      <c r="BZ85" s="24" t="s">
        <v>124</v>
      </c>
      <c r="CA85" s="24" t="s">
        <v>124</v>
      </c>
      <c r="CB85" s="24" t="s">
        <v>125</v>
      </c>
      <c r="CC85" s="32" t="s">
        <v>124</v>
      </c>
      <c r="CD85" s="1" t="s">
        <v>126</v>
      </c>
      <c r="CE85" s="2" t="s">
        <v>127</v>
      </c>
      <c r="CF85" s="2" t="s">
        <v>124</v>
      </c>
      <c r="CG85" s="2" t="s">
        <v>125</v>
      </c>
      <c r="CH85" s="2" t="s">
        <v>124</v>
      </c>
      <c r="CI85" s="2" t="s">
        <v>124</v>
      </c>
    </row>
    <row r="86" spans="1:87" x14ac:dyDescent="0.25">
      <c r="A86" s="3">
        <v>79</v>
      </c>
      <c r="B86" s="57">
        <v>2021</v>
      </c>
      <c r="C86" s="35" t="s">
        <v>124</v>
      </c>
      <c r="D86" s="35" t="s">
        <v>124</v>
      </c>
      <c r="E86" s="35" t="s">
        <v>124</v>
      </c>
      <c r="F86" s="35" t="s">
        <v>173</v>
      </c>
      <c r="G86" s="35"/>
      <c r="H86" s="34" t="s">
        <v>267</v>
      </c>
      <c r="I86" s="34">
        <v>21101</v>
      </c>
      <c r="J86" s="34" t="s">
        <v>268</v>
      </c>
      <c r="K86" s="35" t="s">
        <v>124</v>
      </c>
      <c r="L86" s="35" t="s">
        <v>169</v>
      </c>
      <c r="M86" s="35" t="s">
        <v>124</v>
      </c>
      <c r="N86" s="35" t="s">
        <v>124</v>
      </c>
      <c r="O86" s="26">
        <f t="shared" si="11"/>
        <v>1370.336</v>
      </c>
      <c r="P86" s="26">
        <f t="shared" si="7"/>
        <v>8564.6</v>
      </c>
      <c r="Q86" s="54">
        <f t="shared" si="10"/>
        <v>9934.9359999999997</v>
      </c>
      <c r="R86" s="28">
        <f t="shared" si="9"/>
        <v>748</v>
      </c>
      <c r="S86" s="29">
        <v>11.45</v>
      </c>
      <c r="T86" s="29">
        <f t="shared" si="8"/>
        <v>1.8319999999999999</v>
      </c>
      <c r="U86" s="24" t="s">
        <v>124</v>
      </c>
      <c r="V86" s="24" t="s">
        <v>124</v>
      </c>
      <c r="W86" s="24" t="s">
        <v>124</v>
      </c>
      <c r="X86" s="24" t="s">
        <v>124</v>
      </c>
      <c r="Y86" s="24" t="s">
        <v>124</v>
      </c>
      <c r="Z86" s="24" t="s">
        <v>124</v>
      </c>
      <c r="AA86" s="24" t="s">
        <v>124</v>
      </c>
      <c r="AB86" s="24" t="s">
        <v>124</v>
      </c>
      <c r="AC86" s="24" t="s">
        <v>137</v>
      </c>
      <c r="AD86" s="24" t="s">
        <v>124</v>
      </c>
      <c r="AE86" s="24" t="s">
        <v>124</v>
      </c>
      <c r="AF86" s="24" t="s">
        <v>138</v>
      </c>
      <c r="AG86" s="24" t="s">
        <v>139</v>
      </c>
      <c r="AH86" s="24" t="s">
        <v>4</v>
      </c>
      <c r="AI86" s="24" t="s">
        <v>140</v>
      </c>
      <c r="AJ86" s="24" t="s">
        <v>141</v>
      </c>
      <c r="AK86" s="24" t="s">
        <v>142</v>
      </c>
      <c r="AL86" s="37"/>
      <c r="AM86" s="37" t="s">
        <v>143</v>
      </c>
      <c r="AN86" s="37" t="s">
        <v>144</v>
      </c>
      <c r="AO86" s="37" t="s">
        <v>145</v>
      </c>
      <c r="AP86" s="37" t="s">
        <v>146</v>
      </c>
      <c r="AQ86" s="37" t="s">
        <v>147</v>
      </c>
      <c r="AR86" s="37" t="s">
        <v>148</v>
      </c>
      <c r="AS86" s="37" t="s">
        <v>149</v>
      </c>
      <c r="AT86" s="37" t="s">
        <v>150</v>
      </c>
      <c r="AU86" s="37" t="s">
        <v>151</v>
      </c>
      <c r="AV86" s="24" t="s">
        <v>124</v>
      </c>
      <c r="AW86" s="24" t="s">
        <v>124</v>
      </c>
      <c r="AX86" s="24" t="s">
        <v>124</v>
      </c>
      <c r="AY86" s="24" t="s">
        <v>124</v>
      </c>
      <c r="AZ86" s="24" t="s">
        <v>124</v>
      </c>
      <c r="BA86" s="24" t="s">
        <v>124</v>
      </c>
      <c r="BB86" s="24" t="s">
        <v>124</v>
      </c>
      <c r="BC86" s="24" t="s">
        <v>124</v>
      </c>
      <c r="BD86" s="24" t="s">
        <v>124</v>
      </c>
      <c r="BE86" s="24" t="s">
        <v>124</v>
      </c>
      <c r="BF86" s="30">
        <v>0</v>
      </c>
      <c r="BG86" s="30">
        <v>68</v>
      </c>
      <c r="BH86" s="30">
        <v>68</v>
      </c>
      <c r="BI86" s="30">
        <v>68</v>
      </c>
      <c r="BJ86" s="30">
        <v>68</v>
      </c>
      <c r="BK86" s="30">
        <v>68</v>
      </c>
      <c r="BL86" s="30">
        <v>68</v>
      </c>
      <c r="BM86" s="30">
        <v>68</v>
      </c>
      <c r="BN86" s="30">
        <v>68</v>
      </c>
      <c r="BO86" s="30">
        <v>68</v>
      </c>
      <c r="BP86" s="30">
        <v>68</v>
      </c>
      <c r="BQ86" s="30">
        <v>68</v>
      </c>
      <c r="BR86" s="31">
        <f t="shared" si="6"/>
        <v>748</v>
      </c>
      <c r="BS86" s="24" t="s">
        <v>124</v>
      </c>
      <c r="BT86" s="24" t="s">
        <v>124</v>
      </c>
      <c r="BU86" s="24" t="s">
        <v>124</v>
      </c>
      <c r="BV86" s="24" t="s">
        <v>124</v>
      </c>
      <c r="BW86" s="24" t="s">
        <v>124</v>
      </c>
      <c r="BX86" s="24" t="s">
        <v>124</v>
      </c>
      <c r="BY86" s="24" t="s">
        <v>124</v>
      </c>
      <c r="BZ86" s="24" t="s">
        <v>124</v>
      </c>
      <c r="CA86" s="24" t="s">
        <v>124</v>
      </c>
      <c r="CB86" s="24" t="s">
        <v>125</v>
      </c>
      <c r="CC86" s="32" t="s">
        <v>124</v>
      </c>
      <c r="CD86" s="1" t="s">
        <v>126</v>
      </c>
      <c r="CE86" s="2" t="s">
        <v>127</v>
      </c>
      <c r="CF86" s="2" t="s">
        <v>124</v>
      </c>
      <c r="CG86" s="2" t="s">
        <v>125</v>
      </c>
      <c r="CH86" s="2" t="s">
        <v>124</v>
      </c>
      <c r="CI86" s="2" t="s">
        <v>124</v>
      </c>
    </row>
    <row r="87" spans="1:87" x14ac:dyDescent="0.25">
      <c r="A87" s="3">
        <v>80</v>
      </c>
      <c r="B87" s="57">
        <v>2021</v>
      </c>
      <c r="C87" s="35" t="s">
        <v>124</v>
      </c>
      <c r="D87" s="35" t="s">
        <v>124</v>
      </c>
      <c r="E87" s="35" t="s">
        <v>124</v>
      </c>
      <c r="F87" s="35" t="s">
        <v>173</v>
      </c>
      <c r="G87" s="35"/>
      <c r="H87" s="34" t="s">
        <v>269</v>
      </c>
      <c r="I87" s="34">
        <v>21101</v>
      </c>
      <c r="J87" s="34" t="s">
        <v>270</v>
      </c>
      <c r="K87" s="35" t="s">
        <v>124</v>
      </c>
      <c r="L87" s="35" t="s">
        <v>169</v>
      </c>
      <c r="M87" s="35" t="s">
        <v>124</v>
      </c>
      <c r="N87" s="35" t="s">
        <v>124</v>
      </c>
      <c r="O87" s="26">
        <f t="shared" si="11"/>
        <v>302.01600000000002</v>
      </c>
      <c r="P87" s="26">
        <f t="shared" si="7"/>
        <v>1887.6</v>
      </c>
      <c r="Q87" s="54">
        <f t="shared" si="10"/>
        <v>2189.616</v>
      </c>
      <c r="R87" s="28">
        <f t="shared" si="9"/>
        <v>220</v>
      </c>
      <c r="S87" s="29">
        <v>8.58</v>
      </c>
      <c r="T87" s="29">
        <f t="shared" si="8"/>
        <v>1.3728</v>
      </c>
      <c r="U87" s="24" t="s">
        <v>124</v>
      </c>
      <c r="V87" s="24" t="s">
        <v>124</v>
      </c>
      <c r="W87" s="24" t="s">
        <v>124</v>
      </c>
      <c r="X87" s="24" t="s">
        <v>124</v>
      </c>
      <c r="Y87" s="24" t="s">
        <v>124</v>
      </c>
      <c r="Z87" s="24" t="s">
        <v>124</v>
      </c>
      <c r="AA87" s="24" t="s">
        <v>124</v>
      </c>
      <c r="AB87" s="24" t="s">
        <v>124</v>
      </c>
      <c r="AC87" s="24" t="s">
        <v>137</v>
      </c>
      <c r="AD87" s="24" t="s">
        <v>124</v>
      </c>
      <c r="AE87" s="24" t="s">
        <v>124</v>
      </c>
      <c r="AF87" s="24" t="s">
        <v>138</v>
      </c>
      <c r="AG87" s="24" t="s">
        <v>139</v>
      </c>
      <c r="AH87" s="24" t="s">
        <v>4</v>
      </c>
      <c r="AI87" s="24" t="s">
        <v>140</v>
      </c>
      <c r="AJ87" s="24" t="s">
        <v>141</v>
      </c>
      <c r="AK87" s="24" t="s">
        <v>142</v>
      </c>
      <c r="AL87" s="37"/>
      <c r="AM87" s="37" t="s">
        <v>143</v>
      </c>
      <c r="AN87" s="37" t="s">
        <v>144</v>
      </c>
      <c r="AO87" s="37" t="s">
        <v>145</v>
      </c>
      <c r="AP87" s="37" t="s">
        <v>146</v>
      </c>
      <c r="AQ87" s="37" t="s">
        <v>147</v>
      </c>
      <c r="AR87" s="37" t="s">
        <v>148</v>
      </c>
      <c r="AS87" s="37" t="s">
        <v>149</v>
      </c>
      <c r="AT87" s="37" t="s">
        <v>150</v>
      </c>
      <c r="AU87" s="37" t="s">
        <v>151</v>
      </c>
      <c r="AV87" s="24" t="s">
        <v>124</v>
      </c>
      <c r="AW87" s="24" t="s">
        <v>124</v>
      </c>
      <c r="AX87" s="24" t="s">
        <v>124</v>
      </c>
      <c r="AY87" s="24" t="s">
        <v>124</v>
      </c>
      <c r="AZ87" s="24" t="s">
        <v>124</v>
      </c>
      <c r="BA87" s="24" t="s">
        <v>124</v>
      </c>
      <c r="BB87" s="24" t="s">
        <v>124</v>
      </c>
      <c r="BC87" s="24" t="s">
        <v>124</v>
      </c>
      <c r="BD87" s="24" t="s">
        <v>124</v>
      </c>
      <c r="BE87" s="24" t="s">
        <v>124</v>
      </c>
      <c r="BF87" s="30">
        <v>0</v>
      </c>
      <c r="BG87" s="30">
        <v>20</v>
      </c>
      <c r="BH87" s="30">
        <v>20</v>
      </c>
      <c r="BI87" s="30">
        <v>20</v>
      </c>
      <c r="BJ87" s="30">
        <v>20</v>
      </c>
      <c r="BK87" s="30">
        <v>20</v>
      </c>
      <c r="BL87" s="30">
        <v>20</v>
      </c>
      <c r="BM87" s="30">
        <v>20</v>
      </c>
      <c r="BN87" s="30">
        <v>20</v>
      </c>
      <c r="BO87" s="30">
        <v>20</v>
      </c>
      <c r="BP87" s="30">
        <v>20</v>
      </c>
      <c r="BQ87" s="30">
        <v>20</v>
      </c>
      <c r="BR87" s="31">
        <f t="shared" si="6"/>
        <v>220</v>
      </c>
      <c r="BS87" s="24" t="s">
        <v>124</v>
      </c>
      <c r="BT87" s="24" t="s">
        <v>124</v>
      </c>
      <c r="BU87" s="24" t="s">
        <v>124</v>
      </c>
      <c r="BV87" s="24" t="s">
        <v>124</v>
      </c>
      <c r="BW87" s="24" t="s">
        <v>124</v>
      </c>
      <c r="BX87" s="24" t="s">
        <v>124</v>
      </c>
      <c r="BY87" s="24" t="s">
        <v>124</v>
      </c>
      <c r="BZ87" s="24" t="s">
        <v>124</v>
      </c>
      <c r="CA87" s="24" t="s">
        <v>124</v>
      </c>
      <c r="CB87" s="24" t="s">
        <v>125</v>
      </c>
      <c r="CC87" s="32" t="s">
        <v>124</v>
      </c>
      <c r="CD87" s="1" t="s">
        <v>126</v>
      </c>
      <c r="CE87" s="2" t="s">
        <v>127</v>
      </c>
      <c r="CF87" s="2" t="s">
        <v>124</v>
      </c>
      <c r="CG87" s="2" t="s">
        <v>125</v>
      </c>
      <c r="CH87" s="2" t="s">
        <v>124</v>
      </c>
      <c r="CI87" s="2" t="s">
        <v>124</v>
      </c>
    </row>
    <row r="88" spans="1:87" x14ac:dyDescent="0.25">
      <c r="A88" s="3">
        <v>81</v>
      </c>
      <c r="B88" s="57">
        <v>2021</v>
      </c>
      <c r="C88" s="35" t="s">
        <v>124</v>
      </c>
      <c r="D88" s="35" t="s">
        <v>124</v>
      </c>
      <c r="E88" s="35" t="s">
        <v>124</v>
      </c>
      <c r="F88" s="35" t="s">
        <v>173</v>
      </c>
      <c r="G88" s="35"/>
      <c r="H88" s="34" t="s">
        <v>271</v>
      </c>
      <c r="I88" s="34">
        <v>21101</v>
      </c>
      <c r="J88" s="34" t="s">
        <v>272</v>
      </c>
      <c r="K88" s="35" t="s">
        <v>124</v>
      </c>
      <c r="L88" s="35" t="s">
        <v>169</v>
      </c>
      <c r="M88" s="35" t="s">
        <v>124</v>
      </c>
      <c r="N88" s="35" t="s">
        <v>124</v>
      </c>
      <c r="O88" s="26">
        <f t="shared" si="11"/>
        <v>767.47680000000014</v>
      </c>
      <c r="P88" s="26">
        <f t="shared" si="7"/>
        <v>4796.7300000000005</v>
      </c>
      <c r="Q88" s="54">
        <f t="shared" si="10"/>
        <v>5564.2068000000008</v>
      </c>
      <c r="R88" s="28">
        <f t="shared" si="9"/>
        <v>223</v>
      </c>
      <c r="S88" s="29">
        <v>21.51</v>
      </c>
      <c r="T88" s="29">
        <f t="shared" si="8"/>
        <v>3.4416000000000002</v>
      </c>
      <c r="U88" s="24" t="s">
        <v>124</v>
      </c>
      <c r="V88" s="24" t="s">
        <v>124</v>
      </c>
      <c r="W88" s="24" t="s">
        <v>124</v>
      </c>
      <c r="X88" s="24" t="s">
        <v>124</v>
      </c>
      <c r="Y88" s="24" t="s">
        <v>124</v>
      </c>
      <c r="Z88" s="24" t="s">
        <v>124</v>
      </c>
      <c r="AA88" s="24" t="s">
        <v>124</v>
      </c>
      <c r="AB88" s="24" t="s">
        <v>124</v>
      </c>
      <c r="AC88" s="24" t="s">
        <v>137</v>
      </c>
      <c r="AD88" s="24" t="s">
        <v>124</v>
      </c>
      <c r="AE88" s="24" t="s">
        <v>124</v>
      </c>
      <c r="AF88" s="24" t="s">
        <v>138</v>
      </c>
      <c r="AG88" s="24" t="s">
        <v>139</v>
      </c>
      <c r="AH88" s="24" t="s">
        <v>4</v>
      </c>
      <c r="AI88" s="24" t="s">
        <v>140</v>
      </c>
      <c r="AJ88" s="24" t="s">
        <v>141</v>
      </c>
      <c r="AK88" s="24" t="s">
        <v>142</v>
      </c>
      <c r="AL88" s="37"/>
      <c r="AM88" s="37" t="s">
        <v>143</v>
      </c>
      <c r="AN88" s="37" t="s">
        <v>144</v>
      </c>
      <c r="AO88" s="37" t="s">
        <v>145</v>
      </c>
      <c r="AP88" s="37" t="s">
        <v>146</v>
      </c>
      <c r="AQ88" s="37" t="s">
        <v>147</v>
      </c>
      <c r="AR88" s="37" t="s">
        <v>148</v>
      </c>
      <c r="AS88" s="37" t="s">
        <v>149</v>
      </c>
      <c r="AT88" s="37" t="s">
        <v>150</v>
      </c>
      <c r="AU88" s="37" t="s">
        <v>151</v>
      </c>
      <c r="AV88" s="24" t="s">
        <v>124</v>
      </c>
      <c r="AW88" s="24" t="s">
        <v>124</v>
      </c>
      <c r="AX88" s="24" t="s">
        <v>124</v>
      </c>
      <c r="AY88" s="24" t="s">
        <v>124</v>
      </c>
      <c r="AZ88" s="24" t="s">
        <v>124</v>
      </c>
      <c r="BA88" s="24" t="s">
        <v>124</v>
      </c>
      <c r="BB88" s="24" t="s">
        <v>124</v>
      </c>
      <c r="BC88" s="24" t="s">
        <v>124</v>
      </c>
      <c r="BD88" s="24" t="s">
        <v>124</v>
      </c>
      <c r="BE88" s="24" t="s">
        <v>124</v>
      </c>
      <c r="BF88" s="30">
        <v>0</v>
      </c>
      <c r="BG88" s="30">
        <v>22</v>
      </c>
      <c r="BH88" s="30">
        <v>21</v>
      </c>
      <c r="BI88" s="30">
        <v>20</v>
      </c>
      <c r="BJ88" s="30">
        <v>20</v>
      </c>
      <c r="BK88" s="30">
        <v>20</v>
      </c>
      <c r="BL88" s="30">
        <v>20</v>
      </c>
      <c r="BM88" s="30">
        <v>20</v>
      </c>
      <c r="BN88" s="30">
        <v>20</v>
      </c>
      <c r="BO88" s="30">
        <v>20</v>
      </c>
      <c r="BP88" s="30">
        <v>20</v>
      </c>
      <c r="BQ88" s="30">
        <v>20</v>
      </c>
      <c r="BR88" s="31">
        <f t="shared" si="6"/>
        <v>223</v>
      </c>
      <c r="BS88" s="24" t="s">
        <v>124</v>
      </c>
      <c r="BT88" s="24" t="s">
        <v>124</v>
      </c>
      <c r="BU88" s="24" t="s">
        <v>124</v>
      </c>
      <c r="BV88" s="24" t="s">
        <v>124</v>
      </c>
      <c r="BW88" s="24" t="s">
        <v>124</v>
      </c>
      <c r="BX88" s="24" t="s">
        <v>124</v>
      </c>
      <c r="BY88" s="24" t="s">
        <v>124</v>
      </c>
      <c r="BZ88" s="24" t="s">
        <v>124</v>
      </c>
      <c r="CA88" s="24" t="s">
        <v>124</v>
      </c>
      <c r="CB88" s="24" t="s">
        <v>125</v>
      </c>
      <c r="CC88" s="32" t="s">
        <v>124</v>
      </c>
      <c r="CD88" s="1" t="s">
        <v>126</v>
      </c>
      <c r="CE88" s="2" t="s">
        <v>127</v>
      </c>
      <c r="CF88" s="2" t="s">
        <v>124</v>
      </c>
      <c r="CG88" s="2" t="s">
        <v>125</v>
      </c>
      <c r="CH88" s="2" t="s">
        <v>124</v>
      </c>
      <c r="CI88" s="2" t="s">
        <v>124</v>
      </c>
    </row>
    <row r="89" spans="1:87" x14ac:dyDescent="0.25">
      <c r="A89" s="3">
        <v>82</v>
      </c>
      <c r="B89" s="57">
        <v>2021</v>
      </c>
      <c r="C89" s="35" t="s">
        <v>124</v>
      </c>
      <c r="D89" s="35" t="s">
        <v>124</v>
      </c>
      <c r="E89" s="35" t="s">
        <v>124</v>
      </c>
      <c r="F89" s="35" t="s">
        <v>173</v>
      </c>
      <c r="G89" s="35"/>
      <c r="H89" s="34"/>
      <c r="I89" s="34">
        <v>21101</v>
      </c>
      <c r="J89" s="34" t="s">
        <v>472</v>
      </c>
      <c r="K89" s="35" t="s">
        <v>124</v>
      </c>
      <c r="L89" s="35" t="s">
        <v>169</v>
      </c>
      <c r="M89" s="35" t="s">
        <v>124</v>
      </c>
      <c r="N89" s="35" t="s">
        <v>124</v>
      </c>
      <c r="O89" s="26">
        <f t="shared" si="11"/>
        <v>318.73919999999998</v>
      </c>
      <c r="P89" s="26">
        <f t="shared" si="7"/>
        <v>1992.12</v>
      </c>
      <c r="Q89" s="54">
        <f t="shared" si="10"/>
        <v>2310.8591999999999</v>
      </c>
      <c r="R89" s="28">
        <f t="shared" si="9"/>
        <v>12</v>
      </c>
      <c r="S89" s="29">
        <v>166.01</v>
      </c>
      <c r="T89" s="29">
        <f t="shared" si="8"/>
        <v>26.561599999999999</v>
      </c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24"/>
      <c r="AW89" s="24"/>
      <c r="AX89" s="24"/>
      <c r="AY89" s="24"/>
      <c r="AZ89" s="24"/>
      <c r="BA89" s="24"/>
      <c r="BB89" s="24"/>
      <c r="BC89" s="24"/>
      <c r="BD89" s="24"/>
      <c r="BE89" s="24" t="s">
        <v>124</v>
      </c>
      <c r="BF89" s="30">
        <v>0</v>
      </c>
      <c r="BG89" s="30">
        <v>2</v>
      </c>
      <c r="BH89" s="30">
        <v>0</v>
      </c>
      <c r="BI89" s="30">
        <v>2</v>
      </c>
      <c r="BJ89" s="30">
        <v>0</v>
      </c>
      <c r="BK89" s="30">
        <v>2</v>
      </c>
      <c r="BL89" s="30">
        <v>0</v>
      </c>
      <c r="BM89" s="30">
        <v>0</v>
      </c>
      <c r="BN89" s="30">
        <v>2</v>
      </c>
      <c r="BO89" s="30">
        <v>0</v>
      </c>
      <c r="BP89" s="30">
        <v>2</v>
      </c>
      <c r="BQ89" s="30">
        <v>2</v>
      </c>
      <c r="BR89" s="31">
        <f t="shared" si="6"/>
        <v>12</v>
      </c>
      <c r="BS89" s="24"/>
      <c r="BT89" s="24"/>
      <c r="BU89" s="24"/>
      <c r="BV89" s="24"/>
      <c r="BW89" s="24"/>
      <c r="BX89" s="24"/>
      <c r="BY89" s="24"/>
      <c r="BZ89" s="24"/>
      <c r="CA89" s="24" t="s">
        <v>124</v>
      </c>
      <c r="CB89" s="24"/>
      <c r="CC89" s="32"/>
      <c r="CD89" s="1"/>
      <c r="CE89" s="2"/>
      <c r="CF89" s="2"/>
      <c r="CG89" s="2"/>
      <c r="CH89" s="2"/>
      <c r="CI89" s="2"/>
    </row>
    <row r="90" spans="1:87" x14ac:dyDescent="0.25">
      <c r="A90" s="3">
        <v>83</v>
      </c>
      <c r="B90" s="57">
        <v>2021</v>
      </c>
      <c r="C90" s="35" t="s">
        <v>124</v>
      </c>
      <c r="D90" s="35" t="s">
        <v>124</v>
      </c>
      <c r="E90" s="35" t="s">
        <v>124</v>
      </c>
      <c r="F90" s="35" t="s">
        <v>5</v>
      </c>
      <c r="G90" s="35"/>
      <c r="H90" s="34">
        <v>21101</v>
      </c>
      <c r="I90" s="34">
        <v>21101</v>
      </c>
      <c r="J90" s="34" t="s">
        <v>273</v>
      </c>
      <c r="K90" s="35" t="s">
        <v>124</v>
      </c>
      <c r="L90" s="35" t="s">
        <v>133</v>
      </c>
      <c r="M90" s="35" t="s">
        <v>124</v>
      </c>
      <c r="N90" s="35" t="s">
        <v>124</v>
      </c>
      <c r="O90" s="26">
        <f t="shared" si="11"/>
        <v>1055.5040000000001</v>
      </c>
      <c r="P90" s="26">
        <f t="shared" si="7"/>
        <v>6596.9000000000005</v>
      </c>
      <c r="Q90" s="36">
        <f t="shared" si="10"/>
        <v>7652.4040000000005</v>
      </c>
      <c r="R90" s="28">
        <f t="shared" si="9"/>
        <v>10</v>
      </c>
      <c r="S90" s="29">
        <v>659.69</v>
      </c>
      <c r="T90" s="29">
        <f t="shared" si="8"/>
        <v>105.55040000000001</v>
      </c>
      <c r="U90" s="24" t="s">
        <v>124</v>
      </c>
      <c r="V90" s="24" t="s">
        <v>124</v>
      </c>
      <c r="W90" s="24" t="s">
        <v>124</v>
      </c>
      <c r="X90" s="24" t="s">
        <v>124</v>
      </c>
      <c r="Y90" s="24" t="s">
        <v>124</v>
      </c>
      <c r="Z90" s="24" t="s">
        <v>124</v>
      </c>
      <c r="AA90" s="24" t="s">
        <v>124</v>
      </c>
      <c r="AB90" s="24" t="s">
        <v>124</v>
      </c>
      <c r="AC90" s="24" t="s">
        <v>137</v>
      </c>
      <c r="AD90" s="24" t="s">
        <v>124</v>
      </c>
      <c r="AE90" s="24" t="s">
        <v>124</v>
      </c>
      <c r="AF90" s="24" t="s">
        <v>138</v>
      </c>
      <c r="AG90" s="24" t="s">
        <v>274</v>
      </c>
      <c r="AH90" s="24" t="s">
        <v>275</v>
      </c>
      <c r="AI90" s="24" t="s">
        <v>140</v>
      </c>
      <c r="AJ90" s="24" t="s">
        <v>141</v>
      </c>
      <c r="AK90" s="24" t="s">
        <v>142</v>
      </c>
      <c r="AL90" s="37"/>
      <c r="AM90" s="37" t="s">
        <v>143</v>
      </c>
      <c r="AN90" s="37" t="s">
        <v>144</v>
      </c>
      <c r="AO90" s="37" t="s">
        <v>145</v>
      </c>
      <c r="AP90" s="37" t="s">
        <v>146</v>
      </c>
      <c r="AQ90" s="37" t="s">
        <v>147</v>
      </c>
      <c r="AR90" s="37" t="s">
        <v>148</v>
      </c>
      <c r="AS90" s="37" t="s">
        <v>149</v>
      </c>
      <c r="AT90" s="37" t="s">
        <v>276</v>
      </c>
      <c r="AU90" s="37" t="s">
        <v>151</v>
      </c>
      <c r="AV90" s="24" t="s">
        <v>124</v>
      </c>
      <c r="AW90" s="24" t="s">
        <v>124</v>
      </c>
      <c r="AX90" s="24" t="s">
        <v>124</v>
      </c>
      <c r="AY90" s="24" t="s">
        <v>124</v>
      </c>
      <c r="AZ90" s="24" t="s">
        <v>124</v>
      </c>
      <c r="BA90" s="24" t="s">
        <v>124</v>
      </c>
      <c r="BB90" s="24" t="s">
        <v>124</v>
      </c>
      <c r="BC90" s="24" t="s">
        <v>124</v>
      </c>
      <c r="BD90" s="24" t="s">
        <v>124</v>
      </c>
      <c r="BE90" s="24" t="s">
        <v>124</v>
      </c>
      <c r="BF90" s="30">
        <v>0</v>
      </c>
      <c r="BG90" s="30">
        <v>9</v>
      </c>
      <c r="BH90" s="30">
        <v>0</v>
      </c>
      <c r="BI90" s="30">
        <v>0</v>
      </c>
      <c r="BJ90" s="30">
        <v>0</v>
      </c>
      <c r="BK90" s="30">
        <v>0</v>
      </c>
      <c r="BL90" s="30">
        <v>1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1">
        <f t="shared" si="6"/>
        <v>10</v>
      </c>
      <c r="BS90" s="24" t="s">
        <v>124</v>
      </c>
      <c r="BT90" s="24" t="s">
        <v>124</v>
      </c>
      <c r="BU90" s="24" t="s">
        <v>124</v>
      </c>
      <c r="BV90" s="24" t="s">
        <v>124</v>
      </c>
      <c r="BW90" s="24" t="s">
        <v>124</v>
      </c>
      <c r="BX90" s="24" t="s">
        <v>124</v>
      </c>
      <c r="BY90" s="24" t="s">
        <v>124</v>
      </c>
      <c r="BZ90" s="24" t="s">
        <v>124</v>
      </c>
      <c r="CA90" s="24" t="s">
        <v>124</v>
      </c>
      <c r="CB90" s="24" t="s">
        <v>125</v>
      </c>
      <c r="CC90" s="32" t="s">
        <v>124</v>
      </c>
      <c r="CD90" s="1" t="s">
        <v>126</v>
      </c>
      <c r="CE90" s="2" t="s">
        <v>127</v>
      </c>
      <c r="CF90" s="2" t="s">
        <v>124</v>
      </c>
      <c r="CG90" s="2" t="s">
        <v>125</v>
      </c>
      <c r="CH90" s="2" t="s">
        <v>124</v>
      </c>
      <c r="CI90" s="2" t="s">
        <v>124</v>
      </c>
    </row>
    <row r="91" spans="1:87" x14ac:dyDescent="0.25">
      <c r="A91" s="3">
        <v>84</v>
      </c>
      <c r="B91" s="57">
        <v>2021</v>
      </c>
      <c r="C91" s="35" t="s">
        <v>124</v>
      </c>
      <c r="D91" s="35" t="s">
        <v>124</v>
      </c>
      <c r="E91" s="35" t="s">
        <v>124</v>
      </c>
      <c r="F91" s="35" t="s">
        <v>5</v>
      </c>
      <c r="G91" s="35"/>
      <c r="H91" s="34">
        <v>21201</v>
      </c>
      <c r="I91" s="34">
        <v>21201</v>
      </c>
      <c r="J91" s="34" t="s">
        <v>277</v>
      </c>
      <c r="K91" s="35" t="s">
        <v>124</v>
      </c>
      <c r="L91" s="35" t="s">
        <v>133</v>
      </c>
      <c r="M91" s="35" t="s">
        <v>124</v>
      </c>
      <c r="N91" s="35" t="s">
        <v>124</v>
      </c>
      <c r="O91" s="26">
        <f t="shared" si="11"/>
        <v>3136</v>
      </c>
      <c r="P91" s="26">
        <f t="shared" si="7"/>
        <v>19600</v>
      </c>
      <c r="Q91" s="54">
        <f t="shared" si="10"/>
        <v>22736</v>
      </c>
      <c r="R91" s="28">
        <f t="shared" si="9"/>
        <v>49</v>
      </c>
      <c r="S91" s="29">
        <v>400</v>
      </c>
      <c r="T91" s="29">
        <f t="shared" si="8"/>
        <v>64</v>
      </c>
      <c r="U91" s="24" t="s">
        <v>124</v>
      </c>
      <c r="V91" s="24" t="s">
        <v>124</v>
      </c>
      <c r="W91" s="24" t="s">
        <v>124</v>
      </c>
      <c r="X91" s="24" t="s">
        <v>124</v>
      </c>
      <c r="Y91" s="24" t="s">
        <v>124</v>
      </c>
      <c r="Z91" s="24" t="s">
        <v>124</v>
      </c>
      <c r="AA91" s="24" t="s">
        <v>124</v>
      </c>
      <c r="AB91" s="24" t="s">
        <v>124</v>
      </c>
      <c r="AC91" s="24" t="s">
        <v>137</v>
      </c>
      <c r="AD91" s="24" t="s">
        <v>124</v>
      </c>
      <c r="AE91" s="24" t="s">
        <v>124</v>
      </c>
      <c r="AF91" s="24" t="s">
        <v>138</v>
      </c>
      <c r="AG91" s="24" t="s">
        <v>278</v>
      </c>
      <c r="AH91" s="24" t="s">
        <v>5</v>
      </c>
      <c r="AI91" s="24" t="s">
        <v>140</v>
      </c>
      <c r="AJ91" s="24" t="s">
        <v>141</v>
      </c>
      <c r="AK91" s="24" t="s">
        <v>142</v>
      </c>
      <c r="AL91" s="37"/>
      <c r="AM91" s="37" t="s">
        <v>143</v>
      </c>
      <c r="AN91" s="37" t="s">
        <v>144</v>
      </c>
      <c r="AO91" s="37" t="s">
        <v>145</v>
      </c>
      <c r="AP91" s="37" t="s">
        <v>146</v>
      </c>
      <c r="AQ91" s="37" t="s">
        <v>147</v>
      </c>
      <c r="AR91" s="37" t="s">
        <v>148</v>
      </c>
      <c r="AS91" s="37" t="s">
        <v>149</v>
      </c>
      <c r="AT91" s="37" t="s">
        <v>150</v>
      </c>
      <c r="AU91" s="37" t="s">
        <v>151</v>
      </c>
      <c r="AV91" s="24" t="s">
        <v>124</v>
      </c>
      <c r="AW91" s="24" t="s">
        <v>124</v>
      </c>
      <c r="AX91" s="24" t="s">
        <v>124</v>
      </c>
      <c r="AY91" s="24" t="s">
        <v>124</v>
      </c>
      <c r="AZ91" s="24" t="s">
        <v>124</v>
      </c>
      <c r="BA91" s="24" t="s">
        <v>124</v>
      </c>
      <c r="BB91" s="24" t="s">
        <v>124</v>
      </c>
      <c r="BC91" s="24" t="s">
        <v>124</v>
      </c>
      <c r="BD91" s="24" t="s">
        <v>124</v>
      </c>
      <c r="BE91" s="24" t="s">
        <v>124</v>
      </c>
      <c r="BF91" s="30">
        <v>0</v>
      </c>
      <c r="BG91" s="30">
        <v>6</v>
      </c>
      <c r="BH91" s="30">
        <v>4</v>
      </c>
      <c r="BI91" s="30">
        <v>4</v>
      </c>
      <c r="BJ91" s="30">
        <v>4</v>
      </c>
      <c r="BK91" s="30">
        <v>5</v>
      </c>
      <c r="BL91" s="30">
        <v>4</v>
      </c>
      <c r="BM91" s="30">
        <v>6</v>
      </c>
      <c r="BN91" s="30">
        <v>4</v>
      </c>
      <c r="BO91" s="30">
        <v>4</v>
      </c>
      <c r="BP91" s="30">
        <v>4</v>
      </c>
      <c r="BQ91" s="30">
        <v>4</v>
      </c>
      <c r="BR91" s="31">
        <f t="shared" si="6"/>
        <v>49</v>
      </c>
      <c r="BS91" s="24" t="s">
        <v>124</v>
      </c>
      <c r="BT91" s="24" t="s">
        <v>124</v>
      </c>
      <c r="BU91" s="24" t="s">
        <v>124</v>
      </c>
      <c r="BV91" s="24" t="s">
        <v>124</v>
      </c>
      <c r="BW91" s="24" t="s">
        <v>124</v>
      </c>
      <c r="BX91" s="24" t="s">
        <v>124</v>
      </c>
      <c r="BY91" s="24" t="s">
        <v>124</v>
      </c>
      <c r="BZ91" s="24" t="s">
        <v>124</v>
      </c>
      <c r="CA91" s="24" t="s">
        <v>124</v>
      </c>
      <c r="CB91" s="24" t="s">
        <v>125</v>
      </c>
      <c r="CC91" s="32" t="s">
        <v>124</v>
      </c>
      <c r="CD91" s="1" t="s">
        <v>126</v>
      </c>
      <c r="CE91" s="2" t="s">
        <v>127</v>
      </c>
      <c r="CF91" s="2" t="s">
        <v>124</v>
      </c>
      <c r="CG91" s="2" t="s">
        <v>125</v>
      </c>
      <c r="CH91" s="2" t="s">
        <v>124</v>
      </c>
      <c r="CI91" s="2" t="s">
        <v>124</v>
      </c>
    </row>
    <row r="92" spans="1:87" s="5" customFormat="1" x14ac:dyDescent="0.25">
      <c r="A92" s="3">
        <v>85</v>
      </c>
      <c r="B92" s="57">
        <v>2021</v>
      </c>
      <c r="C92" s="35" t="s">
        <v>124</v>
      </c>
      <c r="D92" s="35" t="s">
        <v>124</v>
      </c>
      <c r="E92" s="35" t="s">
        <v>124</v>
      </c>
      <c r="F92" s="35" t="s">
        <v>5</v>
      </c>
      <c r="G92" s="35"/>
      <c r="H92" s="34">
        <v>21201</v>
      </c>
      <c r="I92" s="34">
        <v>21201</v>
      </c>
      <c r="J92" s="34" t="s">
        <v>279</v>
      </c>
      <c r="K92" s="35" t="s">
        <v>124</v>
      </c>
      <c r="L92" s="35" t="s">
        <v>133</v>
      </c>
      <c r="M92" s="35" t="s">
        <v>124</v>
      </c>
      <c r="N92" s="35" t="s">
        <v>124</v>
      </c>
      <c r="O92" s="26">
        <f t="shared" si="11"/>
        <v>3136</v>
      </c>
      <c r="P92" s="26">
        <f t="shared" si="7"/>
        <v>19600</v>
      </c>
      <c r="Q92" s="54">
        <f t="shared" si="10"/>
        <v>22736</v>
      </c>
      <c r="R92" s="28">
        <f t="shared" si="9"/>
        <v>49</v>
      </c>
      <c r="S92" s="29">
        <v>400</v>
      </c>
      <c r="T92" s="29">
        <f t="shared" si="8"/>
        <v>64</v>
      </c>
      <c r="U92" s="35" t="s">
        <v>124</v>
      </c>
      <c r="V92" s="35" t="s">
        <v>124</v>
      </c>
      <c r="W92" s="35" t="s">
        <v>124</v>
      </c>
      <c r="X92" s="35" t="s">
        <v>124</v>
      </c>
      <c r="Y92" s="35" t="s">
        <v>124</v>
      </c>
      <c r="Z92" s="35" t="s">
        <v>124</v>
      </c>
      <c r="AA92" s="35" t="s">
        <v>124</v>
      </c>
      <c r="AB92" s="35" t="s">
        <v>124</v>
      </c>
      <c r="AC92" s="35" t="s">
        <v>137</v>
      </c>
      <c r="AD92" s="35" t="s">
        <v>124</v>
      </c>
      <c r="AE92" s="35" t="s">
        <v>124</v>
      </c>
      <c r="AF92" s="35" t="s">
        <v>138</v>
      </c>
      <c r="AG92" s="35" t="s">
        <v>278</v>
      </c>
      <c r="AH92" s="35" t="s">
        <v>5</v>
      </c>
      <c r="AI92" s="35" t="s">
        <v>140</v>
      </c>
      <c r="AJ92" s="35" t="s">
        <v>141</v>
      </c>
      <c r="AK92" s="35" t="s">
        <v>142</v>
      </c>
      <c r="AL92" s="35"/>
      <c r="AM92" s="35" t="s">
        <v>143</v>
      </c>
      <c r="AN92" s="35" t="s">
        <v>144</v>
      </c>
      <c r="AO92" s="35" t="s">
        <v>145</v>
      </c>
      <c r="AP92" s="35" t="s">
        <v>146</v>
      </c>
      <c r="AQ92" s="35" t="s">
        <v>147</v>
      </c>
      <c r="AR92" s="35" t="s">
        <v>148</v>
      </c>
      <c r="AS92" s="35" t="s">
        <v>149</v>
      </c>
      <c r="AT92" s="35" t="s">
        <v>150</v>
      </c>
      <c r="AU92" s="35" t="s">
        <v>151</v>
      </c>
      <c r="AV92" s="35" t="s">
        <v>124</v>
      </c>
      <c r="AW92" s="35" t="s">
        <v>124</v>
      </c>
      <c r="AX92" s="35" t="s">
        <v>124</v>
      </c>
      <c r="AY92" s="35" t="s">
        <v>124</v>
      </c>
      <c r="AZ92" s="35" t="s">
        <v>124</v>
      </c>
      <c r="BA92" s="35" t="s">
        <v>124</v>
      </c>
      <c r="BB92" s="35" t="s">
        <v>124</v>
      </c>
      <c r="BC92" s="35" t="s">
        <v>124</v>
      </c>
      <c r="BD92" s="35" t="s">
        <v>124</v>
      </c>
      <c r="BE92" s="35" t="s">
        <v>124</v>
      </c>
      <c r="BF92" s="30">
        <v>0</v>
      </c>
      <c r="BG92" s="30">
        <v>6</v>
      </c>
      <c r="BH92" s="30">
        <v>4</v>
      </c>
      <c r="BI92" s="30">
        <v>4</v>
      </c>
      <c r="BJ92" s="30">
        <v>4</v>
      </c>
      <c r="BK92" s="30">
        <v>5</v>
      </c>
      <c r="BL92" s="30">
        <v>4</v>
      </c>
      <c r="BM92" s="30">
        <v>6</v>
      </c>
      <c r="BN92" s="30">
        <v>4</v>
      </c>
      <c r="BO92" s="30">
        <v>4</v>
      </c>
      <c r="BP92" s="30">
        <v>4</v>
      </c>
      <c r="BQ92" s="30">
        <v>4</v>
      </c>
      <c r="BR92" s="31">
        <f t="shared" si="6"/>
        <v>49</v>
      </c>
      <c r="BS92" s="35" t="s">
        <v>124</v>
      </c>
      <c r="BT92" s="35" t="s">
        <v>124</v>
      </c>
      <c r="BU92" s="35" t="s">
        <v>124</v>
      </c>
      <c r="BV92" s="35" t="s">
        <v>124</v>
      </c>
      <c r="BW92" s="35" t="s">
        <v>124</v>
      </c>
      <c r="BX92" s="35" t="s">
        <v>124</v>
      </c>
      <c r="BY92" s="35" t="s">
        <v>124</v>
      </c>
      <c r="BZ92" s="35" t="s">
        <v>124</v>
      </c>
      <c r="CA92" s="24" t="s">
        <v>124</v>
      </c>
      <c r="CB92" s="35" t="s">
        <v>125</v>
      </c>
      <c r="CC92" s="40" t="s">
        <v>124</v>
      </c>
      <c r="CD92" s="3" t="s">
        <v>126</v>
      </c>
      <c r="CE92" s="4" t="s">
        <v>127</v>
      </c>
      <c r="CF92" s="4" t="s">
        <v>124</v>
      </c>
      <c r="CG92" s="4" t="s">
        <v>125</v>
      </c>
      <c r="CH92" s="4" t="s">
        <v>124</v>
      </c>
      <c r="CI92" s="4" t="s">
        <v>124</v>
      </c>
    </row>
    <row r="93" spans="1:87" x14ac:dyDescent="0.25">
      <c r="A93" s="3">
        <v>86</v>
      </c>
      <c r="B93" s="57">
        <v>2021</v>
      </c>
      <c r="C93" s="35" t="s">
        <v>124</v>
      </c>
      <c r="D93" s="35" t="s">
        <v>124</v>
      </c>
      <c r="E93" s="35" t="s">
        <v>124</v>
      </c>
      <c r="F93" s="35" t="s">
        <v>5</v>
      </c>
      <c r="G93" s="35"/>
      <c r="H93" s="34">
        <v>21201</v>
      </c>
      <c r="I93" s="34">
        <v>21201</v>
      </c>
      <c r="J93" s="34" t="s">
        <v>280</v>
      </c>
      <c r="K93" s="35" t="s">
        <v>124</v>
      </c>
      <c r="L93" s="35" t="s">
        <v>133</v>
      </c>
      <c r="M93" s="35" t="s">
        <v>124</v>
      </c>
      <c r="N93" s="35" t="s">
        <v>124</v>
      </c>
      <c r="O93" s="26">
        <f t="shared" si="11"/>
        <v>3136</v>
      </c>
      <c r="P93" s="26">
        <f t="shared" si="7"/>
        <v>19600</v>
      </c>
      <c r="Q93" s="54">
        <f t="shared" si="10"/>
        <v>22736</v>
      </c>
      <c r="R93" s="28">
        <f t="shared" si="9"/>
        <v>49</v>
      </c>
      <c r="S93" s="29">
        <v>400</v>
      </c>
      <c r="T93" s="29">
        <f t="shared" si="8"/>
        <v>64</v>
      </c>
      <c r="U93" s="24" t="s">
        <v>124</v>
      </c>
      <c r="V93" s="24" t="s">
        <v>124</v>
      </c>
      <c r="W93" s="24" t="s">
        <v>124</v>
      </c>
      <c r="X93" s="24" t="s">
        <v>124</v>
      </c>
      <c r="Y93" s="24" t="s">
        <v>124</v>
      </c>
      <c r="Z93" s="24" t="s">
        <v>124</v>
      </c>
      <c r="AA93" s="24" t="s">
        <v>124</v>
      </c>
      <c r="AB93" s="24" t="s">
        <v>124</v>
      </c>
      <c r="AC93" s="24" t="s">
        <v>137</v>
      </c>
      <c r="AD93" s="24" t="s">
        <v>124</v>
      </c>
      <c r="AE93" s="24" t="s">
        <v>124</v>
      </c>
      <c r="AF93" s="24" t="s">
        <v>138</v>
      </c>
      <c r="AG93" s="24" t="s">
        <v>278</v>
      </c>
      <c r="AH93" s="24" t="s">
        <v>5</v>
      </c>
      <c r="AI93" s="24" t="s">
        <v>140</v>
      </c>
      <c r="AJ93" s="24" t="s">
        <v>141</v>
      </c>
      <c r="AK93" s="24" t="s">
        <v>142</v>
      </c>
      <c r="AL93" s="37"/>
      <c r="AM93" s="37" t="s">
        <v>143</v>
      </c>
      <c r="AN93" s="37" t="s">
        <v>144</v>
      </c>
      <c r="AO93" s="37" t="s">
        <v>145</v>
      </c>
      <c r="AP93" s="37" t="s">
        <v>146</v>
      </c>
      <c r="AQ93" s="37" t="s">
        <v>147</v>
      </c>
      <c r="AR93" s="37" t="s">
        <v>148</v>
      </c>
      <c r="AS93" s="37" t="s">
        <v>149</v>
      </c>
      <c r="AT93" s="37" t="s">
        <v>150</v>
      </c>
      <c r="AU93" s="37" t="s">
        <v>151</v>
      </c>
      <c r="AV93" s="24" t="s">
        <v>124</v>
      </c>
      <c r="AW93" s="24" t="s">
        <v>124</v>
      </c>
      <c r="AX93" s="24" t="s">
        <v>124</v>
      </c>
      <c r="AY93" s="24" t="s">
        <v>124</v>
      </c>
      <c r="AZ93" s="24" t="s">
        <v>124</v>
      </c>
      <c r="BA93" s="24" t="s">
        <v>124</v>
      </c>
      <c r="BB93" s="24" t="s">
        <v>124</v>
      </c>
      <c r="BC93" s="24" t="s">
        <v>124</v>
      </c>
      <c r="BD93" s="24" t="s">
        <v>124</v>
      </c>
      <c r="BE93" s="24" t="s">
        <v>124</v>
      </c>
      <c r="BF93" s="30">
        <v>0</v>
      </c>
      <c r="BG93" s="30">
        <v>6</v>
      </c>
      <c r="BH93" s="30">
        <v>4</v>
      </c>
      <c r="BI93" s="30">
        <v>4</v>
      </c>
      <c r="BJ93" s="30">
        <v>4</v>
      </c>
      <c r="BK93" s="30">
        <v>5</v>
      </c>
      <c r="BL93" s="30">
        <v>4</v>
      </c>
      <c r="BM93" s="30">
        <v>6</v>
      </c>
      <c r="BN93" s="30">
        <v>4</v>
      </c>
      <c r="BO93" s="30">
        <v>4</v>
      </c>
      <c r="BP93" s="30">
        <v>4</v>
      </c>
      <c r="BQ93" s="30">
        <v>4</v>
      </c>
      <c r="BR93" s="31">
        <f t="shared" si="6"/>
        <v>49</v>
      </c>
      <c r="BS93" s="24" t="s">
        <v>124</v>
      </c>
      <c r="BT93" s="24" t="s">
        <v>124</v>
      </c>
      <c r="BU93" s="24" t="s">
        <v>124</v>
      </c>
      <c r="BV93" s="24" t="s">
        <v>124</v>
      </c>
      <c r="BW93" s="24" t="s">
        <v>124</v>
      </c>
      <c r="BX93" s="24" t="s">
        <v>124</v>
      </c>
      <c r="BY93" s="24" t="s">
        <v>124</v>
      </c>
      <c r="BZ93" s="24" t="s">
        <v>124</v>
      </c>
      <c r="CA93" s="24" t="s">
        <v>124</v>
      </c>
      <c r="CB93" s="24" t="s">
        <v>125</v>
      </c>
      <c r="CC93" s="32" t="s">
        <v>124</v>
      </c>
      <c r="CD93" s="1" t="s">
        <v>126</v>
      </c>
      <c r="CE93" s="2" t="s">
        <v>127</v>
      </c>
      <c r="CF93" s="2" t="s">
        <v>124</v>
      </c>
      <c r="CG93" s="2" t="s">
        <v>125</v>
      </c>
      <c r="CH93" s="2" t="s">
        <v>124</v>
      </c>
      <c r="CI93" s="2" t="s">
        <v>124</v>
      </c>
    </row>
    <row r="94" spans="1:87" x14ac:dyDescent="0.25">
      <c r="A94" s="3">
        <v>87</v>
      </c>
      <c r="B94" s="57">
        <v>2021</v>
      </c>
      <c r="C94" s="35" t="s">
        <v>124</v>
      </c>
      <c r="D94" s="35" t="s">
        <v>124</v>
      </c>
      <c r="E94" s="35" t="s">
        <v>124</v>
      </c>
      <c r="F94" s="35" t="s">
        <v>5</v>
      </c>
      <c r="G94" s="35"/>
      <c r="H94" s="34">
        <v>21201</v>
      </c>
      <c r="I94" s="34">
        <v>21201</v>
      </c>
      <c r="J94" s="34" t="s">
        <v>281</v>
      </c>
      <c r="K94" s="35" t="s">
        <v>124</v>
      </c>
      <c r="L94" s="35" t="s">
        <v>133</v>
      </c>
      <c r="M94" s="35" t="s">
        <v>124</v>
      </c>
      <c r="N94" s="35" t="s">
        <v>124</v>
      </c>
      <c r="O94" s="26">
        <f t="shared" si="11"/>
        <v>3136</v>
      </c>
      <c r="P94" s="26">
        <f t="shared" si="7"/>
        <v>19600</v>
      </c>
      <c r="Q94" s="54">
        <f t="shared" si="10"/>
        <v>22736</v>
      </c>
      <c r="R94" s="28">
        <f t="shared" si="9"/>
        <v>49</v>
      </c>
      <c r="S94" s="29">
        <v>400</v>
      </c>
      <c r="T94" s="29">
        <f t="shared" si="8"/>
        <v>64</v>
      </c>
      <c r="U94" s="24" t="s">
        <v>124</v>
      </c>
      <c r="V94" s="24" t="s">
        <v>124</v>
      </c>
      <c r="W94" s="24" t="s">
        <v>124</v>
      </c>
      <c r="X94" s="24" t="s">
        <v>124</v>
      </c>
      <c r="Y94" s="24" t="s">
        <v>124</v>
      </c>
      <c r="Z94" s="24" t="s">
        <v>124</v>
      </c>
      <c r="AA94" s="24" t="s">
        <v>124</v>
      </c>
      <c r="AB94" s="24" t="s">
        <v>124</v>
      </c>
      <c r="AC94" s="24" t="s">
        <v>137</v>
      </c>
      <c r="AD94" s="24" t="s">
        <v>124</v>
      </c>
      <c r="AE94" s="24" t="s">
        <v>124</v>
      </c>
      <c r="AF94" s="24" t="s">
        <v>138</v>
      </c>
      <c r="AG94" s="24" t="s">
        <v>278</v>
      </c>
      <c r="AH94" s="24" t="s">
        <v>5</v>
      </c>
      <c r="AI94" s="24" t="s">
        <v>140</v>
      </c>
      <c r="AJ94" s="24" t="s">
        <v>141</v>
      </c>
      <c r="AK94" s="24" t="s">
        <v>142</v>
      </c>
      <c r="AL94" s="37"/>
      <c r="AM94" s="37" t="s">
        <v>143</v>
      </c>
      <c r="AN94" s="37" t="s">
        <v>144</v>
      </c>
      <c r="AO94" s="37" t="s">
        <v>145</v>
      </c>
      <c r="AP94" s="37" t="s">
        <v>146</v>
      </c>
      <c r="AQ94" s="37" t="s">
        <v>147</v>
      </c>
      <c r="AR94" s="37" t="s">
        <v>148</v>
      </c>
      <c r="AS94" s="37" t="s">
        <v>149</v>
      </c>
      <c r="AT94" s="37" t="s">
        <v>150</v>
      </c>
      <c r="AU94" s="37" t="s">
        <v>151</v>
      </c>
      <c r="AV94" s="24" t="s">
        <v>124</v>
      </c>
      <c r="AW94" s="24" t="s">
        <v>124</v>
      </c>
      <c r="AX94" s="24" t="s">
        <v>124</v>
      </c>
      <c r="AY94" s="24" t="s">
        <v>124</v>
      </c>
      <c r="AZ94" s="24" t="s">
        <v>124</v>
      </c>
      <c r="BA94" s="24" t="s">
        <v>124</v>
      </c>
      <c r="BB94" s="24" t="s">
        <v>124</v>
      </c>
      <c r="BC94" s="24" t="s">
        <v>124</v>
      </c>
      <c r="BD94" s="24" t="s">
        <v>124</v>
      </c>
      <c r="BE94" s="24" t="s">
        <v>124</v>
      </c>
      <c r="BF94" s="30">
        <v>0</v>
      </c>
      <c r="BG94" s="30">
        <v>6</v>
      </c>
      <c r="BH94" s="30">
        <v>4</v>
      </c>
      <c r="BI94" s="30">
        <v>4</v>
      </c>
      <c r="BJ94" s="30">
        <v>4</v>
      </c>
      <c r="BK94" s="30">
        <v>5</v>
      </c>
      <c r="BL94" s="30">
        <v>4</v>
      </c>
      <c r="BM94" s="30">
        <v>6</v>
      </c>
      <c r="BN94" s="30">
        <v>4</v>
      </c>
      <c r="BO94" s="30">
        <v>4</v>
      </c>
      <c r="BP94" s="30">
        <v>4</v>
      </c>
      <c r="BQ94" s="30">
        <v>4</v>
      </c>
      <c r="BR94" s="31">
        <f t="shared" si="6"/>
        <v>49</v>
      </c>
      <c r="BS94" s="24" t="s">
        <v>124</v>
      </c>
      <c r="BT94" s="24" t="s">
        <v>124</v>
      </c>
      <c r="BU94" s="24" t="s">
        <v>124</v>
      </c>
      <c r="BV94" s="24" t="s">
        <v>124</v>
      </c>
      <c r="BW94" s="24" t="s">
        <v>124</v>
      </c>
      <c r="BX94" s="24" t="s">
        <v>124</v>
      </c>
      <c r="BY94" s="24" t="s">
        <v>124</v>
      </c>
      <c r="BZ94" s="24" t="s">
        <v>124</v>
      </c>
      <c r="CA94" s="24" t="s">
        <v>124</v>
      </c>
      <c r="CB94" s="24" t="s">
        <v>125</v>
      </c>
      <c r="CC94" s="32" t="s">
        <v>124</v>
      </c>
      <c r="CD94" s="1" t="s">
        <v>126</v>
      </c>
      <c r="CE94" s="2" t="s">
        <v>127</v>
      </c>
      <c r="CF94" s="2" t="s">
        <v>124</v>
      </c>
      <c r="CG94" s="2" t="s">
        <v>125</v>
      </c>
      <c r="CH94" s="2" t="s">
        <v>124</v>
      </c>
      <c r="CI94" s="2" t="s">
        <v>124</v>
      </c>
    </row>
    <row r="95" spans="1:87" x14ac:dyDescent="0.25">
      <c r="A95" s="3">
        <v>88</v>
      </c>
      <c r="B95" s="57">
        <v>2021</v>
      </c>
      <c r="C95" s="35" t="s">
        <v>124</v>
      </c>
      <c r="D95" s="35" t="s">
        <v>124</v>
      </c>
      <c r="E95" s="35" t="s">
        <v>124</v>
      </c>
      <c r="F95" s="35" t="s">
        <v>5</v>
      </c>
      <c r="G95" s="35"/>
      <c r="H95" s="34">
        <v>21201</v>
      </c>
      <c r="I95" s="34">
        <v>21201</v>
      </c>
      <c r="J95" s="34" t="s">
        <v>282</v>
      </c>
      <c r="K95" s="35" t="s">
        <v>124</v>
      </c>
      <c r="L95" s="35" t="s">
        <v>133</v>
      </c>
      <c r="M95" s="35" t="s">
        <v>124</v>
      </c>
      <c r="N95" s="35" t="s">
        <v>124</v>
      </c>
      <c r="O95" s="26">
        <f t="shared" si="11"/>
        <v>2016</v>
      </c>
      <c r="P95" s="26">
        <f t="shared" si="7"/>
        <v>12600</v>
      </c>
      <c r="Q95" s="54">
        <f t="shared" si="10"/>
        <v>14616</v>
      </c>
      <c r="R95" s="28">
        <f t="shared" si="9"/>
        <v>36</v>
      </c>
      <c r="S95" s="29">
        <v>350</v>
      </c>
      <c r="T95" s="29">
        <f t="shared" si="8"/>
        <v>56</v>
      </c>
      <c r="U95" s="24" t="s">
        <v>124</v>
      </c>
      <c r="V95" s="24" t="s">
        <v>124</v>
      </c>
      <c r="W95" s="24" t="s">
        <v>124</v>
      </c>
      <c r="X95" s="24" t="s">
        <v>124</v>
      </c>
      <c r="Y95" s="24" t="s">
        <v>124</v>
      </c>
      <c r="Z95" s="24" t="s">
        <v>124</v>
      </c>
      <c r="AA95" s="24" t="s">
        <v>124</v>
      </c>
      <c r="AB95" s="24" t="s">
        <v>124</v>
      </c>
      <c r="AC95" s="24" t="s">
        <v>124</v>
      </c>
      <c r="AD95" s="24" t="s">
        <v>124</v>
      </c>
      <c r="AE95" s="24" t="s">
        <v>124</v>
      </c>
      <c r="AF95" s="24" t="s">
        <v>124</v>
      </c>
      <c r="AG95" s="24" t="s">
        <v>124</v>
      </c>
      <c r="AH95" s="24" t="s">
        <v>124</v>
      </c>
      <c r="AI95" s="24" t="s">
        <v>124</v>
      </c>
      <c r="AJ95" s="24" t="s">
        <v>124</v>
      </c>
      <c r="AK95" s="24" t="s">
        <v>124</v>
      </c>
      <c r="AL95" s="24" t="s">
        <v>124</v>
      </c>
      <c r="AM95" s="24" t="s">
        <v>124</v>
      </c>
      <c r="AN95" s="24" t="s">
        <v>124</v>
      </c>
      <c r="AO95" s="24" t="s">
        <v>124</v>
      </c>
      <c r="AP95" s="24" t="s">
        <v>124</v>
      </c>
      <c r="AQ95" s="24" t="s">
        <v>124</v>
      </c>
      <c r="AR95" s="24" t="s">
        <v>124</v>
      </c>
      <c r="AS95" s="24" t="s">
        <v>124</v>
      </c>
      <c r="AT95" s="24" t="s">
        <v>124</v>
      </c>
      <c r="AU95" s="24" t="s">
        <v>124</v>
      </c>
      <c r="AV95" s="24" t="s">
        <v>124</v>
      </c>
      <c r="AW95" s="24" t="s">
        <v>124</v>
      </c>
      <c r="AX95" s="24" t="s">
        <v>124</v>
      </c>
      <c r="AY95" s="24" t="s">
        <v>124</v>
      </c>
      <c r="AZ95" s="24" t="s">
        <v>124</v>
      </c>
      <c r="BA95" s="24" t="s">
        <v>124</v>
      </c>
      <c r="BB95" s="24" t="s">
        <v>124</v>
      </c>
      <c r="BC95" s="24" t="s">
        <v>124</v>
      </c>
      <c r="BD95" s="24" t="s">
        <v>124</v>
      </c>
      <c r="BE95" s="24" t="s">
        <v>124</v>
      </c>
      <c r="BF95" s="30">
        <v>0</v>
      </c>
      <c r="BG95" s="39">
        <v>12</v>
      </c>
      <c r="BH95" s="39">
        <v>0</v>
      </c>
      <c r="BI95" s="39">
        <v>12</v>
      </c>
      <c r="BJ95" s="39">
        <v>0</v>
      </c>
      <c r="BK95" s="39">
        <v>12</v>
      </c>
      <c r="BL95" s="39">
        <v>0</v>
      </c>
      <c r="BM95" s="39">
        <v>0</v>
      </c>
      <c r="BN95" s="39">
        <v>0</v>
      </c>
      <c r="BO95" s="39">
        <v>0</v>
      </c>
      <c r="BP95" s="39">
        <v>0</v>
      </c>
      <c r="BQ95" s="39">
        <v>0</v>
      </c>
      <c r="BR95" s="31">
        <f t="shared" si="6"/>
        <v>36</v>
      </c>
      <c r="BS95" s="24" t="s">
        <v>124</v>
      </c>
      <c r="BT95" s="24" t="s">
        <v>124</v>
      </c>
      <c r="BU95" s="24" t="s">
        <v>124</v>
      </c>
      <c r="BV95" s="24" t="s">
        <v>124</v>
      </c>
      <c r="BW95" s="24" t="s">
        <v>124</v>
      </c>
      <c r="BX95" s="24" t="s">
        <v>124</v>
      </c>
      <c r="BY95" s="24" t="s">
        <v>124</v>
      </c>
      <c r="BZ95" s="24" t="s">
        <v>124</v>
      </c>
      <c r="CA95" s="24" t="s">
        <v>124</v>
      </c>
      <c r="CB95" s="24" t="s">
        <v>125</v>
      </c>
      <c r="CC95" s="32" t="s">
        <v>124</v>
      </c>
      <c r="CD95" s="1" t="s">
        <v>126</v>
      </c>
      <c r="CE95" s="2" t="s">
        <v>127</v>
      </c>
      <c r="CF95" s="2" t="s">
        <v>124</v>
      </c>
      <c r="CG95" s="2" t="s">
        <v>125</v>
      </c>
      <c r="CH95" s="2" t="s">
        <v>124</v>
      </c>
      <c r="CI95" s="2" t="s">
        <v>124</v>
      </c>
    </row>
    <row r="96" spans="1:87" x14ac:dyDescent="0.25">
      <c r="A96" s="3">
        <v>89</v>
      </c>
      <c r="B96" s="57">
        <v>2021</v>
      </c>
      <c r="C96" s="35" t="s">
        <v>124</v>
      </c>
      <c r="D96" s="35" t="s">
        <v>124</v>
      </c>
      <c r="E96" s="35" t="s">
        <v>124</v>
      </c>
      <c r="F96" s="35" t="s">
        <v>5</v>
      </c>
      <c r="G96" s="35"/>
      <c r="H96" s="34">
        <v>21201</v>
      </c>
      <c r="I96" s="34">
        <v>21201</v>
      </c>
      <c r="J96" s="34" t="s">
        <v>283</v>
      </c>
      <c r="K96" s="35" t="s">
        <v>124</v>
      </c>
      <c r="L96" s="35" t="s">
        <v>133</v>
      </c>
      <c r="M96" s="35" t="s">
        <v>124</v>
      </c>
      <c r="N96" s="35" t="s">
        <v>124</v>
      </c>
      <c r="O96" s="26">
        <f t="shared" si="11"/>
        <v>2016</v>
      </c>
      <c r="P96" s="26">
        <f t="shared" si="7"/>
        <v>12600</v>
      </c>
      <c r="Q96" s="54">
        <f t="shared" si="10"/>
        <v>14616</v>
      </c>
      <c r="R96" s="28">
        <f t="shared" si="9"/>
        <v>36</v>
      </c>
      <c r="S96" s="29">
        <v>350</v>
      </c>
      <c r="T96" s="29">
        <f t="shared" si="8"/>
        <v>56</v>
      </c>
      <c r="U96" s="24" t="s">
        <v>124</v>
      </c>
      <c r="V96" s="24" t="s">
        <v>124</v>
      </c>
      <c r="W96" s="24" t="s">
        <v>124</v>
      </c>
      <c r="X96" s="24" t="s">
        <v>124</v>
      </c>
      <c r="Y96" s="24" t="s">
        <v>124</v>
      </c>
      <c r="Z96" s="24" t="s">
        <v>124</v>
      </c>
      <c r="AA96" s="24" t="s">
        <v>124</v>
      </c>
      <c r="AB96" s="24" t="s">
        <v>124</v>
      </c>
      <c r="AC96" s="24" t="s">
        <v>124</v>
      </c>
      <c r="AD96" s="24" t="s">
        <v>124</v>
      </c>
      <c r="AE96" s="24" t="s">
        <v>124</v>
      </c>
      <c r="AF96" s="24" t="s">
        <v>124</v>
      </c>
      <c r="AG96" s="24" t="s">
        <v>124</v>
      </c>
      <c r="AH96" s="24" t="s">
        <v>124</v>
      </c>
      <c r="AI96" s="24" t="s">
        <v>124</v>
      </c>
      <c r="AJ96" s="24" t="s">
        <v>124</v>
      </c>
      <c r="AK96" s="24" t="s">
        <v>124</v>
      </c>
      <c r="AL96" s="24" t="s">
        <v>124</v>
      </c>
      <c r="AM96" s="24" t="s">
        <v>124</v>
      </c>
      <c r="AN96" s="24" t="s">
        <v>124</v>
      </c>
      <c r="AO96" s="24" t="s">
        <v>124</v>
      </c>
      <c r="AP96" s="24" t="s">
        <v>124</v>
      </c>
      <c r="AQ96" s="24" t="s">
        <v>124</v>
      </c>
      <c r="AR96" s="24" t="s">
        <v>124</v>
      </c>
      <c r="AS96" s="24" t="s">
        <v>124</v>
      </c>
      <c r="AT96" s="24" t="s">
        <v>124</v>
      </c>
      <c r="AU96" s="24" t="s">
        <v>124</v>
      </c>
      <c r="AV96" s="24" t="s">
        <v>124</v>
      </c>
      <c r="AW96" s="24" t="s">
        <v>124</v>
      </c>
      <c r="AX96" s="24" t="s">
        <v>124</v>
      </c>
      <c r="AY96" s="24" t="s">
        <v>124</v>
      </c>
      <c r="AZ96" s="24" t="s">
        <v>124</v>
      </c>
      <c r="BA96" s="24" t="s">
        <v>124</v>
      </c>
      <c r="BB96" s="24" t="s">
        <v>124</v>
      </c>
      <c r="BC96" s="24" t="s">
        <v>124</v>
      </c>
      <c r="BD96" s="24" t="s">
        <v>124</v>
      </c>
      <c r="BE96" s="24" t="s">
        <v>124</v>
      </c>
      <c r="BF96" s="30">
        <v>0</v>
      </c>
      <c r="BG96" s="30">
        <v>12</v>
      </c>
      <c r="BH96" s="30">
        <v>0</v>
      </c>
      <c r="BI96" s="30">
        <v>12</v>
      </c>
      <c r="BJ96" s="30">
        <v>0</v>
      </c>
      <c r="BK96" s="30">
        <v>12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1">
        <f t="shared" si="6"/>
        <v>36</v>
      </c>
      <c r="BS96" s="24" t="s">
        <v>124</v>
      </c>
      <c r="BT96" s="24" t="s">
        <v>124</v>
      </c>
      <c r="BU96" s="24" t="s">
        <v>124</v>
      </c>
      <c r="BV96" s="24" t="s">
        <v>124</v>
      </c>
      <c r="BW96" s="24" t="s">
        <v>124</v>
      </c>
      <c r="BX96" s="24" t="s">
        <v>124</v>
      </c>
      <c r="BY96" s="24" t="s">
        <v>124</v>
      </c>
      <c r="BZ96" s="24" t="s">
        <v>124</v>
      </c>
      <c r="CA96" s="24" t="s">
        <v>124</v>
      </c>
      <c r="CB96" s="24" t="s">
        <v>125</v>
      </c>
      <c r="CC96" s="32" t="s">
        <v>124</v>
      </c>
      <c r="CD96" s="1" t="s">
        <v>126</v>
      </c>
      <c r="CE96" s="2" t="s">
        <v>127</v>
      </c>
      <c r="CF96" s="2" t="s">
        <v>124</v>
      </c>
      <c r="CG96" s="2" t="s">
        <v>125</v>
      </c>
      <c r="CH96" s="2" t="s">
        <v>124</v>
      </c>
      <c r="CI96" s="2" t="s">
        <v>124</v>
      </c>
    </row>
    <row r="97" spans="1:87" x14ac:dyDescent="0.25">
      <c r="A97" s="3">
        <v>90</v>
      </c>
      <c r="B97" s="57">
        <v>2021</v>
      </c>
      <c r="C97" s="35" t="s">
        <v>124</v>
      </c>
      <c r="D97" s="35" t="s">
        <v>124</v>
      </c>
      <c r="E97" s="35" t="s">
        <v>124</v>
      </c>
      <c r="F97" s="35" t="s">
        <v>5</v>
      </c>
      <c r="G97" s="35"/>
      <c r="H97" s="34">
        <v>21201</v>
      </c>
      <c r="I97" s="34">
        <v>21201</v>
      </c>
      <c r="J97" s="34" t="s">
        <v>284</v>
      </c>
      <c r="K97" s="35" t="s">
        <v>124</v>
      </c>
      <c r="L97" s="35" t="s">
        <v>133</v>
      </c>
      <c r="M97" s="35" t="s">
        <v>124</v>
      </c>
      <c r="N97" s="35" t="s">
        <v>124</v>
      </c>
      <c r="O97" s="26">
        <f t="shared" si="11"/>
        <v>409.6</v>
      </c>
      <c r="P97" s="26">
        <f t="shared" si="7"/>
        <v>2560</v>
      </c>
      <c r="Q97" s="54">
        <f t="shared" si="10"/>
        <v>2969.6</v>
      </c>
      <c r="R97" s="28">
        <f t="shared" si="9"/>
        <v>8</v>
      </c>
      <c r="S97" s="29">
        <v>320</v>
      </c>
      <c r="T97" s="29">
        <f t="shared" si="8"/>
        <v>51.2</v>
      </c>
      <c r="U97" s="24" t="s">
        <v>124</v>
      </c>
      <c r="V97" s="24" t="s">
        <v>124</v>
      </c>
      <c r="W97" s="24" t="s">
        <v>124</v>
      </c>
      <c r="X97" s="24" t="s">
        <v>124</v>
      </c>
      <c r="Y97" s="24" t="s">
        <v>124</v>
      </c>
      <c r="Z97" s="24" t="s">
        <v>124</v>
      </c>
      <c r="AA97" s="24" t="s">
        <v>124</v>
      </c>
      <c r="AB97" s="24" t="s">
        <v>124</v>
      </c>
      <c r="AC97" s="24" t="s">
        <v>137</v>
      </c>
      <c r="AD97" s="24" t="s">
        <v>124</v>
      </c>
      <c r="AE97" s="24" t="s">
        <v>124</v>
      </c>
      <c r="AF97" s="24" t="s">
        <v>138</v>
      </c>
      <c r="AG97" s="24" t="s">
        <v>278</v>
      </c>
      <c r="AH97" s="24" t="s">
        <v>5</v>
      </c>
      <c r="AI97" s="24" t="s">
        <v>140</v>
      </c>
      <c r="AJ97" s="24" t="s">
        <v>141</v>
      </c>
      <c r="AK97" s="24" t="s">
        <v>142</v>
      </c>
      <c r="AL97" s="37"/>
      <c r="AM97" s="37" t="s">
        <v>143</v>
      </c>
      <c r="AN97" s="37" t="s">
        <v>144</v>
      </c>
      <c r="AO97" s="37" t="s">
        <v>145</v>
      </c>
      <c r="AP97" s="37" t="s">
        <v>146</v>
      </c>
      <c r="AQ97" s="37" t="s">
        <v>147</v>
      </c>
      <c r="AR97" s="37" t="s">
        <v>148</v>
      </c>
      <c r="AS97" s="37" t="s">
        <v>149</v>
      </c>
      <c r="AT97" s="37" t="s">
        <v>150</v>
      </c>
      <c r="AU97" s="37" t="s">
        <v>151</v>
      </c>
      <c r="AV97" s="24" t="s">
        <v>124</v>
      </c>
      <c r="AW97" s="24" t="s">
        <v>124</v>
      </c>
      <c r="AX97" s="24" t="s">
        <v>124</v>
      </c>
      <c r="AY97" s="24" t="s">
        <v>124</v>
      </c>
      <c r="AZ97" s="24" t="s">
        <v>124</v>
      </c>
      <c r="BA97" s="24" t="s">
        <v>124</v>
      </c>
      <c r="BB97" s="24" t="s">
        <v>124</v>
      </c>
      <c r="BC97" s="24" t="s">
        <v>124</v>
      </c>
      <c r="BD97" s="24" t="s">
        <v>124</v>
      </c>
      <c r="BE97" s="24" t="s">
        <v>124</v>
      </c>
      <c r="BF97" s="30">
        <v>0</v>
      </c>
      <c r="BG97" s="39">
        <v>2</v>
      </c>
      <c r="BH97" s="39">
        <v>0</v>
      </c>
      <c r="BI97" s="39">
        <v>0</v>
      </c>
      <c r="BJ97" s="39">
        <v>1</v>
      </c>
      <c r="BK97" s="39">
        <v>1</v>
      </c>
      <c r="BL97" s="39">
        <v>0</v>
      </c>
      <c r="BM97" s="39">
        <v>1</v>
      </c>
      <c r="BN97" s="39">
        <v>0</v>
      </c>
      <c r="BO97" s="39">
        <v>1</v>
      </c>
      <c r="BP97" s="39">
        <v>2</v>
      </c>
      <c r="BQ97" s="39">
        <v>0</v>
      </c>
      <c r="BR97" s="31">
        <f t="shared" si="6"/>
        <v>8</v>
      </c>
      <c r="BS97" s="24" t="s">
        <v>124</v>
      </c>
      <c r="BT97" s="24" t="s">
        <v>124</v>
      </c>
      <c r="BU97" s="24" t="s">
        <v>124</v>
      </c>
      <c r="BV97" s="24" t="s">
        <v>124</v>
      </c>
      <c r="BW97" s="24" t="s">
        <v>124</v>
      </c>
      <c r="BX97" s="24" t="s">
        <v>124</v>
      </c>
      <c r="BY97" s="24" t="s">
        <v>124</v>
      </c>
      <c r="BZ97" s="24" t="s">
        <v>124</v>
      </c>
      <c r="CA97" s="24" t="s">
        <v>124</v>
      </c>
      <c r="CB97" s="24" t="s">
        <v>125</v>
      </c>
      <c r="CC97" s="32" t="s">
        <v>124</v>
      </c>
      <c r="CD97" s="1" t="s">
        <v>126</v>
      </c>
      <c r="CE97" s="2" t="s">
        <v>127</v>
      </c>
      <c r="CF97" s="2" t="s">
        <v>124</v>
      </c>
      <c r="CG97" s="2" t="s">
        <v>125</v>
      </c>
      <c r="CH97" s="2" t="s">
        <v>124</v>
      </c>
      <c r="CI97" s="2" t="s">
        <v>124</v>
      </c>
    </row>
    <row r="98" spans="1:87" x14ac:dyDescent="0.25">
      <c r="A98" s="3">
        <v>91</v>
      </c>
      <c r="B98" s="57">
        <v>2021</v>
      </c>
      <c r="C98" s="35" t="s">
        <v>124</v>
      </c>
      <c r="D98" s="35" t="s">
        <v>124</v>
      </c>
      <c r="E98" s="35" t="s">
        <v>124</v>
      </c>
      <c r="F98" s="35" t="s">
        <v>5</v>
      </c>
      <c r="G98" s="35"/>
      <c r="H98" s="34" t="s">
        <v>285</v>
      </c>
      <c r="I98" s="34">
        <v>21401</v>
      </c>
      <c r="J98" s="34" t="s">
        <v>286</v>
      </c>
      <c r="K98" s="35" t="s">
        <v>124</v>
      </c>
      <c r="L98" s="35" t="s">
        <v>133</v>
      </c>
      <c r="M98" s="35" t="s">
        <v>124</v>
      </c>
      <c r="N98" s="35" t="s">
        <v>124</v>
      </c>
      <c r="O98" s="26">
        <f t="shared" si="11"/>
        <v>1622.4</v>
      </c>
      <c r="P98" s="26">
        <f t="shared" si="7"/>
        <v>10140</v>
      </c>
      <c r="Q98" s="54">
        <f t="shared" si="10"/>
        <v>11762.4</v>
      </c>
      <c r="R98" s="28">
        <f t="shared" si="9"/>
        <v>26</v>
      </c>
      <c r="S98" s="29">
        <v>390</v>
      </c>
      <c r="T98" s="29">
        <f t="shared" si="8"/>
        <v>62.4</v>
      </c>
      <c r="U98" s="24" t="s">
        <v>124</v>
      </c>
      <c r="V98" s="24" t="s">
        <v>124</v>
      </c>
      <c r="W98" s="24" t="s">
        <v>124</v>
      </c>
      <c r="X98" s="24" t="s">
        <v>124</v>
      </c>
      <c r="Y98" s="24" t="s">
        <v>124</v>
      </c>
      <c r="Z98" s="24" t="s">
        <v>124</v>
      </c>
      <c r="AA98" s="24" t="s">
        <v>124</v>
      </c>
      <c r="AB98" s="24" t="s">
        <v>124</v>
      </c>
      <c r="AC98" s="24" t="s">
        <v>137</v>
      </c>
      <c r="AD98" s="24" t="s">
        <v>124</v>
      </c>
      <c r="AE98" s="24" t="s">
        <v>124</v>
      </c>
      <c r="AF98" s="24" t="s">
        <v>138</v>
      </c>
      <c r="AG98" s="24" t="s">
        <v>278</v>
      </c>
      <c r="AH98" s="24" t="s">
        <v>5</v>
      </c>
      <c r="AI98" s="24" t="s">
        <v>140</v>
      </c>
      <c r="AJ98" s="24" t="s">
        <v>141</v>
      </c>
      <c r="AK98" s="24" t="s">
        <v>142</v>
      </c>
      <c r="AL98" s="37"/>
      <c r="AM98" s="37" t="s">
        <v>143</v>
      </c>
      <c r="AN98" s="37" t="s">
        <v>144</v>
      </c>
      <c r="AO98" s="37" t="s">
        <v>145</v>
      </c>
      <c r="AP98" s="37" t="s">
        <v>146</v>
      </c>
      <c r="AQ98" s="37" t="s">
        <v>147</v>
      </c>
      <c r="AR98" s="37" t="s">
        <v>148</v>
      </c>
      <c r="AS98" s="37" t="s">
        <v>149</v>
      </c>
      <c r="AT98" s="37" t="s">
        <v>150</v>
      </c>
      <c r="AU98" s="37" t="s">
        <v>151</v>
      </c>
      <c r="AV98" s="24" t="s">
        <v>124</v>
      </c>
      <c r="AW98" s="24" t="s">
        <v>124</v>
      </c>
      <c r="AX98" s="24" t="s">
        <v>124</v>
      </c>
      <c r="AY98" s="24" t="s">
        <v>124</v>
      </c>
      <c r="AZ98" s="24" t="s">
        <v>124</v>
      </c>
      <c r="BA98" s="24" t="s">
        <v>124</v>
      </c>
      <c r="BB98" s="24" t="s">
        <v>124</v>
      </c>
      <c r="BC98" s="24" t="s">
        <v>124</v>
      </c>
      <c r="BD98" s="24" t="s">
        <v>124</v>
      </c>
      <c r="BE98" s="24" t="s">
        <v>124</v>
      </c>
      <c r="BF98" s="30">
        <v>0</v>
      </c>
      <c r="BG98" s="30">
        <v>2</v>
      </c>
      <c r="BH98" s="30">
        <v>4</v>
      </c>
      <c r="BI98" s="30">
        <v>1</v>
      </c>
      <c r="BJ98" s="30">
        <v>1</v>
      </c>
      <c r="BK98" s="30">
        <v>5</v>
      </c>
      <c r="BL98" s="30">
        <v>0</v>
      </c>
      <c r="BM98" s="30">
        <v>2</v>
      </c>
      <c r="BN98" s="30">
        <v>4</v>
      </c>
      <c r="BO98" s="30">
        <v>1</v>
      </c>
      <c r="BP98" s="30">
        <v>1</v>
      </c>
      <c r="BQ98" s="30">
        <v>5</v>
      </c>
      <c r="BR98" s="31">
        <f t="shared" si="6"/>
        <v>26</v>
      </c>
      <c r="BS98" s="24" t="s">
        <v>124</v>
      </c>
      <c r="BT98" s="24" t="s">
        <v>124</v>
      </c>
      <c r="BU98" s="24" t="s">
        <v>124</v>
      </c>
      <c r="BV98" s="24" t="s">
        <v>124</v>
      </c>
      <c r="BW98" s="24" t="s">
        <v>124</v>
      </c>
      <c r="BX98" s="24" t="s">
        <v>124</v>
      </c>
      <c r="BY98" s="24" t="s">
        <v>124</v>
      </c>
      <c r="BZ98" s="24" t="s">
        <v>124</v>
      </c>
      <c r="CA98" s="24" t="s">
        <v>124</v>
      </c>
      <c r="CB98" s="24" t="s">
        <v>125</v>
      </c>
      <c r="CC98" s="32" t="s">
        <v>124</v>
      </c>
      <c r="CD98" s="1" t="s">
        <v>126</v>
      </c>
      <c r="CE98" s="2" t="s">
        <v>127</v>
      </c>
      <c r="CF98" s="2" t="s">
        <v>124</v>
      </c>
      <c r="CG98" s="2" t="s">
        <v>125</v>
      </c>
      <c r="CH98" s="2" t="s">
        <v>124</v>
      </c>
      <c r="CI98" s="2" t="s">
        <v>124</v>
      </c>
    </row>
    <row r="99" spans="1:87" x14ac:dyDescent="0.25">
      <c r="A99" s="3">
        <v>92</v>
      </c>
      <c r="B99" s="57">
        <v>2021</v>
      </c>
      <c r="C99" s="35" t="s">
        <v>124</v>
      </c>
      <c r="D99" s="35" t="s">
        <v>124</v>
      </c>
      <c r="E99" s="35" t="s">
        <v>124</v>
      </c>
      <c r="F99" s="35" t="s">
        <v>5</v>
      </c>
      <c r="G99" s="35"/>
      <c r="H99" s="34" t="s">
        <v>287</v>
      </c>
      <c r="I99" s="34">
        <v>21401</v>
      </c>
      <c r="J99" s="34" t="s">
        <v>288</v>
      </c>
      <c r="K99" s="35" t="s">
        <v>124</v>
      </c>
      <c r="L99" s="35" t="s">
        <v>133</v>
      </c>
      <c r="M99" s="35" t="s">
        <v>124</v>
      </c>
      <c r="N99" s="35" t="s">
        <v>124</v>
      </c>
      <c r="O99" s="26">
        <f t="shared" si="11"/>
        <v>304</v>
      </c>
      <c r="P99" s="26">
        <f t="shared" si="7"/>
        <v>1900</v>
      </c>
      <c r="Q99" s="54">
        <f t="shared" si="10"/>
        <v>2204</v>
      </c>
      <c r="R99" s="28">
        <f t="shared" si="9"/>
        <v>5</v>
      </c>
      <c r="S99" s="29">
        <v>380</v>
      </c>
      <c r="T99" s="29">
        <f t="shared" si="8"/>
        <v>60.800000000000004</v>
      </c>
      <c r="U99" s="24" t="s">
        <v>124</v>
      </c>
      <c r="V99" s="24" t="s">
        <v>124</v>
      </c>
      <c r="W99" s="24" t="s">
        <v>124</v>
      </c>
      <c r="X99" s="24" t="s">
        <v>124</v>
      </c>
      <c r="Y99" s="24" t="s">
        <v>124</v>
      </c>
      <c r="Z99" s="24" t="s">
        <v>124</v>
      </c>
      <c r="AA99" s="24" t="s">
        <v>124</v>
      </c>
      <c r="AB99" s="24" t="s">
        <v>124</v>
      </c>
      <c r="AC99" s="24" t="s">
        <v>137</v>
      </c>
      <c r="AD99" s="24" t="s">
        <v>124</v>
      </c>
      <c r="AE99" s="24" t="s">
        <v>124</v>
      </c>
      <c r="AF99" s="24" t="s">
        <v>138</v>
      </c>
      <c r="AG99" s="24" t="s">
        <v>278</v>
      </c>
      <c r="AH99" s="24" t="s">
        <v>5</v>
      </c>
      <c r="AI99" s="24" t="s">
        <v>140</v>
      </c>
      <c r="AJ99" s="24" t="s">
        <v>141</v>
      </c>
      <c r="AK99" s="24" t="s">
        <v>142</v>
      </c>
      <c r="AL99" s="37"/>
      <c r="AM99" s="37" t="s">
        <v>143</v>
      </c>
      <c r="AN99" s="37" t="s">
        <v>144</v>
      </c>
      <c r="AO99" s="37" t="s">
        <v>145</v>
      </c>
      <c r="AP99" s="37" t="s">
        <v>146</v>
      </c>
      <c r="AQ99" s="37" t="s">
        <v>147</v>
      </c>
      <c r="AR99" s="37" t="s">
        <v>148</v>
      </c>
      <c r="AS99" s="37" t="s">
        <v>149</v>
      </c>
      <c r="AT99" s="37" t="s">
        <v>150</v>
      </c>
      <c r="AU99" s="37" t="s">
        <v>151</v>
      </c>
      <c r="AV99" s="24" t="s">
        <v>124</v>
      </c>
      <c r="AW99" s="24" t="s">
        <v>124</v>
      </c>
      <c r="AX99" s="24" t="s">
        <v>124</v>
      </c>
      <c r="AY99" s="24" t="s">
        <v>124</v>
      </c>
      <c r="AZ99" s="24" t="s">
        <v>124</v>
      </c>
      <c r="BA99" s="24" t="s">
        <v>124</v>
      </c>
      <c r="BB99" s="24" t="s">
        <v>124</v>
      </c>
      <c r="BC99" s="24" t="s">
        <v>124</v>
      </c>
      <c r="BD99" s="24" t="s">
        <v>124</v>
      </c>
      <c r="BE99" s="24" t="s">
        <v>124</v>
      </c>
      <c r="BF99" s="30">
        <v>0</v>
      </c>
      <c r="BG99" s="30">
        <v>1</v>
      </c>
      <c r="BH99" s="30">
        <v>0</v>
      </c>
      <c r="BI99" s="30">
        <v>1</v>
      </c>
      <c r="BJ99" s="30">
        <v>1</v>
      </c>
      <c r="BK99" s="30">
        <v>0</v>
      </c>
      <c r="BL99" s="30">
        <v>0</v>
      </c>
      <c r="BM99" s="30">
        <v>1</v>
      </c>
      <c r="BN99" s="30">
        <v>0</v>
      </c>
      <c r="BO99" s="30">
        <v>0</v>
      </c>
      <c r="BP99" s="30">
        <v>1</v>
      </c>
      <c r="BQ99" s="30">
        <v>0</v>
      </c>
      <c r="BR99" s="31">
        <f t="shared" ref="BR99:BR159" si="12">SUM(BF99:BQ99)</f>
        <v>5</v>
      </c>
      <c r="BS99" s="24" t="s">
        <v>124</v>
      </c>
      <c r="BT99" s="24" t="s">
        <v>124</v>
      </c>
      <c r="BU99" s="24" t="s">
        <v>124</v>
      </c>
      <c r="BV99" s="24" t="s">
        <v>124</v>
      </c>
      <c r="BW99" s="24" t="s">
        <v>124</v>
      </c>
      <c r="BX99" s="24" t="s">
        <v>124</v>
      </c>
      <c r="BY99" s="24" t="s">
        <v>124</v>
      </c>
      <c r="BZ99" s="24" t="s">
        <v>124</v>
      </c>
      <c r="CA99" s="24" t="s">
        <v>124</v>
      </c>
      <c r="CB99" s="24" t="s">
        <v>125</v>
      </c>
      <c r="CC99" s="32" t="s">
        <v>124</v>
      </c>
      <c r="CD99" s="1" t="s">
        <v>126</v>
      </c>
      <c r="CE99" s="2" t="s">
        <v>127</v>
      </c>
      <c r="CF99" s="2" t="s">
        <v>124</v>
      </c>
      <c r="CG99" s="2" t="s">
        <v>125</v>
      </c>
      <c r="CH99" s="2" t="s">
        <v>124</v>
      </c>
      <c r="CI99" s="2" t="s">
        <v>124</v>
      </c>
    </row>
    <row r="100" spans="1:87" x14ac:dyDescent="0.25">
      <c r="A100" s="3">
        <v>93</v>
      </c>
      <c r="B100" s="57">
        <v>2021</v>
      </c>
      <c r="C100" s="35" t="s">
        <v>124</v>
      </c>
      <c r="D100" s="35" t="s">
        <v>124</v>
      </c>
      <c r="E100" s="35" t="s">
        <v>124</v>
      </c>
      <c r="F100" s="35" t="s">
        <v>5</v>
      </c>
      <c r="G100" s="35"/>
      <c r="H100" s="34" t="s">
        <v>289</v>
      </c>
      <c r="I100" s="34">
        <v>21401</v>
      </c>
      <c r="J100" s="34" t="s">
        <v>290</v>
      </c>
      <c r="K100" s="35" t="s">
        <v>124</v>
      </c>
      <c r="L100" s="35" t="s">
        <v>133</v>
      </c>
      <c r="M100" s="35" t="s">
        <v>124</v>
      </c>
      <c r="N100" s="35" t="s">
        <v>124</v>
      </c>
      <c r="O100" s="26">
        <f t="shared" si="11"/>
        <v>243.20000000000002</v>
      </c>
      <c r="P100" s="26">
        <f t="shared" si="7"/>
        <v>1520</v>
      </c>
      <c r="Q100" s="54">
        <f t="shared" si="10"/>
        <v>1763.2</v>
      </c>
      <c r="R100" s="28">
        <f t="shared" si="9"/>
        <v>4</v>
      </c>
      <c r="S100" s="29">
        <v>380</v>
      </c>
      <c r="T100" s="29">
        <f t="shared" si="8"/>
        <v>60.800000000000004</v>
      </c>
      <c r="U100" s="24" t="s">
        <v>124</v>
      </c>
      <c r="V100" s="24" t="s">
        <v>124</v>
      </c>
      <c r="W100" s="24" t="s">
        <v>124</v>
      </c>
      <c r="X100" s="24" t="s">
        <v>124</v>
      </c>
      <c r="Y100" s="24" t="s">
        <v>124</v>
      </c>
      <c r="Z100" s="24" t="s">
        <v>124</v>
      </c>
      <c r="AA100" s="24" t="s">
        <v>124</v>
      </c>
      <c r="AB100" s="24" t="s">
        <v>124</v>
      </c>
      <c r="AC100" s="24" t="s">
        <v>137</v>
      </c>
      <c r="AD100" s="24" t="s">
        <v>124</v>
      </c>
      <c r="AE100" s="24" t="s">
        <v>124</v>
      </c>
      <c r="AF100" s="24" t="s">
        <v>138</v>
      </c>
      <c r="AG100" s="24" t="s">
        <v>278</v>
      </c>
      <c r="AH100" s="24" t="s">
        <v>5</v>
      </c>
      <c r="AI100" s="24" t="s">
        <v>140</v>
      </c>
      <c r="AJ100" s="24" t="s">
        <v>141</v>
      </c>
      <c r="AK100" s="24" t="s">
        <v>142</v>
      </c>
      <c r="AL100" s="37"/>
      <c r="AM100" s="37" t="s">
        <v>143</v>
      </c>
      <c r="AN100" s="37" t="s">
        <v>144</v>
      </c>
      <c r="AO100" s="37" t="s">
        <v>145</v>
      </c>
      <c r="AP100" s="37" t="s">
        <v>146</v>
      </c>
      <c r="AQ100" s="37" t="s">
        <v>147</v>
      </c>
      <c r="AR100" s="37" t="s">
        <v>148</v>
      </c>
      <c r="AS100" s="37" t="s">
        <v>149</v>
      </c>
      <c r="AT100" s="37" t="s">
        <v>150</v>
      </c>
      <c r="AU100" s="37" t="s">
        <v>151</v>
      </c>
      <c r="AV100" s="24" t="s">
        <v>124</v>
      </c>
      <c r="AW100" s="24" t="s">
        <v>124</v>
      </c>
      <c r="AX100" s="24" t="s">
        <v>124</v>
      </c>
      <c r="AY100" s="24" t="s">
        <v>124</v>
      </c>
      <c r="AZ100" s="24" t="s">
        <v>124</v>
      </c>
      <c r="BA100" s="24" t="s">
        <v>124</v>
      </c>
      <c r="BB100" s="24" t="s">
        <v>124</v>
      </c>
      <c r="BC100" s="24" t="s">
        <v>124</v>
      </c>
      <c r="BD100" s="24" t="s">
        <v>124</v>
      </c>
      <c r="BE100" s="24" t="s">
        <v>124</v>
      </c>
      <c r="BF100" s="30">
        <v>0</v>
      </c>
      <c r="BG100" s="30">
        <v>1</v>
      </c>
      <c r="BH100" s="30">
        <v>0</v>
      </c>
      <c r="BI100" s="30">
        <v>0</v>
      </c>
      <c r="BJ100" s="30">
        <v>1</v>
      </c>
      <c r="BK100" s="30">
        <v>0</v>
      </c>
      <c r="BL100" s="30">
        <v>0</v>
      </c>
      <c r="BM100" s="30">
        <v>1</v>
      </c>
      <c r="BN100" s="30">
        <v>0</v>
      </c>
      <c r="BO100" s="30">
        <v>0</v>
      </c>
      <c r="BP100" s="30">
        <v>1</v>
      </c>
      <c r="BQ100" s="30">
        <v>0</v>
      </c>
      <c r="BR100" s="31">
        <f t="shared" si="12"/>
        <v>4</v>
      </c>
      <c r="BS100" s="24" t="s">
        <v>124</v>
      </c>
      <c r="BT100" s="24" t="s">
        <v>124</v>
      </c>
      <c r="BU100" s="24" t="s">
        <v>124</v>
      </c>
      <c r="BV100" s="24" t="s">
        <v>124</v>
      </c>
      <c r="BW100" s="24" t="s">
        <v>124</v>
      </c>
      <c r="BX100" s="24" t="s">
        <v>124</v>
      </c>
      <c r="BY100" s="24" t="s">
        <v>124</v>
      </c>
      <c r="BZ100" s="24" t="s">
        <v>124</v>
      </c>
      <c r="CA100" s="24" t="s">
        <v>124</v>
      </c>
      <c r="CB100" s="24" t="s">
        <v>125</v>
      </c>
      <c r="CC100" s="32" t="s">
        <v>124</v>
      </c>
      <c r="CD100" s="1" t="s">
        <v>126</v>
      </c>
      <c r="CE100" s="2" t="s">
        <v>127</v>
      </c>
      <c r="CF100" s="2" t="s">
        <v>124</v>
      </c>
      <c r="CG100" s="2" t="s">
        <v>125</v>
      </c>
      <c r="CH100" s="2" t="s">
        <v>124</v>
      </c>
      <c r="CI100" s="2" t="s">
        <v>124</v>
      </c>
    </row>
    <row r="101" spans="1:87" x14ac:dyDescent="0.25">
      <c r="A101" s="3">
        <v>94</v>
      </c>
      <c r="B101" s="57">
        <v>2021</v>
      </c>
      <c r="C101" s="35" t="s">
        <v>124</v>
      </c>
      <c r="D101" s="35" t="s">
        <v>124</v>
      </c>
      <c r="E101" s="35" t="s">
        <v>124</v>
      </c>
      <c r="F101" s="35" t="s">
        <v>5</v>
      </c>
      <c r="G101" s="35"/>
      <c r="H101" s="34" t="s">
        <v>291</v>
      </c>
      <c r="I101" s="34">
        <v>21401</v>
      </c>
      <c r="J101" s="34" t="s">
        <v>292</v>
      </c>
      <c r="K101" s="35" t="s">
        <v>124</v>
      </c>
      <c r="L101" s="35" t="s">
        <v>133</v>
      </c>
      <c r="M101" s="35" t="s">
        <v>124</v>
      </c>
      <c r="N101" s="35" t="s">
        <v>124</v>
      </c>
      <c r="O101" s="26">
        <f t="shared" si="11"/>
        <v>243.20000000000002</v>
      </c>
      <c r="P101" s="26">
        <f t="shared" si="7"/>
        <v>1520</v>
      </c>
      <c r="Q101" s="54">
        <f t="shared" si="10"/>
        <v>1763.2</v>
      </c>
      <c r="R101" s="28">
        <f t="shared" si="9"/>
        <v>4</v>
      </c>
      <c r="S101" s="29">
        <v>380</v>
      </c>
      <c r="T101" s="29">
        <f t="shared" si="8"/>
        <v>60.800000000000004</v>
      </c>
      <c r="U101" s="24" t="s">
        <v>124</v>
      </c>
      <c r="V101" s="24" t="s">
        <v>124</v>
      </c>
      <c r="W101" s="24" t="s">
        <v>124</v>
      </c>
      <c r="X101" s="24" t="s">
        <v>124</v>
      </c>
      <c r="Y101" s="24" t="s">
        <v>124</v>
      </c>
      <c r="Z101" s="24" t="s">
        <v>124</v>
      </c>
      <c r="AA101" s="24" t="s">
        <v>124</v>
      </c>
      <c r="AB101" s="24" t="s">
        <v>124</v>
      </c>
      <c r="AC101" s="24" t="s">
        <v>137</v>
      </c>
      <c r="AD101" s="24" t="s">
        <v>124</v>
      </c>
      <c r="AE101" s="24" t="s">
        <v>124</v>
      </c>
      <c r="AF101" s="24" t="s">
        <v>138</v>
      </c>
      <c r="AG101" s="24" t="s">
        <v>278</v>
      </c>
      <c r="AH101" s="24" t="s">
        <v>5</v>
      </c>
      <c r="AI101" s="24" t="s">
        <v>140</v>
      </c>
      <c r="AJ101" s="24" t="s">
        <v>141</v>
      </c>
      <c r="AK101" s="24" t="s">
        <v>142</v>
      </c>
      <c r="AL101" s="37"/>
      <c r="AM101" s="37" t="s">
        <v>143</v>
      </c>
      <c r="AN101" s="37" t="s">
        <v>144</v>
      </c>
      <c r="AO101" s="37" t="s">
        <v>145</v>
      </c>
      <c r="AP101" s="37" t="s">
        <v>146</v>
      </c>
      <c r="AQ101" s="37" t="s">
        <v>147</v>
      </c>
      <c r="AR101" s="37" t="s">
        <v>148</v>
      </c>
      <c r="AS101" s="37" t="s">
        <v>149</v>
      </c>
      <c r="AT101" s="37" t="s">
        <v>150</v>
      </c>
      <c r="AU101" s="37" t="s">
        <v>151</v>
      </c>
      <c r="AV101" s="24" t="s">
        <v>124</v>
      </c>
      <c r="AW101" s="24" t="s">
        <v>124</v>
      </c>
      <c r="AX101" s="24" t="s">
        <v>124</v>
      </c>
      <c r="AY101" s="24" t="s">
        <v>124</v>
      </c>
      <c r="AZ101" s="24" t="s">
        <v>124</v>
      </c>
      <c r="BA101" s="24" t="s">
        <v>124</v>
      </c>
      <c r="BB101" s="24" t="s">
        <v>124</v>
      </c>
      <c r="BC101" s="24" t="s">
        <v>124</v>
      </c>
      <c r="BD101" s="24" t="s">
        <v>124</v>
      </c>
      <c r="BE101" s="24" t="s">
        <v>124</v>
      </c>
      <c r="BF101" s="30">
        <v>0</v>
      </c>
      <c r="BG101" s="30">
        <v>1</v>
      </c>
      <c r="BH101" s="30">
        <v>0</v>
      </c>
      <c r="BI101" s="30">
        <v>0</v>
      </c>
      <c r="BJ101" s="30">
        <v>1</v>
      </c>
      <c r="BK101" s="30">
        <v>0</v>
      </c>
      <c r="BL101" s="30">
        <v>0</v>
      </c>
      <c r="BM101" s="30">
        <v>1</v>
      </c>
      <c r="BN101" s="30">
        <v>0</v>
      </c>
      <c r="BO101" s="30">
        <v>0</v>
      </c>
      <c r="BP101" s="30">
        <v>1</v>
      </c>
      <c r="BQ101" s="30">
        <v>0</v>
      </c>
      <c r="BR101" s="31">
        <f t="shared" si="12"/>
        <v>4</v>
      </c>
      <c r="BS101" s="24" t="s">
        <v>124</v>
      </c>
      <c r="BT101" s="24" t="s">
        <v>124</v>
      </c>
      <c r="BU101" s="24" t="s">
        <v>124</v>
      </c>
      <c r="BV101" s="24" t="s">
        <v>124</v>
      </c>
      <c r="BW101" s="24" t="s">
        <v>124</v>
      </c>
      <c r="BX101" s="24" t="s">
        <v>124</v>
      </c>
      <c r="BY101" s="24" t="s">
        <v>124</v>
      </c>
      <c r="BZ101" s="24" t="s">
        <v>124</v>
      </c>
      <c r="CA101" s="24" t="s">
        <v>124</v>
      </c>
      <c r="CB101" s="24" t="s">
        <v>125</v>
      </c>
      <c r="CC101" s="32" t="s">
        <v>124</v>
      </c>
      <c r="CD101" s="1" t="s">
        <v>126</v>
      </c>
      <c r="CE101" s="2" t="s">
        <v>127</v>
      </c>
      <c r="CF101" s="2" t="s">
        <v>124</v>
      </c>
      <c r="CG101" s="2" t="s">
        <v>125</v>
      </c>
      <c r="CH101" s="2" t="s">
        <v>124</v>
      </c>
      <c r="CI101" s="2" t="s">
        <v>124</v>
      </c>
    </row>
    <row r="102" spans="1:87" x14ac:dyDescent="0.25">
      <c r="A102" s="3">
        <v>95</v>
      </c>
      <c r="B102" s="57">
        <v>2021</v>
      </c>
      <c r="C102" s="35" t="s">
        <v>124</v>
      </c>
      <c r="D102" s="35" t="s">
        <v>124</v>
      </c>
      <c r="E102" s="35" t="s">
        <v>124</v>
      </c>
      <c r="F102" s="35" t="s">
        <v>5</v>
      </c>
      <c r="G102" s="35"/>
      <c r="H102" s="34" t="s">
        <v>293</v>
      </c>
      <c r="I102" s="34">
        <v>21401</v>
      </c>
      <c r="J102" s="34" t="s">
        <v>294</v>
      </c>
      <c r="K102" s="35" t="s">
        <v>124</v>
      </c>
      <c r="L102" s="35" t="s">
        <v>133</v>
      </c>
      <c r="M102" s="35" t="s">
        <v>124</v>
      </c>
      <c r="N102" s="35" t="s">
        <v>124</v>
      </c>
      <c r="O102" s="26">
        <f t="shared" si="11"/>
        <v>243.20000000000002</v>
      </c>
      <c r="P102" s="26">
        <f t="shared" si="7"/>
        <v>1520</v>
      </c>
      <c r="Q102" s="54">
        <f t="shared" si="10"/>
        <v>1763.2</v>
      </c>
      <c r="R102" s="28">
        <f t="shared" si="9"/>
        <v>4</v>
      </c>
      <c r="S102" s="29">
        <v>380</v>
      </c>
      <c r="T102" s="29">
        <f t="shared" si="8"/>
        <v>60.800000000000004</v>
      </c>
      <c r="U102" s="24" t="s">
        <v>124</v>
      </c>
      <c r="V102" s="24" t="s">
        <v>124</v>
      </c>
      <c r="W102" s="24" t="s">
        <v>124</v>
      </c>
      <c r="X102" s="24" t="s">
        <v>124</v>
      </c>
      <c r="Y102" s="24" t="s">
        <v>124</v>
      </c>
      <c r="Z102" s="24" t="s">
        <v>124</v>
      </c>
      <c r="AA102" s="24" t="s">
        <v>124</v>
      </c>
      <c r="AB102" s="24" t="s">
        <v>124</v>
      </c>
      <c r="AC102" s="24" t="s">
        <v>137</v>
      </c>
      <c r="AD102" s="24" t="s">
        <v>124</v>
      </c>
      <c r="AE102" s="24" t="s">
        <v>124</v>
      </c>
      <c r="AF102" s="24" t="s">
        <v>138</v>
      </c>
      <c r="AG102" s="24" t="s">
        <v>278</v>
      </c>
      <c r="AH102" s="24" t="s">
        <v>5</v>
      </c>
      <c r="AI102" s="24" t="s">
        <v>140</v>
      </c>
      <c r="AJ102" s="24" t="s">
        <v>141</v>
      </c>
      <c r="AK102" s="24" t="s">
        <v>142</v>
      </c>
      <c r="AL102" s="37"/>
      <c r="AM102" s="37" t="s">
        <v>143</v>
      </c>
      <c r="AN102" s="37" t="s">
        <v>144</v>
      </c>
      <c r="AO102" s="37" t="s">
        <v>145</v>
      </c>
      <c r="AP102" s="37" t="s">
        <v>146</v>
      </c>
      <c r="AQ102" s="37" t="s">
        <v>147</v>
      </c>
      <c r="AR102" s="37" t="s">
        <v>148</v>
      </c>
      <c r="AS102" s="37" t="s">
        <v>149</v>
      </c>
      <c r="AT102" s="37" t="s">
        <v>150</v>
      </c>
      <c r="AU102" s="37" t="s">
        <v>151</v>
      </c>
      <c r="AV102" s="24" t="s">
        <v>124</v>
      </c>
      <c r="AW102" s="24" t="s">
        <v>124</v>
      </c>
      <c r="AX102" s="24" t="s">
        <v>124</v>
      </c>
      <c r="AY102" s="24" t="s">
        <v>124</v>
      </c>
      <c r="AZ102" s="24" t="s">
        <v>124</v>
      </c>
      <c r="BA102" s="24" t="s">
        <v>124</v>
      </c>
      <c r="BB102" s="24" t="s">
        <v>124</v>
      </c>
      <c r="BC102" s="24" t="s">
        <v>124</v>
      </c>
      <c r="BD102" s="24" t="s">
        <v>124</v>
      </c>
      <c r="BE102" s="24" t="s">
        <v>124</v>
      </c>
      <c r="BF102" s="30">
        <v>0</v>
      </c>
      <c r="BG102" s="30">
        <v>1</v>
      </c>
      <c r="BH102" s="30">
        <v>0</v>
      </c>
      <c r="BI102" s="30">
        <v>0</v>
      </c>
      <c r="BJ102" s="30">
        <v>1</v>
      </c>
      <c r="BK102" s="30">
        <v>0</v>
      </c>
      <c r="BL102" s="30">
        <v>0</v>
      </c>
      <c r="BM102" s="30">
        <v>1</v>
      </c>
      <c r="BN102" s="30">
        <v>0</v>
      </c>
      <c r="BO102" s="30">
        <v>0</v>
      </c>
      <c r="BP102" s="30">
        <v>1</v>
      </c>
      <c r="BQ102" s="30">
        <v>0</v>
      </c>
      <c r="BR102" s="31">
        <f t="shared" si="12"/>
        <v>4</v>
      </c>
      <c r="BS102" s="24" t="s">
        <v>124</v>
      </c>
      <c r="BT102" s="24" t="s">
        <v>124</v>
      </c>
      <c r="BU102" s="24" t="s">
        <v>124</v>
      </c>
      <c r="BV102" s="24" t="s">
        <v>124</v>
      </c>
      <c r="BW102" s="24" t="s">
        <v>124</v>
      </c>
      <c r="BX102" s="24" t="s">
        <v>124</v>
      </c>
      <c r="BY102" s="24" t="s">
        <v>124</v>
      </c>
      <c r="BZ102" s="24" t="s">
        <v>124</v>
      </c>
      <c r="CA102" s="24" t="s">
        <v>124</v>
      </c>
      <c r="CB102" s="24" t="s">
        <v>125</v>
      </c>
      <c r="CC102" s="32" t="s">
        <v>124</v>
      </c>
      <c r="CD102" s="1" t="s">
        <v>126</v>
      </c>
      <c r="CE102" s="2" t="s">
        <v>127</v>
      </c>
      <c r="CF102" s="2" t="s">
        <v>124</v>
      </c>
      <c r="CG102" s="2" t="s">
        <v>125</v>
      </c>
      <c r="CH102" s="2" t="s">
        <v>124</v>
      </c>
      <c r="CI102" s="2" t="s">
        <v>124</v>
      </c>
    </row>
    <row r="103" spans="1:87" x14ac:dyDescent="0.25">
      <c r="A103" s="3">
        <v>96</v>
      </c>
      <c r="B103" s="57">
        <v>2021</v>
      </c>
      <c r="C103" s="35" t="s">
        <v>124</v>
      </c>
      <c r="D103" s="35" t="s">
        <v>124</v>
      </c>
      <c r="E103" s="35" t="s">
        <v>124</v>
      </c>
      <c r="F103" s="35" t="s">
        <v>5</v>
      </c>
      <c r="G103" s="35"/>
      <c r="H103" s="34" t="s">
        <v>295</v>
      </c>
      <c r="I103" s="34">
        <v>21401</v>
      </c>
      <c r="J103" s="34" t="s">
        <v>296</v>
      </c>
      <c r="K103" s="35" t="s">
        <v>124</v>
      </c>
      <c r="L103" s="35" t="s">
        <v>133</v>
      </c>
      <c r="M103" s="35" t="s">
        <v>124</v>
      </c>
      <c r="N103" s="35" t="s">
        <v>124</v>
      </c>
      <c r="O103" s="26">
        <f t="shared" si="11"/>
        <v>403.2</v>
      </c>
      <c r="P103" s="26">
        <f t="shared" si="7"/>
        <v>2520</v>
      </c>
      <c r="Q103" s="54">
        <f t="shared" si="10"/>
        <v>2923.2</v>
      </c>
      <c r="R103" s="28">
        <f t="shared" si="9"/>
        <v>9</v>
      </c>
      <c r="S103" s="29">
        <v>280</v>
      </c>
      <c r="T103" s="29">
        <f t="shared" si="8"/>
        <v>44.800000000000004</v>
      </c>
      <c r="U103" s="24" t="s">
        <v>124</v>
      </c>
      <c r="V103" s="24" t="s">
        <v>124</v>
      </c>
      <c r="W103" s="24" t="s">
        <v>124</v>
      </c>
      <c r="X103" s="24" t="s">
        <v>124</v>
      </c>
      <c r="Y103" s="24" t="s">
        <v>124</v>
      </c>
      <c r="Z103" s="24" t="s">
        <v>124</v>
      </c>
      <c r="AA103" s="24" t="s">
        <v>124</v>
      </c>
      <c r="AB103" s="24" t="s">
        <v>124</v>
      </c>
      <c r="AC103" s="24" t="s">
        <v>137</v>
      </c>
      <c r="AD103" s="24" t="s">
        <v>124</v>
      </c>
      <c r="AE103" s="24" t="s">
        <v>124</v>
      </c>
      <c r="AF103" s="24" t="s">
        <v>138</v>
      </c>
      <c r="AG103" s="24" t="s">
        <v>278</v>
      </c>
      <c r="AH103" s="24" t="s">
        <v>5</v>
      </c>
      <c r="AI103" s="24" t="s">
        <v>140</v>
      </c>
      <c r="AJ103" s="24" t="s">
        <v>141</v>
      </c>
      <c r="AK103" s="24" t="s">
        <v>142</v>
      </c>
      <c r="AL103" s="37"/>
      <c r="AM103" s="37" t="s">
        <v>143</v>
      </c>
      <c r="AN103" s="37" t="s">
        <v>144</v>
      </c>
      <c r="AO103" s="37" t="s">
        <v>145</v>
      </c>
      <c r="AP103" s="37" t="s">
        <v>146</v>
      </c>
      <c r="AQ103" s="37" t="s">
        <v>147</v>
      </c>
      <c r="AR103" s="37" t="s">
        <v>148</v>
      </c>
      <c r="AS103" s="37" t="s">
        <v>149</v>
      </c>
      <c r="AT103" s="37" t="s">
        <v>150</v>
      </c>
      <c r="AU103" s="37" t="s">
        <v>151</v>
      </c>
      <c r="AV103" s="24" t="s">
        <v>124</v>
      </c>
      <c r="AW103" s="24" t="s">
        <v>124</v>
      </c>
      <c r="AX103" s="24" t="s">
        <v>124</v>
      </c>
      <c r="AY103" s="24" t="s">
        <v>124</v>
      </c>
      <c r="AZ103" s="24" t="s">
        <v>124</v>
      </c>
      <c r="BA103" s="24" t="s">
        <v>124</v>
      </c>
      <c r="BB103" s="24" t="s">
        <v>124</v>
      </c>
      <c r="BC103" s="24" t="s">
        <v>124</v>
      </c>
      <c r="BD103" s="24" t="s">
        <v>124</v>
      </c>
      <c r="BE103" s="24" t="s">
        <v>124</v>
      </c>
      <c r="BF103" s="30">
        <v>0</v>
      </c>
      <c r="BG103" s="30">
        <v>2</v>
      </c>
      <c r="BH103" s="30">
        <v>0</v>
      </c>
      <c r="BI103" s="30">
        <v>1</v>
      </c>
      <c r="BJ103" s="30">
        <v>0</v>
      </c>
      <c r="BK103" s="30">
        <v>2</v>
      </c>
      <c r="BL103" s="30">
        <v>0</v>
      </c>
      <c r="BM103" s="30">
        <v>1</v>
      </c>
      <c r="BN103" s="30">
        <v>0</v>
      </c>
      <c r="BO103" s="30">
        <v>2</v>
      </c>
      <c r="BP103" s="30">
        <v>0</v>
      </c>
      <c r="BQ103" s="30">
        <v>1</v>
      </c>
      <c r="BR103" s="31">
        <f t="shared" si="12"/>
        <v>9</v>
      </c>
      <c r="BS103" s="24" t="s">
        <v>124</v>
      </c>
      <c r="BT103" s="24" t="s">
        <v>124</v>
      </c>
      <c r="BU103" s="24" t="s">
        <v>124</v>
      </c>
      <c r="BV103" s="24" t="s">
        <v>124</v>
      </c>
      <c r="BW103" s="24" t="s">
        <v>124</v>
      </c>
      <c r="BX103" s="24" t="s">
        <v>124</v>
      </c>
      <c r="BY103" s="24" t="s">
        <v>124</v>
      </c>
      <c r="BZ103" s="24" t="s">
        <v>124</v>
      </c>
      <c r="CA103" s="24" t="s">
        <v>124</v>
      </c>
      <c r="CB103" s="24" t="s">
        <v>125</v>
      </c>
      <c r="CC103" s="32" t="s">
        <v>124</v>
      </c>
      <c r="CD103" s="1" t="s">
        <v>126</v>
      </c>
      <c r="CE103" s="2" t="s">
        <v>127</v>
      </c>
      <c r="CF103" s="2" t="s">
        <v>124</v>
      </c>
      <c r="CG103" s="2" t="s">
        <v>125</v>
      </c>
      <c r="CH103" s="2" t="s">
        <v>124</v>
      </c>
      <c r="CI103" s="2" t="s">
        <v>124</v>
      </c>
    </row>
    <row r="104" spans="1:87" x14ac:dyDescent="0.25">
      <c r="A104" s="3">
        <v>97</v>
      </c>
      <c r="B104" s="57">
        <v>2021</v>
      </c>
      <c r="C104" s="35" t="s">
        <v>124</v>
      </c>
      <c r="D104" s="35" t="s">
        <v>124</v>
      </c>
      <c r="E104" s="35" t="s">
        <v>124</v>
      </c>
      <c r="F104" s="35" t="s">
        <v>5</v>
      </c>
      <c r="G104" s="35"/>
      <c r="H104" s="34" t="s">
        <v>297</v>
      </c>
      <c r="I104" s="34">
        <v>21401</v>
      </c>
      <c r="J104" s="34" t="s">
        <v>298</v>
      </c>
      <c r="K104" s="35" t="s">
        <v>124</v>
      </c>
      <c r="L104" s="35" t="s">
        <v>133</v>
      </c>
      <c r="M104" s="35" t="s">
        <v>124</v>
      </c>
      <c r="N104" s="35" t="s">
        <v>124</v>
      </c>
      <c r="O104" s="26">
        <f t="shared" si="11"/>
        <v>388.8</v>
      </c>
      <c r="P104" s="26">
        <f t="shared" si="7"/>
        <v>2430</v>
      </c>
      <c r="Q104" s="54">
        <f t="shared" si="10"/>
        <v>2818.8</v>
      </c>
      <c r="R104" s="28">
        <f t="shared" si="9"/>
        <v>9</v>
      </c>
      <c r="S104" s="29">
        <v>270</v>
      </c>
      <c r="T104" s="29">
        <f t="shared" si="8"/>
        <v>43.2</v>
      </c>
      <c r="U104" s="24" t="s">
        <v>124</v>
      </c>
      <c r="V104" s="24" t="s">
        <v>124</v>
      </c>
      <c r="W104" s="24" t="s">
        <v>124</v>
      </c>
      <c r="X104" s="24" t="s">
        <v>124</v>
      </c>
      <c r="Y104" s="24" t="s">
        <v>124</v>
      </c>
      <c r="Z104" s="24" t="s">
        <v>124</v>
      </c>
      <c r="AA104" s="24" t="s">
        <v>124</v>
      </c>
      <c r="AB104" s="24" t="s">
        <v>124</v>
      </c>
      <c r="AC104" s="24" t="s">
        <v>137</v>
      </c>
      <c r="AD104" s="24" t="s">
        <v>124</v>
      </c>
      <c r="AE104" s="24" t="s">
        <v>124</v>
      </c>
      <c r="AF104" s="24" t="s">
        <v>138</v>
      </c>
      <c r="AG104" s="24" t="s">
        <v>278</v>
      </c>
      <c r="AH104" s="24" t="s">
        <v>5</v>
      </c>
      <c r="AI104" s="24" t="s">
        <v>140</v>
      </c>
      <c r="AJ104" s="24" t="s">
        <v>141</v>
      </c>
      <c r="AK104" s="24" t="s">
        <v>142</v>
      </c>
      <c r="AL104" s="37"/>
      <c r="AM104" s="37" t="s">
        <v>143</v>
      </c>
      <c r="AN104" s="37" t="s">
        <v>144</v>
      </c>
      <c r="AO104" s="37" t="s">
        <v>145</v>
      </c>
      <c r="AP104" s="37" t="s">
        <v>146</v>
      </c>
      <c r="AQ104" s="37" t="s">
        <v>147</v>
      </c>
      <c r="AR104" s="37" t="s">
        <v>148</v>
      </c>
      <c r="AS104" s="37" t="s">
        <v>149</v>
      </c>
      <c r="AT104" s="37" t="s">
        <v>150</v>
      </c>
      <c r="AU104" s="37" t="s">
        <v>151</v>
      </c>
      <c r="AV104" s="24" t="s">
        <v>124</v>
      </c>
      <c r="AW104" s="24" t="s">
        <v>124</v>
      </c>
      <c r="AX104" s="24" t="s">
        <v>124</v>
      </c>
      <c r="AY104" s="24" t="s">
        <v>124</v>
      </c>
      <c r="AZ104" s="24" t="s">
        <v>124</v>
      </c>
      <c r="BA104" s="24" t="s">
        <v>124</v>
      </c>
      <c r="BB104" s="24" t="s">
        <v>124</v>
      </c>
      <c r="BC104" s="24" t="s">
        <v>124</v>
      </c>
      <c r="BD104" s="24" t="s">
        <v>124</v>
      </c>
      <c r="BE104" s="24" t="s">
        <v>124</v>
      </c>
      <c r="BF104" s="30">
        <v>0</v>
      </c>
      <c r="BG104" s="30">
        <v>0</v>
      </c>
      <c r="BH104" s="30">
        <v>1</v>
      </c>
      <c r="BI104" s="30">
        <v>1</v>
      </c>
      <c r="BJ104" s="30">
        <v>1</v>
      </c>
      <c r="BK104" s="30">
        <v>0</v>
      </c>
      <c r="BL104" s="30">
        <v>2</v>
      </c>
      <c r="BM104" s="30">
        <v>0</v>
      </c>
      <c r="BN104" s="30">
        <v>1</v>
      </c>
      <c r="BO104" s="30">
        <v>1</v>
      </c>
      <c r="BP104" s="30">
        <v>2</v>
      </c>
      <c r="BQ104" s="30">
        <v>0</v>
      </c>
      <c r="BR104" s="31">
        <f t="shared" si="12"/>
        <v>9</v>
      </c>
      <c r="BS104" s="24" t="s">
        <v>124</v>
      </c>
      <c r="BT104" s="24" t="s">
        <v>124</v>
      </c>
      <c r="BU104" s="24" t="s">
        <v>124</v>
      </c>
      <c r="BV104" s="24" t="s">
        <v>124</v>
      </c>
      <c r="BW104" s="24" t="s">
        <v>124</v>
      </c>
      <c r="BX104" s="24" t="s">
        <v>124</v>
      </c>
      <c r="BY104" s="24" t="s">
        <v>124</v>
      </c>
      <c r="BZ104" s="24" t="s">
        <v>124</v>
      </c>
      <c r="CA104" s="24" t="s">
        <v>124</v>
      </c>
      <c r="CB104" s="24" t="s">
        <v>125</v>
      </c>
      <c r="CC104" s="32" t="s">
        <v>124</v>
      </c>
      <c r="CD104" s="1" t="s">
        <v>126</v>
      </c>
      <c r="CE104" s="2" t="s">
        <v>127</v>
      </c>
      <c r="CF104" s="2" t="s">
        <v>124</v>
      </c>
      <c r="CG104" s="2" t="s">
        <v>125</v>
      </c>
      <c r="CH104" s="2" t="s">
        <v>124</v>
      </c>
      <c r="CI104" s="2" t="s">
        <v>124</v>
      </c>
    </row>
    <row r="105" spans="1:87" x14ac:dyDescent="0.25">
      <c r="A105" s="3">
        <v>98</v>
      </c>
      <c r="B105" s="57">
        <v>2021</v>
      </c>
      <c r="C105" s="35" t="s">
        <v>124</v>
      </c>
      <c r="D105" s="35" t="s">
        <v>124</v>
      </c>
      <c r="E105" s="35" t="s">
        <v>124</v>
      </c>
      <c r="F105" s="35" t="s">
        <v>5</v>
      </c>
      <c r="G105" s="35"/>
      <c r="H105" s="34" t="s">
        <v>299</v>
      </c>
      <c r="I105" s="34">
        <v>21401</v>
      </c>
      <c r="J105" s="34" t="s">
        <v>300</v>
      </c>
      <c r="K105" s="35" t="s">
        <v>124</v>
      </c>
      <c r="L105" s="35" t="s">
        <v>133</v>
      </c>
      <c r="M105" s="35" t="s">
        <v>124</v>
      </c>
      <c r="N105" s="35" t="s">
        <v>124</v>
      </c>
      <c r="O105" s="26">
        <f t="shared" si="11"/>
        <v>388.8</v>
      </c>
      <c r="P105" s="26">
        <f t="shared" si="7"/>
        <v>2430</v>
      </c>
      <c r="Q105" s="54">
        <f t="shared" si="10"/>
        <v>2818.8</v>
      </c>
      <c r="R105" s="28">
        <f t="shared" si="9"/>
        <v>9</v>
      </c>
      <c r="S105" s="29">
        <v>270</v>
      </c>
      <c r="T105" s="29">
        <f t="shared" si="8"/>
        <v>43.2</v>
      </c>
      <c r="U105" s="24" t="s">
        <v>124</v>
      </c>
      <c r="V105" s="24" t="s">
        <v>124</v>
      </c>
      <c r="W105" s="24" t="s">
        <v>124</v>
      </c>
      <c r="X105" s="24" t="s">
        <v>124</v>
      </c>
      <c r="Y105" s="24" t="s">
        <v>124</v>
      </c>
      <c r="Z105" s="24" t="s">
        <v>124</v>
      </c>
      <c r="AA105" s="24" t="s">
        <v>124</v>
      </c>
      <c r="AB105" s="24" t="s">
        <v>124</v>
      </c>
      <c r="AC105" s="24" t="s">
        <v>137</v>
      </c>
      <c r="AD105" s="24" t="s">
        <v>124</v>
      </c>
      <c r="AE105" s="24" t="s">
        <v>124</v>
      </c>
      <c r="AF105" s="24" t="s">
        <v>138</v>
      </c>
      <c r="AG105" s="24" t="s">
        <v>278</v>
      </c>
      <c r="AH105" s="24" t="s">
        <v>5</v>
      </c>
      <c r="AI105" s="24" t="s">
        <v>140</v>
      </c>
      <c r="AJ105" s="24" t="s">
        <v>141</v>
      </c>
      <c r="AK105" s="24" t="s">
        <v>142</v>
      </c>
      <c r="AL105" s="37"/>
      <c r="AM105" s="37" t="s">
        <v>143</v>
      </c>
      <c r="AN105" s="37" t="s">
        <v>144</v>
      </c>
      <c r="AO105" s="37" t="s">
        <v>145</v>
      </c>
      <c r="AP105" s="37" t="s">
        <v>146</v>
      </c>
      <c r="AQ105" s="37" t="s">
        <v>147</v>
      </c>
      <c r="AR105" s="37" t="s">
        <v>148</v>
      </c>
      <c r="AS105" s="37" t="s">
        <v>149</v>
      </c>
      <c r="AT105" s="37" t="s">
        <v>150</v>
      </c>
      <c r="AU105" s="37" t="s">
        <v>151</v>
      </c>
      <c r="AV105" s="24" t="s">
        <v>124</v>
      </c>
      <c r="AW105" s="24" t="s">
        <v>124</v>
      </c>
      <c r="AX105" s="24" t="s">
        <v>124</v>
      </c>
      <c r="AY105" s="24" t="s">
        <v>124</v>
      </c>
      <c r="AZ105" s="24" t="s">
        <v>124</v>
      </c>
      <c r="BA105" s="24" t="s">
        <v>124</v>
      </c>
      <c r="BB105" s="24" t="s">
        <v>124</v>
      </c>
      <c r="BC105" s="24" t="s">
        <v>124</v>
      </c>
      <c r="BD105" s="24" t="s">
        <v>124</v>
      </c>
      <c r="BE105" s="24" t="s">
        <v>124</v>
      </c>
      <c r="BF105" s="30">
        <v>0</v>
      </c>
      <c r="BG105" s="30">
        <v>0</v>
      </c>
      <c r="BH105" s="30">
        <v>1</v>
      </c>
      <c r="BI105" s="30">
        <v>1</v>
      </c>
      <c r="BJ105" s="30">
        <v>1</v>
      </c>
      <c r="BK105" s="30">
        <v>0</v>
      </c>
      <c r="BL105" s="30">
        <v>2</v>
      </c>
      <c r="BM105" s="30">
        <v>0</v>
      </c>
      <c r="BN105" s="30">
        <v>1</v>
      </c>
      <c r="BO105" s="30">
        <v>1</v>
      </c>
      <c r="BP105" s="30">
        <v>2</v>
      </c>
      <c r="BQ105" s="30">
        <v>0</v>
      </c>
      <c r="BR105" s="31">
        <f t="shared" si="12"/>
        <v>9</v>
      </c>
      <c r="BS105" s="24" t="s">
        <v>124</v>
      </c>
      <c r="BT105" s="24" t="s">
        <v>124</v>
      </c>
      <c r="BU105" s="24" t="s">
        <v>124</v>
      </c>
      <c r="BV105" s="24" t="s">
        <v>124</v>
      </c>
      <c r="BW105" s="24" t="s">
        <v>124</v>
      </c>
      <c r="BX105" s="24" t="s">
        <v>124</v>
      </c>
      <c r="BY105" s="24" t="s">
        <v>124</v>
      </c>
      <c r="BZ105" s="24" t="s">
        <v>124</v>
      </c>
      <c r="CA105" s="24" t="s">
        <v>124</v>
      </c>
      <c r="CB105" s="24" t="s">
        <v>125</v>
      </c>
      <c r="CC105" s="32" t="s">
        <v>124</v>
      </c>
      <c r="CD105" s="1" t="s">
        <v>126</v>
      </c>
      <c r="CE105" s="2" t="s">
        <v>127</v>
      </c>
      <c r="CF105" s="2" t="s">
        <v>124</v>
      </c>
      <c r="CG105" s="2" t="s">
        <v>125</v>
      </c>
      <c r="CH105" s="2" t="s">
        <v>124</v>
      </c>
      <c r="CI105" s="2" t="s">
        <v>124</v>
      </c>
    </row>
    <row r="106" spans="1:87" x14ac:dyDescent="0.25">
      <c r="A106" s="3">
        <v>99</v>
      </c>
      <c r="B106" s="57">
        <v>2021</v>
      </c>
      <c r="C106" s="35" t="s">
        <v>124</v>
      </c>
      <c r="D106" s="35" t="s">
        <v>124</v>
      </c>
      <c r="E106" s="35" t="s">
        <v>124</v>
      </c>
      <c r="F106" s="35" t="s">
        <v>5</v>
      </c>
      <c r="G106" s="35"/>
      <c r="H106" s="34" t="s">
        <v>301</v>
      </c>
      <c r="I106" s="34">
        <v>21401</v>
      </c>
      <c r="J106" s="34" t="s">
        <v>302</v>
      </c>
      <c r="K106" s="35" t="s">
        <v>124</v>
      </c>
      <c r="L106" s="35" t="s">
        <v>133</v>
      </c>
      <c r="M106" s="35" t="s">
        <v>124</v>
      </c>
      <c r="N106" s="35" t="s">
        <v>124</v>
      </c>
      <c r="O106" s="26">
        <f t="shared" si="11"/>
        <v>388.8</v>
      </c>
      <c r="P106" s="26">
        <f t="shared" si="7"/>
        <v>2430</v>
      </c>
      <c r="Q106" s="54">
        <f t="shared" si="10"/>
        <v>2818.8</v>
      </c>
      <c r="R106" s="28">
        <f t="shared" si="9"/>
        <v>9</v>
      </c>
      <c r="S106" s="29">
        <v>270</v>
      </c>
      <c r="T106" s="29">
        <f t="shared" si="8"/>
        <v>43.2</v>
      </c>
      <c r="U106" s="24" t="s">
        <v>124</v>
      </c>
      <c r="V106" s="24" t="s">
        <v>124</v>
      </c>
      <c r="W106" s="24" t="s">
        <v>124</v>
      </c>
      <c r="X106" s="24" t="s">
        <v>124</v>
      </c>
      <c r="Y106" s="24" t="s">
        <v>124</v>
      </c>
      <c r="Z106" s="24" t="s">
        <v>124</v>
      </c>
      <c r="AA106" s="24" t="s">
        <v>124</v>
      </c>
      <c r="AB106" s="24" t="s">
        <v>124</v>
      </c>
      <c r="AC106" s="24" t="s">
        <v>137</v>
      </c>
      <c r="AD106" s="24" t="s">
        <v>124</v>
      </c>
      <c r="AE106" s="24" t="s">
        <v>124</v>
      </c>
      <c r="AF106" s="24" t="s">
        <v>138</v>
      </c>
      <c r="AG106" s="24" t="s">
        <v>278</v>
      </c>
      <c r="AH106" s="24" t="s">
        <v>5</v>
      </c>
      <c r="AI106" s="24" t="s">
        <v>140</v>
      </c>
      <c r="AJ106" s="24" t="s">
        <v>141</v>
      </c>
      <c r="AK106" s="24" t="s">
        <v>142</v>
      </c>
      <c r="AL106" s="37"/>
      <c r="AM106" s="37" t="s">
        <v>143</v>
      </c>
      <c r="AN106" s="37" t="s">
        <v>144</v>
      </c>
      <c r="AO106" s="37" t="s">
        <v>145</v>
      </c>
      <c r="AP106" s="37" t="s">
        <v>146</v>
      </c>
      <c r="AQ106" s="37" t="s">
        <v>147</v>
      </c>
      <c r="AR106" s="37" t="s">
        <v>148</v>
      </c>
      <c r="AS106" s="37" t="s">
        <v>149</v>
      </c>
      <c r="AT106" s="37" t="s">
        <v>150</v>
      </c>
      <c r="AU106" s="37" t="s">
        <v>151</v>
      </c>
      <c r="AV106" s="24" t="s">
        <v>124</v>
      </c>
      <c r="AW106" s="24" t="s">
        <v>124</v>
      </c>
      <c r="AX106" s="24" t="s">
        <v>124</v>
      </c>
      <c r="AY106" s="24" t="s">
        <v>124</v>
      </c>
      <c r="AZ106" s="24" t="s">
        <v>124</v>
      </c>
      <c r="BA106" s="24" t="s">
        <v>124</v>
      </c>
      <c r="BB106" s="24" t="s">
        <v>124</v>
      </c>
      <c r="BC106" s="24" t="s">
        <v>124</v>
      </c>
      <c r="BD106" s="24" t="s">
        <v>124</v>
      </c>
      <c r="BE106" s="24" t="s">
        <v>124</v>
      </c>
      <c r="BF106" s="30">
        <v>0</v>
      </c>
      <c r="BG106" s="30">
        <v>0</v>
      </c>
      <c r="BH106" s="30">
        <v>1</v>
      </c>
      <c r="BI106" s="30">
        <v>1</v>
      </c>
      <c r="BJ106" s="30">
        <v>1</v>
      </c>
      <c r="BK106" s="30">
        <v>0</v>
      </c>
      <c r="BL106" s="30">
        <v>2</v>
      </c>
      <c r="BM106" s="30">
        <v>0</v>
      </c>
      <c r="BN106" s="30">
        <v>1</v>
      </c>
      <c r="BO106" s="30">
        <v>1</v>
      </c>
      <c r="BP106" s="30">
        <v>2</v>
      </c>
      <c r="BQ106" s="30">
        <v>0</v>
      </c>
      <c r="BR106" s="31">
        <f t="shared" si="12"/>
        <v>9</v>
      </c>
      <c r="BS106" s="24" t="s">
        <v>124</v>
      </c>
      <c r="BT106" s="24" t="s">
        <v>124</v>
      </c>
      <c r="BU106" s="24" t="s">
        <v>124</v>
      </c>
      <c r="BV106" s="24" t="s">
        <v>124</v>
      </c>
      <c r="BW106" s="24" t="s">
        <v>124</v>
      </c>
      <c r="BX106" s="24" t="s">
        <v>124</v>
      </c>
      <c r="BY106" s="24" t="s">
        <v>124</v>
      </c>
      <c r="BZ106" s="24" t="s">
        <v>124</v>
      </c>
      <c r="CA106" s="24" t="s">
        <v>124</v>
      </c>
      <c r="CB106" s="24" t="s">
        <v>125</v>
      </c>
      <c r="CC106" s="32" t="s">
        <v>124</v>
      </c>
      <c r="CD106" s="1" t="s">
        <v>126</v>
      </c>
      <c r="CE106" s="2" t="s">
        <v>127</v>
      </c>
      <c r="CF106" s="2" t="s">
        <v>124</v>
      </c>
      <c r="CG106" s="2" t="s">
        <v>125</v>
      </c>
      <c r="CH106" s="2" t="s">
        <v>124</v>
      </c>
      <c r="CI106" s="2" t="s">
        <v>124</v>
      </c>
    </row>
    <row r="107" spans="1:87" x14ac:dyDescent="0.25">
      <c r="A107" s="3">
        <v>100</v>
      </c>
      <c r="B107" s="57">
        <v>2021</v>
      </c>
      <c r="C107" s="35" t="s">
        <v>124</v>
      </c>
      <c r="D107" s="35" t="s">
        <v>124</v>
      </c>
      <c r="E107" s="35" t="s">
        <v>124</v>
      </c>
      <c r="F107" s="35" t="s">
        <v>5</v>
      </c>
      <c r="G107" s="35"/>
      <c r="H107" s="34" t="s">
        <v>303</v>
      </c>
      <c r="I107" s="34">
        <v>21401</v>
      </c>
      <c r="J107" s="34" t="s">
        <v>304</v>
      </c>
      <c r="K107" s="35" t="s">
        <v>124</v>
      </c>
      <c r="L107" s="35" t="s">
        <v>133</v>
      </c>
      <c r="M107" s="35" t="s">
        <v>124</v>
      </c>
      <c r="N107" s="35" t="s">
        <v>124</v>
      </c>
      <c r="O107" s="26">
        <f t="shared" si="11"/>
        <v>388.8</v>
      </c>
      <c r="P107" s="26">
        <f t="shared" si="7"/>
        <v>2430</v>
      </c>
      <c r="Q107" s="54">
        <f t="shared" si="10"/>
        <v>2818.8</v>
      </c>
      <c r="R107" s="28">
        <f t="shared" si="9"/>
        <v>9</v>
      </c>
      <c r="S107" s="29">
        <v>270</v>
      </c>
      <c r="T107" s="29">
        <f t="shared" si="8"/>
        <v>43.2</v>
      </c>
      <c r="U107" s="24" t="s">
        <v>124</v>
      </c>
      <c r="V107" s="24" t="s">
        <v>124</v>
      </c>
      <c r="W107" s="24" t="s">
        <v>124</v>
      </c>
      <c r="X107" s="24" t="s">
        <v>124</v>
      </c>
      <c r="Y107" s="24" t="s">
        <v>124</v>
      </c>
      <c r="Z107" s="24" t="s">
        <v>124</v>
      </c>
      <c r="AA107" s="24" t="s">
        <v>124</v>
      </c>
      <c r="AB107" s="24" t="s">
        <v>124</v>
      </c>
      <c r="AC107" s="24" t="s">
        <v>137</v>
      </c>
      <c r="AD107" s="24" t="s">
        <v>124</v>
      </c>
      <c r="AE107" s="24" t="s">
        <v>124</v>
      </c>
      <c r="AF107" s="24" t="s">
        <v>138</v>
      </c>
      <c r="AG107" s="24" t="s">
        <v>278</v>
      </c>
      <c r="AH107" s="24" t="s">
        <v>5</v>
      </c>
      <c r="AI107" s="24" t="s">
        <v>140</v>
      </c>
      <c r="AJ107" s="24" t="s">
        <v>141</v>
      </c>
      <c r="AK107" s="24" t="s">
        <v>142</v>
      </c>
      <c r="AL107" s="37"/>
      <c r="AM107" s="37" t="s">
        <v>143</v>
      </c>
      <c r="AN107" s="37" t="s">
        <v>144</v>
      </c>
      <c r="AO107" s="37" t="s">
        <v>145</v>
      </c>
      <c r="AP107" s="37" t="s">
        <v>146</v>
      </c>
      <c r="AQ107" s="37" t="s">
        <v>147</v>
      </c>
      <c r="AR107" s="37" t="s">
        <v>148</v>
      </c>
      <c r="AS107" s="37" t="s">
        <v>149</v>
      </c>
      <c r="AT107" s="37" t="s">
        <v>150</v>
      </c>
      <c r="AU107" s="37" t="s">
        <v>151</v>
      </c>
      <c r="AV107" s="24" t="s">
        <v>124</v>
      </c>
      <c r="AW107" s="24" t="s">
        <v>124</v>
      </c>
      <c r="AX107" s="24" t="s">
        <v>124</v>
      </c>
      <c r="AY107" s="24" t="s">
        <v>124</v>
      </c>
      <c r="AZ107" s="24" t="s">
        <v>124</v>
      </c>
      <c r="BA107" s="24" t="s">
        <v>124</v>
      </c>
      <c r="BB107" s="24" t="s">
        <v>124</v>
      </c>
      <c r="BC107" s="24" t="s">
        <v>124</v>
      </c>
      <c r="BD107" s="24" t="s">
        <v>124</v>
      </c>
      <c r="BE107" s="24" t="s">
        <v>124</v>
      </c>
      <c r="BF107" s="30">
        <v>0</v>
      </c>
      <c r="BG107" s="30">
        <v>0</v>
      </c>
      <c r="BH107" s="30">
        <v>1</v>
      </c>
      <c r="BI107" s="30">
        <v>1</v>
      </c>
      <c r="BJ107" s="30">
        <v>1</v>
      </c>
      <c r="BK107" s="30">
        <v>0</v>
      </c>
      <c r="BL107" s="30">
        <v>2</v>
      </c>
      <c r="BM107" s="30">
        <v>0</v>
      </c>
      <c r="BN107" s="30">
        <v>1</v>
      </c>
      <c r="BO107" s="30">
        <v>1</v>
      </c>
      <c r="BP107" s="30">
        <v>2</v>
      </c>
      <c r="BQ107" s="30">
        <v>0</v>
      </c>
      <c r="BR107" s="31">
        <f t="shared" si="12"/>
        <v>9</v>
      </c>
      <c r="BS107" s="24" t="s">
        <v>124</v>
      </c>
      <c r="BT107" s="24" t="s">
        <v>124</v>
      </c>
      <c r="BU107" s="24" t="s">
        <v>124</v>
      </c>
      <c r="BV107" s="24" t="s">
        <v>124</v>
      </c>
      <c r="BW107" s="24" t="s">
        <v>124</v>
      </c>
      <c r="BX107" s="24" t="s">
        <v>124</v>
      </c>
      <c r="BY107" s="24" t="s">
        <v>124</v>
      </c>
      <c r="BZ107" s="24" t="s">
        <v>124</v>
      </c>
      <c r="CA107" s="24" t="s">
        <v>124</v>
      </c>
      <c r="CB107" s="24" t="s">
        <v>125</v>
      </c>
      <c r="CC107" s="32" t="s">
        <v>124</v>
      </c>
      <c r="CD107" s="1" t="s">
        <v>126</v>
      </c>
      <c r="CE107" s="2" t="s">
        <v>127</v>
      </c>
      <c r="CF107" s="2" t="s">
        <v>124</v>
      </c>
      <c r="CG107" s="2" t="s">
        <v>125</v>
      </c>
      <c r="CH107" s="2" t="s">
        <v>124</v>
      </c>
      <c r="CI107" s="2" t="s">
        <v>124</v>
      </c>
    </row>
    <row r="108" spans="1:87" s="5" customFormat="1" x14ac:dyDescent="0.25">
      <c r="A108" s="3">
        <v>101</v>
      </c>
      <c r="B108" s="57">
        <v>2021</v>
      </c>
      <c r="C108" s="35" t="s">
        <v>124</v>
      </c>
      <c r="D108" s="35" t="s">
        <v>124</v>
      </c>
      <c r="E108" s="35" t="s">
        <v>124</v>
      </c>
      <c r="F108" s="35" t="s">
        <v>5</v>
      </c>
      <c r="G108" s="35"/>
      <c r="H108" s="34" t="s">
        <v>305</v>
      </c>
      <c r="I108" s="34">
        <v>21401</v>
      </c>
      <c r="J108" s="34" t="s">
        <v>306</v>
      </c>
      <c r="K108" s="35" t="s">
        <v>124</v>
      </c>
      <c r="L108" s="35" t="s">
        <v>133</v>
      </c>
      <c r="M108" s="35" t="s">
        <v>124</v>
      </c>
      <c r="N108" s="35" t="s">
        <v>124</v>
      </c>
      <c r="O108" s="26">
        <f t="shared" si="11"/>
        <v>1280</v>
      </c>
      <c r="P108" s="26">
        <f t="shared" si="7"/>
        <v>8000</v>
      </c>
      <c r="Q108" s="54">
        <f t="shared" si="10"/>
        <v>9280</v>
      </c>
      <c r="R108" s="28">
        <f t="shared" si="9"/>
        <v>16</v>
      </c>
      <c r="S108" s="29">
        <v>500</v>
      </c>
      <c r="T108" s="29">
        <f t="shared" si="8"/>
        <v>80</v>
      </c>
      <c r="U108" s="35" t="s">
        <v>124</v>
      </c>
      <c r="V108" s="35" t="s">
        <v>124</v>
      </c>
      <c r="W108" s="35" t="s">
        <v>124</v>
      </c>
      <c r="X108" s="35" t="s">
        <v>124</v>
      </c>
      <c r="Y108" s="35" t="s">
        <v>124</v>
      </c>
      <c r="Z108" s="35" t="s">
        <v>124</v>
      </c>
      <c r="AA108" s="35" t="s">
        <v>124</v>
      </c>
      <c r="AB108" s="35" t="s">
        <v>124</v>
      </c>
      <c r="AC108" s="35" t="s">
        <v>137</v>
      </c>
      <c r="AD108" s="35" t="s">
        <v>124</v>
      </c>
      <c r="AE108" s="35" t="s">
        <v>124</v>
      </c>
      <c r="AF108" s="35" t="s">
        <v>138</v>
      </c>
      <c r="AG108" s="35" t="s">
        <v>278</v>
      </c>
      <c r="AH108" s="35" t="s">
        <v>5</v>
      </c>
      <c r="AI108" s="35" t="s">
        <v>140</v>
      </c>
      <c r="AJ108" s="35" t="s">
        <v>141</v>
      </c>
      <c r="AK108" s="35" t="s">
        <v>142</v>
      </c>
      <c r="AL108" s="35"/>
      <c r="AM108" s="35" t="s">
        <v>143</v>
      </c>
      <c r="AN108" s="35" t="s">
        <v>144</v>
      </c>
      <c r="AO108" s="35" t="s">
        <v>145</v>
      </c>
      <c r="AP108" s="35" t="s">
        <v>146</v>
      </c>
      <c r="AQ108" s="35" t="s">
        <v>147</v>
      </c>
      <c r="AR108" s="35" t="s">
        <v>148</v>
      </c>
      <c r="AS108" s="35" t="s">
        <v>149</v>
      </c>
      <c r="AT108" s="35" t="s">
        <v>150</v>
      </c>
      <c r="AU108" s="35" t="s">
        <v>151</v>
      </c>
      <c r="AV108" s="35" t="s">
        <v>124</v>
      </c>
      <c r="AW108" s="35" t="s">
        <v>124</v>
      </c>
      <c r="AX108" s="35" t="s">
        <v>124</v>
      </c>
      <c r="AY108" s="35" t="s">
        <v>124</v>
      </c>
      <c r="AZ108" s="35" t="s">
        <v>124</v>
      </c>
      <c r="BA108" s="35" t="s">
        <v>124</v>
      </c>
      <c r="BB108" s="35" t="s">
        <v>124</v>
      </c>
      <c r="BC108" s="35" t="s">
        <v>124</v>
      </c>
      <c r="BD108" s="35" t="s">
        <v>124</v>
      </c>
      <c r="BE108" s="35" t="s">
        <v>124</v>
      </c>
      <c r="BF108" s="30">
        <v>0</v>
      </c>
      <c r="BG108" s="30">
        <v>4</v>
      </c>
      <c r="BH108" s="30">
        <v>0</v>
      </c>
      <c r="BI108" s="30">
        <v>0</v>
      </c>
      <c r="BJ108" s="30">
        <v>4</v>
      </c>
      <c r="BK108" s="30">
        <v>0</v>
      </c>
      <c r="BL108" s="30">
        <v>0</v>
      </c>
      <c r="BM108" s="30">
        <v>0</v>
      </c>
      <c r="BN108" s="30">
        <v>4</v>
      </c>
      <c r="BO108" s="30">
        <v>0</v>
      </c>
      <c r="BP108" s="30">
        <v>0</v>
      </c>
      <c r="BQ108" s="30">
        <v>4</v>
      </c>
      <c r="BR108" s="31">
        <f t="shared" si="12"/>
        <v>16</v>
      </c>
      <c r="BS108" s="35" t="s">
        <v>124</v>
      </c>
      <c r="BT108" s="35" t="s">
        <v>124</v>
      </c>
      <c r="BU108" s="35" t="s">
        <v>124</v>
      </c>
      <c r="BV108" s="35" t="s">
        <v>124</v>
      </c>
      <c r="BW108" s="35" t="s">
        <v>124</v>
      </c>
      <c r="BX108" s="35" t="s">
        <v>124</v>
      </c>
      <c r="BY108" s="35" t="s">
        <v>124</v>
      </c>
      <c r="BZ108" s="35" t="s">
        <v>124</v>
      </c>
      <c r="CA108" s="24" t="s">
        <v>124</v>
      </c>
      <c r="CB108" s="35" t="s">
        <v>125</v>
      </c>
      <c r="CC108" s="40" t="s">
        <v>124</v>
      </c>
      <c r="CD108" s="3" t="s">
        <v>126</v>
      </c>
      <c r="CE108" s="4" t="s">
        <v>127</v>
      </c>
      <c r="CF108" s="4" t="s">
        <v>124</v>
      </c>
      <c r="CG108" s="4" t="s">
        <v>125</v>
      </c>
      <c r="CH108" s="4" t="s">
        <v>124</v>
      </c>
      <c r="CI108" s="4" t="s">
        <v>124</v>
      </c>
    </row>
    <row r="109" spans="1:87" x14ac:dyDescent="0.25">
      <c r="A109" s="3">
        <v>102</v>
      </c>
      <c r="B109" s="57">
        <v>2021</v>
      </c>
      <c r="C109" s="35" t="s">
        <v>124</v>
      </c>
      <c r="D109" s="35" t="s">
        <v>124</v>
      </c>
      <c r="E109" s="35" t="s">
        <v>124</v>
      </c>
      <c r="F109" s="35" t="s">
        <v>5</v>
      </c>
      <c r="G109" s="35"/>
      <c r="H109" s="34" t="s">
        <v>307</v>
      </c>
      <c r="I109" s="34">
        <v>21401</v>
      </c>
      <c r="J109" s="34" t="s">
        <v>308</v>
      </c>
      <c r="K109" s="35" t="s">
        <v>124</v>
      </c>
      <c r="L109" s="35" t="s">
        <v>133</v>
      </c>
      <c r="M109" s="35" t="s">
        <v>124</v>
      </c>
      <c r="N109" s="35" t="s">
        <v>124</v>
      </c>
      <c r="O109" s="26">
        <f t="shared" si="11"/>
        <v>1280</v>
      </c>
      <c r="P109" s="26">
        <f t="shared" si="7"/>
        <v>8000</v>
      </c>
      <c r="Q109" s="54">
        <f t="shared" si="10"/>
        <v>9280</v>
      </c>
      <c r="R109" s="28">
        <f t="shared" si="9"/>
        <v>16</v>
      </c>
      <c r="S109" s="29">
        <v>500</v>
      </c>
      <c r="T109" s="29">
        <f t="shared" si="8"/>
        <v>80</v>
      </c>
      <c r="U109" s="24" t="s">
        <v>124</v>
      </c>
      <c r="V109" s="24" t="s">
        <v>124</v>
      </c>
      <c r="W109" s="24" t="s">
        <v>124</v>
      </c>
      <c r="X109" s="24" t="s">
        <v>124</v>
      </c>
      <c r="Y109" s="24" t="s">
        <v>124</v>
      </c>
      <c r="Z109" s="24" t="s">
        <v>124</v>
      </c>
      <c r="AA109" s="24" t="s">
        <v>124</v>
      </c>
      <c r="AB109" s="24" t="s">
        <v>124</v>
      </c>
      <c r="AC109" s="24" t="s">
        <v>137</v>
      </c>
      <c r="AD109" s="24" t="s">
        <v>124</v>
      </c>
      <c r="AE109" s="24" t="s">
        <v>124</v>
      </c>
      <c r="AF109" s="24" t="s">
        <v>138</v>
      </c>
      <c r="AG109" s="24" t="s">
        <v>278</v>
      </c>
      <c r="AH109" s="24" t="s">
        <v>5</v>
      </c>
      <c r="AI109" s="24" t="s">
        <v>140</v>
      </c>
      <c r="AJ109" s="24" t="s">
        <v>141</v>
      </c>
      <c r="AK109" s="24" t="s">
        <v>142</v>
      </c>
      <c r="AL109" s="37"/>
      <c r="AM109" s="37" t="s">
        <v>143</v>
      </c>
      <c r="AN109" s="37" t="s">
        <v>144</v>
      </c>
      <c r="AO109" s="37" t="s">
        <v>145</v>
      </c>
      <c r="AP109" s="37" t="s">
        <v>146</v>
      </c>
      <c r="AQ109" s="37" t="s">
        <v>147</v>
      </c>
      <c r="AR109" s="37" t="s">
        <v>148</v>
      </c>
      <c r="AS109" s="37" t="s">
        <v>149</v>
      </c>
      <c r="AT109" s="37" t="s">
        <v>150</v>
      </c>
      <c r="AU109" s="37" t="s">
        <v>151</v>
      </c>
      <c r="AV109" s="24" t="s">
        <v>124</v>
      </c>
      <c r="AW109" s="24" t="s">
        <v>124</v>
      </c>
      <c r="AX109" s="24" t="s">
        <v>124</v>
      </c>
      <c r="AY109" s="24" t="s">
        <v>124</v>
      </c>
      <c r="AZ109" s="24" t="s">
        <v>124</v>
      </c>
      <c r="BA109" s="24" t="s">
        <v>124</v>
      </c>
      <c r="BB109" s="24" t="s">
        <v>124</v>
      </c>
      <c r="BC109" s="24" t="s">
        <v>124</v>
      </c>
      <c r="BD109" s="24" t="s">
        <v>124</v>
      </c>
      <c r="BE109" s="24" t="s">
        <v>124</v>
      </c>
      <c r="BF109" s="30">
        <v>0</v>
      </c>
      <c r="BG109" s="30">
        <v>4</v>
      </c>
      <c r="BH109" s="30">
        <v>0</v>
      </c>
      <c r="BI109" s="30">
        <v>0</v>
      </c>
      <c r="BJ109" s="30">
        <v>4</v>
      </c>
      <c r="BK109" s="30">
        <v>0</v>
      </c>
      <c r="BL109" s="30">
        <v>0</v>
      </c>
      <c r="BM109" s="30">
        <v>0</v>
      </c>
      <c r="BN109" s="30">
        <v>4</v>
      </c>
      <c r="BO109" s="30">
        <v>0</v>
      </c>
      <c r="BP109" s="30">
        <v>0</v>
      </c>
      <c r="BQ109" s="30">
        <v>4</v>
      </c>
      <c r="BR109" s="31">
        <f t="shared" si="12"/>
        <v>16</v>
      </c>
      <c r="BS109" s="24" t="s">
        <v>124</v>
      </c>
      <c r="BT109" s="24" t="s">
        <v>124</v>
      </c>
      <c r="BU109" s="24" t="s">
        <v>124</v>
      </c>
      <c r="BV109" s="24" t="s">
        <v>124</v>
      </c>
      <c r="BW109" s="24" t="s">
        <v>124</v>
      </c>
      <c r="BX109" s="24" t="s">
        <v>124</v>
      </c>
      <c r="BY109" s="24" t="s">
        <v>124</v>
      </c>
      <c r="BZ109" s="24" t="s">
        <v>124</v>
      </c>
      <c r="CA109" s="24" t="s">
        <v>124</v>
      </c>
      <c r="CB109" s="24" t="s">
        <v>125</v>
      </c>
      <c r="CC109" s="32" t="s">
        <v>124</v>
      </c>
      <c r="CD109" s="1" t="s">
        <v>126</v>
      </c>
      <c r="CE109" s="2" t="s">
        <v>127</v>
      </c>
      <c r="CF109" s="2" t="s">
        <v>124</v>
      </c>
      <c r="CG109" s="2" t="s">
        <v>125</v>
      </c>
      <c r="CH109" s="2" t="s">
        <v>124</v>
      </c>
      <c r="CI109" s="2" t="s">
        <v>124</v>
      </c>
    </row>
    <row r="110" spans="1:87" x14ac:dyDescent="0.25">
      <c r="A110" s="3">
        <v>103</v>
      </c>
      <c r="B110" s="57">
        <v>2021</v>
      </c>
      <c r="C110" s="35" t="s">
        <v>124</v>
      </c>
      <c r="D110" s="35" t="s">
        <v>124</v>
      </c>
      <c r="E110" s="35" t="s">
        <v>124</v>
      </c>
      <c r="F110" s="35" t="s">
        <v>5</v>
      </c>
      <c r="G110" s="35"/>
      <c r="H110" s="34" t="s">
        <v>309</v>
      </c>
      <c r="I110" s="34">
        <v>21401</v>
      </c>
      <c r="J110" s="34" t="s">
        <v>310</v>
      </c>
      <c r="K110" s="35" t="s">
        <v>124</v>
      </c>
      <c r="L110" s="35" t="s">
        <v>133</v>
      </c>
      <c r="M110" s="35" t="s">
        <v>124</v>
      </c>
      <c r="N110" s="35" t="s">
        <v>124</v>
      </c>
      <c r="O110" s="26">
        <f t="shared" si="11"/>
        <v>1280</v>
      </c>
      <c r="P110" s="26">
        <f t="shared" si="7"/>
        <v>8000</v>
      </c>
      <c r="Q110" s="54">
        <f t="shared" si="10"/>
        <v>9280</v>
      </c>
      <c r="R110" s="28">
        <f t="shared" si="9"/>
        <v>16</v>
      </c>
      <c r="S110" s="29">
        <v>500</v>
      </c>
      <c r="T110" s="29">
        <f t="shared" si="8"/>
        <v>80</v>
      </c>
      <c r="U110" s="24" t="s">
        <v>124</v>
      </c>
      <c r="V110" s="24" t="s">
        <v>124</v>
      </c>
      <c r="W110" s="24" t="s">
        <v>124</v>
      </c>
      <c r="X110" s="24" t="s">
        <v>124</v>
      </c>
      <c r="Y110" s="24" t="s">
        <v>124</v>
      </c>
      <c r="Z110" s="24" t="s">
        <v>124</v>
      </c>
      <c r="AA110" s="24" t="s">
        <v>124</v>
      </c>
      <c r="AB110" s="24" t="s">
        <v>124</v>
      </c>
      <c r="AC110" s="24" t="s">
        <v>137</v>
      </c>
      <c r="AD110" s="24" t="s">
        <v>124</v>
      </c>
      <c r="AE110" s="24" t="s">
        <v>124</v>
      </c>
      <c r="AF110" s="24" t="s">
        <v>138</v>
      </c>
      <c r="AG110" s="24" t="s">
        <v>278</v>
      </c>
      <c r="AH110" s="24" t="s">
        <v>5</v>
      </c>
      <c r="AI110" s="24" t="s">
        <v>140</v>
      </c>
      <c r="AJ110" s="24" t="s">
        <v>141</v>
      </c>
      <c r="AK110" s="24" t="s">
        <v>142</v>
      </c>
      <c r="AL110" s="37"/>
      <c r="AM110" s="37" t="s">
        <v>143</v>
      </c>
      <c r="AN110" s="37" t="s">
        <v>144</v>
      </c>
      <c r="AO110" s="37" t="s">
        <v>145</v>
      </c>
      <c r="AP110" s="37" t="s">
        <v>146</v>
      </c>
      <c r="AQ110" s="37" t="s">
        <v>147</v>
      </c>
      <c r="AR110" s="37" t="s">
        <v>148</v>
      </c>
      <c r="AS110" s="37" t="s">
        <v>149</v>
      </c>
      <c r="AT110" s="37" t="s">
        <v>150</v>
      </c>
      <c r="AU110" s="37" t="s">
        <v>151</v>
      </c>
      <c r="AV110" s="24" t="s">
        <v>124</v>
      </c>
      <c r="AW110" s="24" t="s">
        <v>124</v>
      </c>
      <c r="AX110" s="24" t="s">
        <v>124</v>
      </c>
      <c r="AY110" s="24" t="s">
        <v>124</v>
      </c>
      <c r="AZ110" s="24" t="s">
        <v>124</v>
      </c>
      <c r="BA110" s="24" t="s">
        <v>124</v>
      </c>
      <c r="BB110" s="24" t="s">
        <v>124</v>
      </c>
      <c r="BC110" s="24" t="s">
        <v>124</v>
      </c>
      <c r="BD110" s="24" t="s">
        <v>124</v>
      </c>
      <c r="BE110" s="24" t="s">
        <v>124</v>
      </c>
      <c r="BF110" s="30">
        <v>0</v>
      </c>
      <c r="BG110" s="30">
        <v>4</v>
      </c>
      <c r="BH110" s="30">
        <v>0</v>
      </c>
      <c r="BI110" s="30">
        <v>0</v>
      </c>
      <c r="BJ110" s="30">
        <v>4</v>
      </c>
      <c r="BK110" s="30">
        <v>0</v>
      </c>
      <c r="BL110" s="30">
        <v>0</v>
      </c>
      <c r="BM110" s="30">
        <v>0</v>
      </c>
      <c r="BN110" s="30">
        <v>4</v>
      </c>
      <c r="BO110" s="30">
        <v>0</v>
      </c>
      <c r="BP110" s="30">
        <v>0</v>
      </c>
      <c r="BQ110" s="30">
        <v>4</v>
      </c>
      <c r="BR110" s="31">
        <f t="shared" si="12"/>
        <v>16</v>
      </c>
      <c r="BS110" s="24" t="s">
        <v>124</v>
      </c>
      <c r="BT110" s="24" t="s">
        <v>124</v>
      </c>
      <c r="BU110" s="24" t="s">
        <v>124</v>
      </c>
      <c r="BV110" s="24" t="s">
        <v>124</v>
      </c>
      <c r="BW110" s="24" t="s">
        <v>124</v>
      </c>
      <c r="BX110" s="24" t="s">
        <v>124</v>
      </c>
      <c r="BY110" s="24" t="s">
        <v>124</v>
      </c>
      <c r="BZ110" s="24" t="s">
        <v>124</v>
      </c>
      <c r="CA110" s="24" t="s">
        <v>124</v>
      </c>
      <c r="CB110" s="24" t="s">
        <v>125</v>
      </c>
      <c r="CC110" s="32" t="s">
        <v>124</v>
      </c>
      <c r="CD110" s="1" t="s">
        <v>126</v>
      </c>
      <c r="CE110" s="2" t="s">
        <v>127</v>
      </c>
      <c r="CF110" s="2" t="s">
        <v>124</v>
      </c>
      <c r="CG110" s="2" t="s">
        <v>125</v>
      </c>
      <c r="CH110" s="2" t="s">
        <v>124</v>
      </c>
      <c r="CI110" s="2" t="s">
        <v>124</v>
      </c>
    </row>
    <row r="111" spans="1:87" x14ac:dyDescent="0.25">
      <c r="A111" s="3">
        <v>104</v>
      </c>
      <c r="B111" s="57">
        <v>2021</v>
      </c>
      <c r="C111" s="35" t="s">
        <v>124</v>
      </c>
      <c r="D111" s="35" t="s">
        <v>124</v>
      </c>
      <c r="E111" s="35" t="s">
        <v>124</v>
      </c>
      <c r="F111" s="35" t="s">
        <v>5</v>
      </c>
      <c r="G111" s="35"/>
      <c r="H111" s="34" t="s">
        <v>311</v>
      </c>
      <c r="I111" s="34">
        <v>21401</v>
      </c>
      <c r="J111" s="34" t="s">
        <v>312</v>
      </c>
      <c r="K111" s="35" t="s">
        <v>124</v>
      </c>
      <c r="L111" s="35" t="s">
        <v>133</v>
      </c>
      <c r="M111" s="35" t="s">
        <v>124</v>
      </c>
      <c r="N111" s="35" t="s">
        <v>124</v>
      </c>
      <c r="O111" s="26">
        <f t="shared" si="11"/>
        <v>1280</v>
      </c>
      <c r="P111" s="26">
        <f t="shared" si="7"/>
        <v>8000</v>
      </c>
      <c r="Q111" s="54">
        <f t="shared" si="10"/>
        <v>9280</v>
      </c>
      <c r="R111" s="28">
        <f t="shared" si="9"/>
        <v>16</v>
      </c>
      <c r="S111" s="29">
        <v>500</v>
      </c>
      <c r="T111" s="29">
        <f t="shared" si="8"/>
        <v>80</v>
      </c>
      <c r="U111" s="24" t="s">
        <v>124</v>
      </c>
      <c r="V111" s="24" t="s">
        <v>124</v>
      </c>
      <c r="W111" s="24" t="s">
        <v>124</v>
      </c>
      <c r="X111" s="24" t="s">
        <v>124</v>
      </c>
      <c r="Y111" s="24" t="s">
        <v>124</v>
      </c>
      <c r="Z111" s="24" t="s">
        <v>124</v>
      </c>
      <c r="AA111" s="24" t="s">
        <v>124</v>
      </c>
      <c r="AB111" s="24" t="s">
        <v>124</v>
      </c>
      <c r="AC111" s="24" t="s">
        <v>137</v>
      </c>
      <c r="AD111" s="24" t="s">
        <v>124</v>
      </c>
      <c r="AE111" s="24" t="s">
        <v>124</v>
      </c>
      <c r="AF111" s="24" t="s">
        <v>138</v>
      </c>
      <c r="AG111" s="24" t="s">
        <v>278</v>
      </c>
      <c r="AH111" s="24" t="s">
        <v>5</v>
      </c>
      <c r="AI111" s="24" t="s">
        <v>140</v>
      </c>
      <c r="AJ111" s="24" t="s">
        <v>141</v>
      </c>
      <c r="AK111" s="24" t="s">
        <v>142</v>
      </c>
      <c r="AL111" s="37"/>
      <c r="AM111" s="37" t="s">
        <v>143</v>
      </c>
      <c r="AN111" s="37" t="s">
        <v>144</v>
      </c>
      <c r="AO111" s="37" t="s">
        <v>145</v>
      </c>
      <c r="AP111" s="37" t="s">
        <v>146</v>
      </c>
      <c r="AQ111" s="37" t="s">
        <v>147</v>
      </c>
      <c r="AR111" s="37" t="s">
        <v>148</v>
      </c>
      <c r="AS111" s="37" t="s">
        <v>149</v>
      </c>
      <c r="AT111" s="37" t="s">
        <v>150</v>
      </c>
      <c r="AU111" s="37" t="s">
        <v>151</v>
      </c>
      <c r="AV111" s="24" t="s">
        <v>124</v>
      </c>
      <c r="AW111" s="24" t="s">
        <v>124</v>
      </c>
      <c r="AX111" s="24" t="s">
        <v>124</v>
      </c>
      <c r="AY111" s="24" t="s">
        <v>124</v>
      </c>
      <c r="AZ111" s="24" t="s">
        <v>124</v>
      </c>
      <c r="BA111" s="24" t="s">
        <v>124</v>
      </c>
      <c r="BB111" s="24" t="s">
        <v>124</v>
      </c>
      <c r="BC111" s="24" t="s">
        <v>124</v>
      </c>
      <c r="BD111" s="24" t="s">
        <v>124</v>
      </c>
      <c r="BE111" s="24" t="s">
        <v>124</v>
      </c>
      <c r="BF111" s="30">
        <v>0</v>
      </c>
      <c r="BG111" s="30">
        <v>4</v>
      </c>
      <c r="BH111" s="30">
        <v>0</v>
      </c>
      <c r="BI111" s="30">
        <v>0</v>
      </c>
      <c r="BJ111" s="30">
        <v>4</v>
      </c>
      <c r="BK111" s="30">
        <v>0</v>
      </c>
      <c r="BL111" s="30">
        <v>0</v>
      </c>
      <c r="BM111" s="30">
        <v>0</v>
      </c>
      <c r="BN111" s="30">
        <v>4</v>
      </c>
      <c r="BO111" s="30">
        <v>0</v>
      </c>
      <c r="BP111" s="30">
        <v>0</v>
      </c>
      <c r="BQ111" s="30">
        <v>4</v>
      </c>
      <c r="BR111" s="31">
        <f t="shared" si="12"/>
        <v>16</v>
      </c>
      <c r="BS111" s="24" t="s">
        <v>124</v>
      </c>
      <c r="BT111" s="24" t="s">
        <v>124</v>
      </c>
      <c r="BU111" s="24" t="s">
        <v>124</v>
      </c>
      <c r="BV111" s="24" t="s">
        <v>124</v>
      </c>
      <c r="BW111" s="24" t="s">
        <v>124</v>
      </c>
      <c r="BX111" s="24" t="s">
        <v>124</v>
      </c>
      <c r="BY111" s="24" t="s">
        <v>124</v>
      </c>
      <c r="BZ111" s="24" t="s">
        <v>124</v>
      </c>
      <c r="CA111" s="24" t="s">
        <v>124</v>
      </c>
      <c r="CB111" s="24" t="s">
        <v>125</v>
      </c>
      <c r="CC111" s="32" t="s">
        <v>124</v>
      </c>
      <c r="CD111" s="1" t="s">
        <v>126</v>
      </c>
      <c r="CE111" s="2" t="s">
        <v>127</v>
      </c>
      <c r="CF111" s="2" t="s">
        <v>124</v>
      </c>
      <c r="CG111" s="2" t="s">
        <v>125</v>
      </c>
      <c r="CH111" s="2" t="s">
        <v>124</v>
      </c>
      <c r="CI111" s="2" t="s">
        <v>124</v>
      </c>
    </row>
    <row r="112" spans="1:87" x14ac:dyDescent="0.25">
      <c r="A112" s="3">
        <v>105</v>
      </c>
      <c r="B112" s="57">
        <v>2021</v>
      </c>
      <c r="C112" s="35" t="s">
        <v>124</v>
      </c>
      <c r="D112" s="35" t="s">
        <v>124</v>
      </c>
      <c r="E112" s="35" t="s">
        <v>124</v>
      </c>
      <c r="F112" s="35" t="s">
        <v>5</v>
      </c>
      <c r="G112" s="35"/>
      <c r="H112" s="34" t="s">
        <v>313</v>
      </c>
      <c r="I112" s="34">
        <v>21401</v>
      </c>
      <c r="J112" s="34" t="s">
        <v>314</v>
      </c>
      <c r="K112" s="35" t="s">
        <v>124</v>
      </c>
      <c r="L112" s="35" t="s">
        <v>133</v>
      </c>
      <c r="M112" s="35" t="s">
        <v>124</v>
      </c>
      <c r="N112" s="35" t="s">
        <v>124</v>
      </c>
      <c r="O112" s="26">
        <f t="shared" si="11"/>
        <v>2323.2000000000003</v>
      </c>
      <c r="P112" s="26">
        <f t="shared" si="7"/>
        <v>14520</v>
      </c>
      <c r="Q112" s="54">
        <f t="shared" si="10"/>
        <v>16843.2</v>
      </c>
      <c r="R112" s="28">
        <f t="shared" si="9"/>
        <v>44</v>
      </c>
      <c r="S112" s="29">
        <v>330</v>
      </c>
      <c r="T112" s="29">
        <f t="shared" si="8"/>
        <v>52.800000000000004</v>
      </c>
      <c r="U112" s="24" t="s">
        <v>124</v>
      </c>
      <c r="V112" s="24" t="s">
        <v>124</v>
      </c>
      <c r="W112" s="24" t="s">
        <v>124</v>
      </c>
      <c r="X112" s="24" t="s">
        <v>124</v>
      </c>
      <c r="Y112" s="24" t="s">
        <v>124</v>
      </c>
      <c r="Z112" s="24" t="s">
        <v>124</v>
      </c>
      <c r="AA112" s="24" t="s">
        <v>124</v>
      </c>
      <c r="AB112" s="24" t="s">
        <v>124</v>
      </c>
      <c r="AC112" s="24" t="s">
        <v>137</v>
      </c>
      <c r="AD112" s="24" t="s">
        <v>124</v>
      </c>
      <c r="AE112" s="24" t="s">
        <v>124</v>
      </c>
      <c r="AF112" s="24" t="s">
        <v>138</v>
      </c>
      <c r="AG112" s="24" t="s">
        <v>278</v>
      </c>
      <c r="AH112" s="24" t="s">
        <v>5</v>
      </c>
      <c r="AI112" s="24" t="s">
        <v>140</v>
      </c>
      <c r="AJ112" s="24" t="s">
        <v>141</v>
      </c>
      <c r="AK112" s="24" t="s">
        <v>142</v>
      </c>
      <c r="AL112" s="37"/>
      <c r="AM112" s="37" t="s">
        <v>143</v>
      </c>
      <c r="AN112" s="37" t="s">
        <v>144</v>
      </c>
      <c r="AO112" s="37" t="s">
        <v>145</v>
      </c>
      <c r="AP112" s="37" t="s">
        <v>146</v>
      </c>
      <c r="AQ112" s="37" t="s">
        <v>147</v>
      </c>
      <c r="AR112" s="37" t="s">
        <v>148</v>
      </c>
      <c r="AS112" s="37" t="s">
        <v>149</v>
      </c>
      <c r="AT112" s="37" t="s">
        <v>150</v>
      </c>
      <c r="AU112" s="37" t="s">
        <v>151</v>
      </c>
      <c r="AV112" s="24" t="s">
        <v>124</v>
      </c>
      <c r="AW112" s="24" t="s">
        <v>124</v>
      </c>
      <c r="AX112" s="24" t="s">
        <v>124</v>
      </c>
      <c r="AY112" s="24" t="s">
        <v>124</v>
      </c>
      <c r="AZ112" s="24" t="s">
        <v>124</v>
      </c>
      <c r="BA112" s="24" t="s">
        <v>124</v>
      </c>
      <c r="BB112" s="24" t="s">
        <v>124</v>
      </c>
      <c r="BC112" s="24" t="s">
        <v>124</v>
      </c>
      <c r="BD112" s="24" t="s">
        <v>124</v>
      </c>
      <c r="BE112" s="24" t="s">
        <v>124</v>
      </c>
      <c r="BF112" s="30">
        <v>0</v>
      </c>
      <c r="BG112" s="30">
        <v>4</v>
      </c>
      <c r="BH112" s="30">
        <v>6</v>
      </c>
      <c r="BI112" s="30">
        <v>2</v>
      </c>
      <c r="BJ112" s="30">
        <v>3</v>
      </c>
      <c r="BK112" s="30">
        <v>6</v>
      </c>
      <c r="BL112" s="30">
        <v>2</v>
      </c>
      <c r="BM112" s="30">
        <v>4</v>
      </c>
      <c r="BN112" s="30">
        <v>6</v>
      </c>
      <c r="BO112" s="30">
        <v>3</v>
      </c>
      <c r="BP112" s="30">
        <v>2</v>
      </c>
      <c r="BQ112" s="30">
        <v>6</v>
      </c>
      <c r="BR112" s="31">
        <f t="shared" si="12"/>
        <v>44</v>
      </c>
      <c r="BS112" s="24" t="s">
        <v>124</v>
      </c>
      <c r="BT112" s="24" t="s">
        <v>124</v>
      </c>
      <c r="BU112" s="24" t="s">
        <v>124</v>
      </c>
      <c r="BV112" s="24" t="s">
        <v>124</v>
      </c>
      <c r="BW112" s="24" t="s">
        <v>124</v>
      </c>
      <c r="BX112" s="24" t="s">
        <v>124</v>
      </c>
      <c r="BY112" s="24" t="s">
        <v>124</v>
      </c>
      <c r="BZ112" s="24" t="s">
        <v>124</v>
      </c>
      <c r="CA112" s="24" t="s">
        <v>124</v>
      </c>
      <c r="CB112" s="24" t="s">
        <v>125</v>
      </c>
      <c r="CC112" s="32" t="s">
        <v>124</v>
      </c>
      <c r="CD112" s="1" t="s">
        <v>126</v>
      </c>
      <c r="CE112" s="2" t="s">
        <v>127</v>
      </c>
      <c r="CF112" s="2" t="s">
        <v>124</v>
      </c>
      <c r="CG112" s="2" t="s">
        <v>125</v>
      </c>
      <c r="CH112" s="2" t="s">
        <v>124</v>
      </c>
      <c r="CI112" s="2" t="s">
        <v>124</v>
      </c>
    </row>
    <row r="113" spans="1:87" x14ac:dyDescent="0.25">
      <c r="A113" s="3">
        <v>106</v>
      </c>
      <c r="B113" s="57">
        <v>2021</v>
      </c>
      <c r="C113" s="35" t="s">
        <v>124</v>
      </c>
      <c r="D113" s="35" t="s">
        <v>124</v>
      </c>
      <c r="E113" s="35" t="s">
        <v>124</v>
      </c>
      <c r="F113" s="35" t="s">
        <v>5</v>
      </c>
      <c r="G113" s="35"/>
      <c r="H113" s="34" t="s">
        <v>315</v>
      </c>
      <c r="I113" s="34">
        <v>21401</v>
      </c>
      <c r="J113" s="34" t="s">
        <v>316</v>
      </c>
      <c r="K113" s="35" t="s">
        <v>124</v>
      </c>
      <c r="L113" s="35" t="s">
        <v>133</v>
      </c>
      <c r="M113" s="35" t="s">
        <v>124</v>
      </c>
      <c r="N113" s="35" t="s">
        <v>124</v>
      </c>
      <c r="O113" s="26">
        <f t="shared" si="11"/>
        <v>2323.2000000000003</v>
      </c>
      <c r="P113" s="26">
        <f t="shared" si="7"/>
        <v>14520</v>
      </c>
      <c r="Q113" s="54">
        <f t="shared" si="10"/>
        <v>16843.2</v>
      </c>
      <c r="R113" s="28">
        <f t="shared" si="9"/>
        <v>44</v>
      </c>
      <c r="S113" s="29">
        <v>330</v>
      </c>
      <c r="T113" s="29">
        <f t="shared" si="8"/>
        <v>52.800000000000004</v>
      </c>
      <c r="U113" s="24" t="s">
        <v>124</v>
      </c>
      <c r="V113" s="24" t="s">
        <v>124</v>
      </c>
      <c r="W113" s="24" t="s">
        <v>124</v>
      </c>
      <c r="X113" s="24" t="s">
        <v>124</v>
      </c>
      <c r="Y113" s="24" t="s">
        <v>124</v>
      </c>
      <c r="Z113" s="24" t="s">
        <v>124</v>
      </c>
      <c r="AA113" s="24" t="s">
        <v>124</v>
      </c>
      <c r="AB113" s="24" t="s">
        <v>124</v>
      </c>
      <c r="AC113" s="24" t="s">
        <v>137</v>
      </c>
      <c r="AD113" s="24" t="s">
        <v>124</v>
      </c>
      <c r="AE113" s="24" t="s">
        <v>124</v>
      </c>
      <c r="AF113" s="24" t="s">
        <v>138</v>
      </c>
      <c r="AG113" s="24" t="s">
        <v>278</v>
      </c>
      <c r="AH113" s="24" t="s">
        <v>5</v>
      </c>
      <c r="AI113" s="24" t="s">
        <v>140</v>
      </c>
      <c r="AJ113" s="24" t="s">
        <v>141</v>
      </c>
      <c r="AK113" s="24" t="s">
        <v>142</v>
      </c>
      <c r="AL113" s="37"/>
      <c r="AM113" s="37" t="s">
        <v>143</v>
      </c>
      <c r="AN113" s="37" t="s">
        <v>144</v>
      </c>
      <c r="AO113" s="37" t="s">
        <v>145</v>
      </c>
      <c r="AP113" s="37" t="s">
        <v>146</v>
      </c>
      <c r="AQ113" s="37" t="s">
        <v>147</v>
      </c>
      <c r="AR113" s="37" t="s">
        <v>148</v>
      </c>
      <c r="AS113" s="37" t="s">
        <v>149</v>
      </c>
      <c r="AT113" s="37" t="s">
        <v>150</v>
      </c>
      <c r="AU113" s="37" t="s">
        <v>151</v>
      </c>
      <c r="AV113" s="24" t="s">
        <v>124</v>
      </c>
      <c r="AW113" s="24" t="s">
        <v>124</v>
      </c>
      <c r="AX113" s="24" t="s">
        <v>124</v>
      </c>
      <c r="AY113" s="24" t="s">
        <v>124</v>
      </c>
      <c r="AZ113" s="24" t="s">
        <v>124</v>
      </c>
      <c r="BA113" s="24" t="s">
        <v>124</v>
      </c>
      <c r="BB113" s="24" t="s">
        <v>124</v>
      </c>
      <c r="BC113" s="24" t="s">
        <v>124</v>
      </c>
      <c r="BD113" s="24" t="s">
        <v>124</v>
      </c>
      <c r="BE113" s="24" t="s">
        <v>124</v>
      </c>
      <c r="BF113" s="30">
        <v>0</v>
      </c>
      <c r="BG113" s="30">
        <v>4</v>
      </c>
      <c r="BH113" s="30">
        <v>6</v>
      </c>
      <c r="BI113" s="30">
        <v>2</v>
      </c>
      <c r="BJ113" s="30">
        <v>3</v>
      </c>
      <c r="BK113" s="30">
        <v>6</v>
      </c>
      <c r="BL113" s="30">
        <v>2</v>
      </c>
      <c r="BM113" s="30">
        <v>4</v>
      </c>
      <c r="BN113" s="30">
        <v>6</v>
      </c>
      <c r="BO113" s="30">
        <v>3</v>
      </c>
      <c r="BP113" s="30">
        <v>2</v>
      </c>
      <c r="BQ113" s="30">
        <v>6</v>
      </c>
      <c r="BR113" s="31">
        <f t="shared" si="12"/>
        <v>44</v>
      </c>
      <c r="BS113" s="24" t="s">
        <v>124</v>
      </c>
      <c r="BT113" s="24" t="s">
        <v>124</v>
      </c>
      <c r="BU113" s="24" t="s">
        <v>124</v>
      </c>
      <c r="BV113" s="24" t="s">
        <v>124</v>
      </c>
      <c r="BW113" s="24" t="s">
        <v>124</v>
      </c>
      <c r="BX113" s="24" t="s">
        <v>124</v>
      </c>
      <c r="BY113" s="24" t="s">
        <v>124</v>
      </c>
      <c r="BZ113" s="24" t="s">
        <v>124</v>
      </c>
      <c r="CA113" s="24" t="s">
        <v>124</v>
      </c>
      <c r="CB113" s="24" t="s">
        <v>125</v>
      </c>
      <c r="CC113" s="32" t="s">
        <v>124</v>
      </c>
      <c r="CD113" s="1" t="s">
        <v>126</v>
      </c>
      <c r="CE113" s="2" t="s">
        <v>127</v>
      </c>
      <c r="CF113" s="2" t="s">
        <v>124</v>
      </c>
      <c r="CG113" s="2" t="s">
        <v>125</v>
      </c>
      <c r="CH113" s="2" t="s">
        <v>124</v>
      </c>
      <c r="CI113" s="2" t="s">
        <v>124</v>
      </c>
    </row>
    <row r="114" spans="1:87" x14ac:dyDescent="0.25">
      <c r="A114" s="3">
        <v>107</v>
      </c>
      <c r="B114" s="57">
        <v>2021</v>
      </c>
      <c r="C114" s="35" t="s">
        <v>124</v>
      </c>
      <c r="D114" s="35" t="s">
        <v>124</v>
      </c>
      <c r="E114" s="35" t="s">
        <v>124</v>
      </c>
      <c r="F114" s="35" t="s">
        <v>5</v>
      </c>
      <c r="G114" s="35"/>
      <c r="H114" s="34" t="s">
        <v>317</v>
      </c>
      <c r="I114" s="34">
        <v>21401</v>
      </c>
      <c r="J114" s="34" t="s">
        <v>318</v>
      </c>
      <c r="K114" s="35" t="s">
        <v>124</v>
      </c>
      <c r="L114" s="35" t="s">
        <v>133</v>
      </c>
      <c r="M114" s="35" t="s">
        <v>124</v>
      </c>
      <c r="N114" s="35" t="s">
        <v>124</v>
      </c>
      <c r="O114" s="26">
        <f t="shared" si="11"/>
        <v>2323.2000000000003</v>
      </c>
      <c r="P114" s="26">
        <f t="shared" si="7"/>
        <v>14520</v>
      </c>
      <c r="Q114" s="54">
        <f t="shared" si="10"/>
        <v>16843.2</v>
      </c>
      <c r="R114" s="28">
        <f t="shared" si="9"/>
        <v>44</v>
      </c>
      <c r="S114" s="29">
        <v>330</v>
      </c>
      <c r="T114" s="29">
        <f t="shared" si="8"/>
        <v>52.800000000000004</v>
      </c>
      <c r="U114" s="24" t="s">
        <v>124</v>
      </c>
      <c r="V114" s="24" t="s">
        <v>124</v>
      </c>
      <c r="W114" s="24" t="s">
        <v>124</v>
      </c>
      <c r="X114" s="24" t="s">
        <v>124</v>
      </c>
      <c r="Y114" s="24" t="s">
        <v>124</v>
      </c>
      <c r="Z114" s="24" t="s">
        <v>124</v>
      </c>
      <c r="AA114" s="24" t="s">
        <v>124</v>
      </c>
      <c r="AB114" s="24" t="s">
        <v>124</v>
      </c>
      <c r="AC114" s="24" t="s">
        <v>137</v>
      </c>
      <c r="AD114" s="24" t="s">
        <v>124</v>
      </c>
      <c r="AE114" s="24" t="s">
        <v>124</v>
      </c>
      <c r="AF114" s="24" t="s">
        <v>138</v>
      </c>
      <c r="AG114" s="24" t="s">
        <v>278</v>
      </c>
      <c r="AH114" s="24" t="s">
        <v>5</v>
      </c>
      <c r="AI114" s="24" t="s">
        <v>140</v>
      </c>
      <c r="AJ114" s="24" t="s">
        <v>141</v>
      </c>
      <c r="AK114" s="24" t="s">
        <v>142</v>
      </c>
      <c r="AL114" s="37"/>
      <c r="AM114" s="37" t="s">
        <v>143</v>
      </c>
      <c r="AN114" s="37" t="s">
        <v>144</v>
      </c>
      <c r="AO114" s="37" t="s">
        <v>145</v>
      </c>
      <c r="AP114" s="37" t="s">
        <v>146</v>
      </c>
      <c r="AQ114" s="37" t="s">
        <v>147</v>
      </c>
      <c r="AR114" s="37" t="s">
        <v>148</v>
      </c>
      <c r="AS114" s="37" t="s">
        <v>149</v>
      </c>
      <c r="AT114" s="37" t="s">
        <v>150</v>
      </c>
      <c r="AU114" s="37" t="s">
        <v>151</v>
      </c>
      <c r="AV114" s="24" t="s">
        <v>124</v>
      </c>
      <c r="AW114" s="24" t="s">
        <v>124</v>
      </c>
      <c r="AX114" s="24" t="s">
        <v>124</v>
      </c>
      <c r="AY114" s="24" t="s">
        <v>124</v>
      </c>
      <c r="AZ114" s="24" t="s">
        <v>124</v>
      </c>
      <c r="BA114" s="24" t="s">
        <v>124</v>
      </c>
      <c r="BB114" s="24" t="s">
        <v>124</v>
      </c>
      <c r="BC114" s="24" t="s">
        <v>124</v>
      </c>
      <c r="BD114" s="24" t="s">
        <v>124</v>
      </c>
      <c r="BE114" s="24" t="s">
        <v>124</v>
      </c>
      <c r="BF114" s="30">
        <v>0</v>
      </c>
      <c r="BG114" s="30">
        <v>4</v>
      </c>
      <c r="BH114" s="30">
        <v>6</v>
      </c>
      <c r="BI114" s="30">
        <v>2</v>
      </c>
      <c r="BJ114" s="30">
        <v>3</v>
      </c>
      <c r="BK114" s="30">
        <v>6</v>
      </c>
      <c r="BL114" s="30">
        <v>2</v>
      </c>
      <c r="BM114" s="30">
        <v>4</v>
      </c>
      <c r="BN114" s="30">
        <v>6</v>
      </c>
      <c r="BO114" s="30">
        <v>3</v>
      </c>
      <c r="BP114" s="30">
        <v>2</v>
      </c>
      <c r="BQ114" s="30">
        <v>6</v>
      </c>
      <c r="BR114" s="31">
        <f t="shared" si="12"/>
        <v>44</v>
      </c>
      <c r="BS114" s="24" t="s">
        <v>124</v>
      </c>
      <c r="BT114" s="24" t="s">
        <v>124</v>
      </c>
      <c r="BU114" s="24" t="s">
        <v>124</v>
      </c>
      <c r="BV114" s="24" t="s">
        <v>124</v>
      </c>
      <c r="BW114" s="24" t="s">
        <v>124</v>
      </c>
      <c r="BX114" s="24" t="s">
        <v>124</v>
      </c>
      <c r="BY114" s="24" t="s">
        <v>124</v>
      </c>
      <c r="BZ114" s="24" t="s">
        <v>124</v>
      </c>
      <c r="CA114" s="24" t="s">
        <v>124</v>
      </c>
      <c r="CB114" s="24" t="s">
        <v>125</v>
      </c>
      <c r="CC114" s="32" t="s">
        <v>124</v>
      </c>
      <c r="CD114" s="1" t="s">
        <v>126</v>
      </c>
      <c r="CE114" s="2" t="s">
        <v>127</v>
      </c>
      <c r="CF114" s="2" t="s">
        <v>124</v>
      </c>
      <c r="CG114" s="2" t="s">
        <v>125</v>
      </c>
      <c r="CH114" s="2" t="s">
        <v>124</v>
      </c>
      <c r="CI114" s="2" t="s">
        <v>124</v>
      </c>
    </row>
    <row r="115" spans="1:87" x14ac:dyDescent="0.25">
      <c r="A115" s="3">
        <v>108</v>
      </c>
      <c r="B115" s="57">
        <v>2021</v>
      </c>
      <c r="C115" s="35" t="s">
        <v>124</v>
      </c>
      <c r="D115" s="35" t="s">
        <v>124</v>
      </c>
      <c r="E115" s="35" t="s">
        <v>124</v>
      </c>
      <c r="F115" s="35" t="s">
        <v>5</v>
      </c>
      <c r="G115" s="35"/>
      <c r="H115" s="34" t="s">
        <v>319</v>
      </c>
      <c r="I115" s="34">
        <v>21401</v>
      </c>
      <c r="J115" s="34" t="s">
        <v>320</v>
      </c>
      <c r="K115" s="35" t="s">
        <v>124</v>
      </c>
      <c r="L115" s="35" t="s">
        <v>128</v>
      </c>
      <c r="M115" s="35" t="s">
        <v>124</v>
      </c>
      <c r="N115" s="35" t="s">
        <v>124</v>
      </c>
      <c r="O115" s="26">
        <f t="shared" si="11"/>
        <v>2323.2000000000003</v>
      </c>
      <c r="P115" s="26">
        <f t="shared" si="7"/>
        <v>14520</v>
      </c>
      <c r="Q115" s="54">
        <f t="shared" si="10"/>
        <v>16843.2</v>
      </c>
      <c r="R115" s="28">
        <f t="shared" si="9"/>
        <v>44</v>
      </c>
      <c r="S115" s="29">
        <v>330</v>
      </c>
      <c r="T115" s="29">
        <f t="shared" si="8"/>
        <v>52.800000000000004</v>
      </c>
      <c r="U115" s="24" t="s">
        <v>124</v>
      </c>
      <c r="V115" s="24" t="s">
        <v>124</v>
      </c>
      <c r="W115" s="24" t="s">
        <v>124</v>
      </c>
      <c r="X115" s="24" t="s">
        <v>124</v>
      </c>
      <c r="Y115" s="24" t="s">
        <v>124</v>
      </c>
      <c r="Z115" s="24" t="s">
        <v>124</v>
      </c>
      <c r="AA115" s="24" t="s">
        <v>124</v>
      </c>
      <c r="AB115" s="24" t="s">
        <v>124</v>
      </c>
      <c r="AC115" s="24" t="s">
        <v>137</v>
      </c>
      <c r="AD115" s="24" t="s">
        <v>124</v>
      </c>
      <c r="AE115" s="24" t="s">
        <v>124</v>
      </c>
      <c r="AF115" s="24" t="s">
        <v>138</v>
      </c>
      <c r="AG115" s="24" t="s">
        <v>278</v>
      </c>
      <c r="AH115" s="24" t="s">
        <v>5</v>
      </c>
      <c r="AI115" s="24" t="s">
        <v>140</v>
      </c>
      <c r="AJ115" s="24" t="s">
        <v>141</v>
      </c>
      <c r="AK115" s="24" t="s">
        <v>142</v>
      </c>
      <c r="AL115" s="37"/>
      <c r="AM115" s="37" t="s">
        <v>143</v>
      </c>
      <c r="AN115" s="37" t="s">
        <v>144</v>
      </c>
      <c r="AO115" s="37" t="s">
        <v>145</v>
      </c>
      <c r="AP115" s="37" t="s">
        <v>146</v>
      </c>
      <c r="AQ115" s="37" t="s">
        <v>147</v>
      </c>
      <c r="AR115" s="37" t="s">
        <v>148</v>
      </c>
      <c r="AS115" s="37" t="s">
        <v>149</v>
      </c>
      <c r="AT115" s="37" t="s">
        <v>150</v>
      </c>
      <c r="AU115" s="37" t="s">
        <v>151</v>
      </c>
      <c r="AV115" s="24" t="s">
        <v>124</v>
      </c>
      <c r="AW115" s="24" t="s">
        <v>124</v>
      </c>
      <c r="AX115" s="24" t="s">
        <v>124</v>
      </c>
      <c r="AY115" s="24" t="s">
        <v>124</v>
      </c>
      <c r="AZ115" s="24" t="s">
        <v>124</v>
      </c>
      <c r="BA115" s="24" t="s">
        <v>124</v>
      </c>
      <c r="BB115" s="24" t="s">
        <v>124</v>
      </c>
      <c r="BC115" s="24" t="s">
        <v>124</v>
      </c>
      <c r="BD115" s="24" t="s">
        <v>124</v>
      </c>
      <c r="BE115" s="24" t="s">
        <v>124</v>
      </c>
      <c r="BF115" s="30">
        <v>0</v>
      </c>
      <c r="BG115" s="30">
        <v>4</v>
      </c>
      <c r="BH115" s="30">
        <v>6</v>
      </c>
      <c r="BI115" s="30">
        <v>2</v>
      </c>
      <c r="BJ115" s="30">
        <v>3</v>
      </c>
      <c r="BK115" s="30">
        <v>6</v>
      </c>
      <c r="BL115" s="30">
        <v>2</v>
      </c>
      <c r="BM115" s="30">
        <v>4</v>
      </c>
      <c r="BN115" s="30">
        <v>6</v>
      </c>
      <c r="BO115" s="30">
        <v>3</v>
      </c>
      <c r="BP115" s="30">
        <v>2</v>
      </c>
      <c r="BQ115" s="30">
        <v>6</v>
      </c>
      <c r="BR115" s="31">
        <f t="shared" si="12"/>
        <v>44</v>
      </c>
      <c r="BS115" s="24" t="s">
        <v>124</v>
      </c>
      <c r="BT115" s="24" t="s">
        <v>124</v>
      </c>
      <c r="BU115" s="24" t="s">
        <v>124</v>
      </c>
      <c r="BV115" s="24" t="s">
        <v>124</v>
      </c>
      <c r="BW115" s="24" t="s">
        <v>124</v>
      </c>
      <c r="BX115" s="24" t="s">
        <v>124</v>
      </c>
      <c r="BY115" s="24" t="s">
        <v>124</v>
      </c>
      <c r="BZ115" s="24" t="s">
        <v>124</v>
      </c>
      <c r="CA115" s="24" t="s">
        <v>124</v>
      </c>
      <c r="CB115" s="24" t="s">
        <v>125</v>
      </c>
      <c r="CC115" s="32" t="s">
        <v>124</v>
      </c>
      <c r="CD115" s="1" t="s">
        <v>126</v>
      </c>
      <c r="CE115" s="2" t="s">
        <v>127</v>
      </c>
      <c r="CF115" s="2" t="s">
        <v>124</v>
      </c>
      <c r="CG115" s="2" t="s">
        <v>125</v>
      </c>
      <c r="CH115" s="2" t="s">
        <v>124</v>
      </c>
      <c r="CI115" s="2" t="s">
        <v>124</v>
      </c>
    </row>
    <row r="116" spans="1:87" x14ac:dyDescent="0.25">
      <c r="A116" s="3">
        <v>109</v>
      </c>
      <c r="B116" s="57">
        <v>2021</v>
      </c>
      <c r="C116" s="35" t="s">
        <v>124</v>
      </c>
      <c r="D116" s="35" t="s">
        <v>124</v>
      </c>
      <c r="E116" s="35" t="s">
        <v>124</v>
      </c>
      <c r="F116" s="35" t="s">
        <v>5</v>
      </c>
      <c r="G116" s="35"/>
      <c r="H116" s="34" t="s">
        <v>321</v>
      </c>
      <c r="I116" s="34">
        <v>21401</v>
      </c>
      <c r="J116" s="34" t="s">
        <v>322</v>
      </c>
      <c r="K116" s="35" t="s">
        <v>124</v>
      </c>
      <c r="L116" s="35" t="s">
        <v>133</v>
      </c>
      <c r="M116" s="35" t="s">
        <v>124</v>
      </c>
      <c r="N116" s="35" t="s">
        <v>124</v>
      </c>
      <c r="O116" s="26">
        <f t="shared" si="11"/>
        <v>4000</v>
      </c>
      <c r="P116" s="26">
        <f t="shared" si="7"/>
        <v>25000</v>
      </c>
      <c r="Q116" s="54">
        <f t="shared" si="10"/>
        <v>29000</v>
      </c>
      <c r="R116" s="28">
        <f t="shared" si="9"/>
        <v>100</v>
      </c>
      <c r="S116" s="29">
        <v>250</v>
      </c>
      <c r="T116" s="29">
        <f t="shared" si="8"/>
        <v>40</v>
      </c>
      <c r="U116" s="24" t="s">
        <v>124</v>
      </c>
      <c r="V116" s="24" t="s">
        <v>124</v>
      </c>
      <c r="W116" s="24" t="s">
        <v>124</v>
      </c>
      <c r="X116" s="24" t="s">
        <v>124</v>
      </c>
      <c r="Y116" s="24" t="s">
        <v>124</v>
      </c>
      <c r="Z116" s="24" t="s">
        <v>124</v>
      </c>
      <c r="AA116" s="24" t="s">
        <v>124</v>
      </c>
      <c r="AB116" s="24" t="s">
        <v>124</v>
      </c>
      <c r="AC116" s="24" t="s">
        <v>137</v>
      </c>
      <c r="AD116" s="24" t="s">
        <v>124</v>
      </c>
      <c r="AE116" s="24" t="s">
        <v>124</v>
      </c>
      <c r="AF116" s="24" t="s">
        <v>138</v>
      </c>
      <c r="AG116" s="24" t="s">
        <v>278</v>
      </c>
      <c r="AH116" s="24" t="s">
        <v>5</v>
      </c>
      <c r="AI116" s="24" t="s">
        <v>140</v>
      </c>
      <c r="AJ116" s="24" t="s">
        <v>141</v>
      </c>
      <c r="AK116" s="24" t="s">
        <v>142</v>
      </c>
      <c r="AL116" s="37"/>
      <c r="AM116" s="37" t="s">
        <v>143</v>
      </c>
      <c r="AN116" s="37" t="s">
        <v>144</v>
      </c>
      <c r="AO116" s="37" t="s">
        <v>145</v>
      </c>
      <c r="AP116" s="37" t="s">
        <v>146</v>
      </c>
      <c r="AQ116" s="37" t="s">
        <v>147</v>
      </c>
      <c r="AR116" s="37" t="s">
        <v>148</v>
      </c>
      <c r="AS116" s="37" t="s">
        <v>149</v>
      </c>
      <c r="AT116" s="37" t="s">
        <v>150</v>
      </c>
      <c r="AU116" s="37" t="s">
        <v>151</v>
      </c>
      <c r="AV116" s="24" t="s">
        <v>124</v>
      </c>
      <c r="AW116" s="24" t="s">
        <v>124</v>
      </c>
      <c r="AX116" s="24" t="s">
        <v>124</v>
      </c>
      <c r="AY116" s="24" t="s">
        <v>124</v>
      </c>
      <c r="AZ116" s="24" t="s">
        <v>124</v>
      </c>
      <c r="BA116" s="24" t="s">
        <v>124</v>
      </c>
      <c r="BB116" s="24" t="s">
        <v>124</v>
      </c>
      <c r="BC116" s="24" t="s">
        <v>124</v>
      </c>
      <c r="BD116" s="24" t="s">
        <v>124</v>
      </c>
      <c r="BE116" s="24" t="s">
        <v>124</v>
      </c>
      <c r="BF116" s="30">
        <v>0</v>
      </c>
      <c r="BG116" s="30">
        <v>0</v>
      </c>
      <c r="BH116" s="30">
        <v>20</v>
      </c>
      <c r="BI116" s="30">
        <v>0</v>
      </c>
      <c r="BJ116" s="30">
        <v>0</v>
      </c>
      <c r="BK116" s="30">
        <v>20</v>
      </c>
      <c r="BL116" s="30">
        <v>0</v>
      </c>
      <c r="BM116" s="30">
        <v>20</v>
      </c>
      <c r="BN116" s="30">
        <v>20</v>
      </c>
      <c r="BO116" s="30">
        <v>0</v>
      </c>
      <c r="BP116" s="30">
        <v>20</v>
      </c>
      <c r="BQ116" s="30">
        <v>0</v>
      </c>
      <c r="BR116" s="31">
        <f t="shared" si="12"/>
        <v>100</v>
      </c>
      <c r="BS116" s="24" t="s">
        <v>124</v>
      </c>
      <c r="BT116" s="24" t="s">
        <v>124</v>
      </c>
      <c r="BU116" s="24" t="s">
        <v>124</v>
      </c>
      <c r="BV116" s="24" t="s">
        <v>124</v>
      </c>
      <c r="BW116" s="24" t="s">
        <v>124</v>
      </c>
      <c r="BX116" s="24" t="s">
        <v>124</v>
      </c>
      <c r="BY116" s="24" t="s">
        <v>124</v>
      </c>
      <c r="BZ116" s="24" t="s">
        <v>124</v>
      </c>
      <c r="CA116" s="24" t="s">
        <v>124</v>
      </c>
      <c r="CB116" s="24" t="s">
        <v>125</v>
      </c>
      <c r="CC116" s="32" t="s">
        <v>124</v>
      </c>
      <c r="CD116" s="1" t="s">
        <v>126</v>
      </c>
      <c r="CE116" s="2" t="s">
        <v>127</v>
      </c>
      <c r="CF116" s="2" t="s">
        <v>124</v>
      </c>
      <c r="CG116" s="2" t="s">
        <v>125</v>
      </c>
      <c r="CH116" s="2" t="s">
        <v>124</v>
      </c>
      <c r="CI116" s="2" t="s">
        <v>124</v>
      </c>
    </row>
    <row r="117" spans="1:87" x14ac:dyDescent="0.25">
      <c r="A117" s="3">
        <v>110</v>
      </c>
      <c r="B117" s="57">
        <v>2021</v>
      </c>
      <c r="C117" s="35" t="s">
        <v>124</v>
      </c>
      <c r="D117" s="35" t="s">
        <v>124</v>
      </c>
      <c r="E117" s="35" t="s">
        <v>124</v>
      </c>
      <c r="F117" s="35" t="s">
        <v>4</v>
      </c>
      <c r="G117" s="35"/>
      <c r="H117" s="34" t="s">
        <v>323</v>
      </c>
      <c r="I117" s="34">
        <v>21401</v>
      </c>
      <c r="J117" s="34" t="s">
        <v>324</v>
      </c>
      <c r="K117" s="35" t="s">
        <v>124</v>
      </c>
      <c r="L117" s="35" t="s">
        <v>325</v>
      </c>
      <c r="M117" s="35" t="s">
        <v>124</v>
      </c>
      <c r="N117" s="35" t="s">
        <v>124</v>
      </c>
      <c r="O117" s="26">
        <f t="shared" si="11"/>
        <v>403.87199999999996</v>
      </c>
      <c r="P117" s="26">
        <f t="shared" si="7"/>
        <v>2524.1999999999998</v>
      </c>
      <c r="Q117" s="54">
        <f t="shared" si="10"/>
        <v>2928.0719999999997</v>
      </c>
      <c r="R117" s="28">
        <f t="shared" si="9"/>
        <v>12</v>
      </c>
      <c r="S117" s="29">
        <v>210.35</v>
      </c>
      <c r="T117" s="29">
        <f t="shared" si="8"/>
        <v>33.655999999999999</v>
      </c>
      <c r="U117" s="24" t="s">
        <v>124</v>
      </c>
      <c r="V117" s="24" t="s">
        <v>124</v>
      </c>
      <c r="W117" s="24" t="s">
        <v>124</v>
      </c>
      <c r="X117" s="24" t="s">
        <v>124</v>
      </c>
      <c r="Y117" s="24" t="s">
        <v>124</v>
      </c>
      <c r="Z117" s="24" t="s">
        <v>124</v>
      </c>
      <c r="AA117" s="24" t="s">
        <v>124</v>
      </c>
      <c r="AB117" s="24" t="s">
        <v>124</v>
      </c>
      <c r="AC117" s="24" t="s">
        <v>137</v>
      </c>
      <c r="AD117" s="24" t="s">
        <v>124</v>
      </c>
      <c r="AE117" s="24" t="s">
        <v>124</v>
      </c>
      <c r="AF117" s="24" t="s">
        <v>138</v>
      </c>
      <c r="AG117" s="24" t="s">
        <v>139</v>
      </c>
      <c r="AH117" s="24" t="s">
        <v>4</v>
      </c>
      <c r="AI117" s="24" t="s">
        <v>140</v>
      </c>
      <c r="AJ117" s="24" t="s">
        <v>141</v>
      </c>
      <c r="AK117" s="24" t="s">
        <v>142</v>
      </c>
      <c r="AL117" s="37"/>
      <c r="AM117" s="37" t="s">
        <v>143</v>
      </c>
      <c r="AN117" s="37" t="s">
        <v>144</v>
      </c>
      <c r="AO117" s="37" t="s">
        <v>145</v>
      </c>
      <c r="AP117" s="37" t="s">
        <v>146</v>
      </c>
      <c r="AQ117" s="37" t="s">
        <v>147</v>
      </c>
      <c r="AR117" s="37" t="s">
        <v>148</v>
      </c>
      <c r="AS117" s="37" t="s">
        <v>149</v>
      </c>
      <c r="AT117" s="37" t="s">
        <v>150</v>
      </c>
      <c r="AU117" s="37" t="s">
        <v>151</v>
      </c>
      <c r="AV117" s="24" t="s">
        <v>124</v>
      </c>
      <c r="AW117" s="24" t="s">
        <v>124</v>
      </c>
      <c r="AX117" s="24" t="s">
        <v>124</v>
      </c>
      <c r="AY117" s="24" t="s">
        <v>124</v>
      </c>
      <c r="AZ117" s="24" t="s">
        <v>124</v>
      </c>
      <c r="BA117" s="24" t="s">
        <v>124</v>
      </c>
      <c r="BB117" s="24" t="s">
        <v>124</v>
      </c>
      <c r="BC117" s="24" t="s">
        <v>124</v>
      </c>
      <c r="BD117" s="24" t="s">
        <v>124</v>
      </c>
      <c r="BE117" s="24" t="s">
        <v>124</v>
      </c>
      <c r="BF117" s="30">
        <v>0</v>
      </c>
      <c r="BG117" s="30">
        <v>5</v>
      </c>
      <c r="BH117" s="30">
        <v>2</v>
      </c>
      <c r="BI117" s="30">
        <v>2</v>
      </c>
      <c r="BJ117" s="30">
        <v>0</v>
      </c>
      <c r="BK117" s="30">
        <v>0</v>
      </c>
      <c r="BL117" s="30">
        <v>0</v>
      </c>
      <c r="BM117" s="30">
        <v>2</v>
      </c>
      <c r="BN117" s="30">
        <v>0</v>
      </c>
      <c r="BO117" s="30">
        <v>0</v>
      </c>
      <c r="BP117" s="30">
        <v>1</v>
      </c>
      <c r="BQ117" s="30">
        <v>0</v>
      </c>
      <c r="BR117" s="31">
        <f t="shared" si="12"/>
        <v>12</v>
      </c>
      <c r="BS117" s="24" t="s">
        <v>124</v>
      </c>
      <c r="BT117" s="24" t="s">
        <v>124</v>
      </c>
      <c r="BU117" s="24" t="s">
        <v>124</v>
      </c>
      <c r="BV117" s="24" t="s">
        <v>124</v>
      </c>
      <c r="BW117" s="24" t="s">
        <v>124</v>
      </c>
      <c r="BX117" s="24" t="s">
        <v>124</v>
      </c>
      <c r="BY117" s="24" t="s">
        <v>124</v>
      </c>
      <c r="BZ117" s="24" t="s">
        <v>124</v>
      </c>
      <c r="CA117" s="24" t="s">
        <v>124</v>
      </c>
      <c r="CB117" s="24" t="s">
        <v>125</v>
      </c>
      <c r="CC117" s="32" t="s">
        <v>124</v>
      </c>
      <c r="CD117" s="1" t="s">
        <v>126</v>
      </c>
      <c r="CE117" s="2" t="s">
        <v>127</v>
      </c>
      <c r="CF117" s="2" t="s">
        <v>124</v>
      </c>
      <c r="CG117" s="2" t="s">
        <v>125</v>
      </c>
      <c r="CH117" s="2" t="s">
        <v>124</v>
      </c>
      <c r="CI117" s="2" t="s">
        <v>124</v>
      </c>
    </row>
    <row r="118" spans="1:87" x14ac:dyDescent="0.25">
      <c r="A118" s="3">
        <v>111</v>
      </c>
      <c r="B118" s="57">
        <v>2021</v>
      </c>
      <c r="C118" s="35" t="s">
        <v>124</v>
      </c>
      <c r="D118" s="35" t="s">
        <v>124</v>
      </c>
      <c r="E118" s="35" t="s">
        <v>124</v>
      </c>
      <c r="F118" s="35" t="s">
        <v>5</v>
      </c>
      <c r="G118" s="35"/>
      <c r="H118" s="34" t="s">
        <v>326</v>
      </c>
      <c r="I118" s="34">
        <v>21401</v>
      </c>
      <c r="J118" s="33" t="s">
        <v>327</v>
      </c>
      <c r="K118" s="35" t="s">
        <v>124</v>
      </c>
      <c r="L118" s="35" t="s">
        <v>128</v>
      </c>
      <c r="M118" s="35" t="s">
        <v>124</v>
      </c>
      <c r="N118" s="35" t="s">
        <v>124</v>
      </c>
      <c r="O118" s="26">
        <f t="shared" si="11"/>
        <v>460.68480000000005</v>
      </c>
      <c r="P118" s="26">
        <f t="shared" si="7"/>
        <v>2879.28</v>
      </c>
      <c r="Q118" s="54">
        <f t="shared" si="10"/>
        <v>3339.9648000000002</v>
      </c>
      <c r="R118" s="28">
        <f t="shared" si="9"/>
        <v>18</v>
      </c>
      <c r="S118" s="29">
        <v>159.96</v>
      </c>
      <c r="T118" s="29">
        <f t="shared" si="8"/>
        <v>25.593600000000002</v>
      </c>
      <c r="U118" s="24" t="s">
        <v>124</v>
      </c>
      <c r="V118" s="24" t="s">
        <v>124</v>
      </c>
      <c r="W118" s="24" t="s">
        <v>124</v>
      </c>
      <c r="X118" s="24" t="s">
        <v>124</v>
      </c>
      <c r="Y118" s="24" t="s">
        <v>124</v>
      </c>
      <c r="Z118" s="24" t="s">
        <v>124</v>
      </c>
      <c r="AA118" s="24" t="s">
        <v>124</v>
      </c>
      <c r="AB118" s="24" t="s">
        <v>124</v>
      </c>
      <c r="AC118" s="24" t="s">
        <v>137</v>
      </c>
      <c r="AD118" s="24" t="s">
        <v>124</v>
      </c>
      <c r="AE118" s="24" t="s">
        <v>124</v>
      </c>
      <c r="AF118" s="24" t="s">
        <v>138</v>
      </c>
      <c r="AG118" s="24" t="s">
        <v>278</v>
      </c>
      <c r="AH118" s="24" t="s">
        <v>5</v>
      </c>
      <c r="AI118" s="24" t="s">
        <v>140</v>
      </c>
      <c r="AJ118" s="24" t="s">
        <v>141</v>
      </c>
      <c r="AK118" s="24" t="s">
        <v>142</v>
      </c>
      <c r="AL118" s="37"/>
      <c r="AM118" s="37" t="s">
        <v>143</v>
      </c>
      <c r="AN118" s="37" t="s">
        <v>144</v>
      </c>
      <c r="AO118" s="37" t="s">
        <v>145</v>
      </c>
      <c r="AP118" s="37" t="s">
        <v>146</v>
      </c>
      <c r="AQ118" s="37" t="s">
        <v>147</v>
      </c>
      <c r="AR118" s="37" t="s">
        <v>148</v>
      </c>
      <c r="AS118" s="37" t="s">
        <v>149</v>
      </c>
      <c r="AT118" s="37" t="s">
        <v>150</v>
      </c>
      <c r="AU118" s="37" t="s">
        <v>151</v>
      </c>
      <c r="AV118" s="24" t="s">
        <v>124</v>
      </c>
      <c r="AW118" s="24" t="s">
        <v>124</v>
      </c>
      <c r="AX118" s="24" t="s">
        <v>124</v>
      </c>
      <c r="AY118" s="24" t="s">
        <v>124</v>
      </c>
      <c r="AZ118" s="24" t="s">
        <v>124</v>
      </c>
      <c r="BA118" s="24" t="s">
        <v>124</v>
      </c>
      <c r="BB118" s="24" t="s">
        <v>124</v>
      </c>
      <c r="BC118" s="24" t="s">
        <v>124</v>
      </c>
      <c r="BD118" s="24" t="s">
        <v>124</v>
      </c>
      <c r="BE118" s="24" t="s">
        <v>124</v>
      </c>
      <c r="BF118" s="30">
        <v>0</v>
      </c>
      <c r="BG118" s="30">
        <v>5</v>
      </c>
      <c r="BH118" s="30">
        <v>3</v>
      </c>
      <c r="BI118" s="30">
        <v>3</v>
      </c>
      <c r="BJ118" s="30">
        <v>1</v>
      </c>
      <c r="BK118" s="30">
        <v>1</v>
      </c>
      <c r="BL118" s="30">
        <v>1</v>
      </c>
      <c r="BM118" s="30">
        <v>1</v>
      </c>
      <c r="BN118" s="30">
        <v>1</v>
      </c>
      <c r="BO118" s="30">
        <v>1</v>
      </c>
      <c r="BP118" s="30">
        <v>1</v>
      </c>
      <c r="BQ118" s="30">
        <v>0</v>
      </c>
      <c r="BR118" s="31">
        <f t="shared" si="12"/>
        <v>18</v>
      </c>
      <c r="BS118" s="24" t="s">
        <v>124</v>
      </c>
      <c r="BT118" s="24" t="s">
        <v>124</v>
      </c>
      <c r="BU118" s="24" t="s">
        <v>124</v>
      </c>
      <c r="BV118" s="24" t="s">
        <v>124</v>
      </c>
      <c r="BW118" s="24" t="s">
        <v>124</v>
      </c>
      <c r="BX118" s="24" t="s">
        <v>124</v>
      </c>
      <c r="BY118" s="24" t="s">
        <v>124</v>
      </c>
      <c r="BZ118" s="24" t="s">
        <v>124</v>
      </c>
      <c r="CA118" s="24" t="s">
        <v>124</v>
      </c>
      <c r="CB118" s="24" t="s">
        <v>125</v>
      </c>
      <c r="CC118" s="32" t="s">
        <v>124</v>
      </c>
      <c r="CD118" s="1" t="s">
        <v>126</v>
      </c>
      <c r="CE118" s="2" t="s">
        <v>127</v>
      </c>
      <c r="CF118" s="2" t="s">
        <v>124</v>
      </c>
      <c r="CG118" s="2" t="s">
        <v>125</v>
      </c>
      <c r="CH118" s="2" t="s">
        <v>124</v>
      </c>
      <c r="CI118" s="2" t="s">
        <v>124</v>
      </c>
    </row>
    <row r="119" spans="1:87" x14ac:dyDescent="0.25">
      <c r="A119" s="3">
        <v>112</v>
      </c>
      <c r="B119" s="57">
        <v>2021</v>
      </c>
      <c r="C119" s="35" t="s">
        <v>124</v>
      </c>
      <c r="D119" s="35" t="s">
        <v>124</v>
      </c>
      <c r="E119" s="35" t="s">
        <v>124</v>
      </c>
      <c r="F119" s="35" t="s">
        <v>5</v>
      </c>
      <c r="G119" s="35"/>
      <c r="H119" s="34" t="s">
        <v>328</v>
      </c>
      <c r="I119" s="34">
        <v>21401</v>
      </c>
      <c r="J119" s="34" t="s">
        <v>329</v>
      </c>
      <c r="K119" s="35" t="s">
        <v>124</v>
      </c>
      <c r="L119" s="35" t="s">
        <v>133</v>
      </c>
      <c r="M119" s="35" t="s">
        <v>124</v>
      </c>
      <c r="N119" s="35" t="s">
        <v>124</v>
      </c>
      <c r="O119" s="26">
        <f>P119*0.16</f>
        <v>1176</v>
      </c>
      <c r="P119" s="26">
        <f t="shared" si="7"/>
        <v>7350</v>
      </c>
      <c r="Q119" s="54">
        <f t="shared" si="10"/>
        <v>8526</v>
      </c>
      <c r="R119" s="28">
        <f t="shared" si="9"/>
        <v>35</v>
      </c>
      <c r="S119" s="29">
        <v>210</v>
      </c>
      <c r="T119" s="29">
        <f t="shared" si="8"/>
        <v>33.6</v>
      </c>
      <c r="U119" s="24" t="s">
        <v>124</v>
      </c>
      <c r="V119" s="24" t="s">
        <v>124</v>
      </c>
      <c r="W119" s="24" t="s">
        <v>124</v>
      </c>
      <c r="X119" s="24" t="s">
        <v>124</v>
      </c>
      <c r="Y119" s="24" t="s">
        <v>124</v>
      </c>
      <c r="Z119" s="24" t="s">
        <v>124</v>
      </c>
      <c r="AA119" s="24" t="s">
        <v>124</v>
      </c>
      <c r="AB119" s="24" t="s">
        <v>124</v>
      </c>
      <c r="AC119" s="24" t="s">
        <v>137</v>
      </c>
      <c r="AD119" s="24" t="s">
        <v>124</v>
      </c>
      <c r="AE119" s="24" t="s">
        <v>124</v>
      </c>
      <c r="AF119" s="24" t="s">
        <v>138</v>
      </c>
      <c r="AG119" s="24" t="s">
        <v>278</v>
      </c>
      <c r="AH119" s="24" t="s">
        <v>5</v>
      </c>
      <c r="AI119" s="24" t="s">
        <v>140</v>
      </c>
      <c r="AJ119" s="24" t="s">
        <v>141</v>
      </c>
      <c r="AK119" s="24" t="s">
        <v>142</v>
      </c>
      <c r="AL119" s="37"/>
      <c r="AM119" s="37" t="s">
        <v>143</v>
      </c>
      <c r="AN119" s="37" t="s">
        <v>144</v>
      </c>
      <c r="AO119" s="37" t="s">
        <v>145</v>
      </c>
      <c r="AP119" s="37" t="s">
        <v>146</v>
      </c>
      <c r="AQ119" s="37" t="s">
        <v>147</v>
      </c>
      <c r="AR119" s="37" t="s">
        <v>148</v>
      </c>
      <c r="AS119" s="37" t="s">
        <v>149</v>
      </c>
      <c r="AT119" s="37" t="s">
        <v>150</v>
      </c>
      <c r="AU119" s="37" t="s">
        <v>151</v>
      </c>
      <c r="AV119" s="24" t="s">
        <v>124</v>
      </c>
      <c r="AW119" s="24" t="s">
        <v>124</v>
      </c>
      <c r="AX119" s="24" t="s">
        <v>124</v>
      </c>
      <c r="AY119" s="24" t="s">
        <v>124</v>
      </c>
      <c r="AZ119" s="24" t="s">
        <v>124</v>
      </c>
      <c r="BA119" s="24" t="s">
        <v>124</v>
      </c>
      <c r="BB119" s="24" t="s">
        <v>124</v>
      </c>
      <c r="BC119" s="24" t="s">
        <v>124</v>
      </c>
      <c r="BD119" s="24" t="s">
        <v>124</v>
      </c>
      <c r="BE119" s="24" t="s">
        <v>124</v>
      </c>
      <c r="BF119" s="30">
        <v>0</v>
      </c>
      <c r="BG119" s="30">
        <v>3</v>
      </c>
      <c r="BH119" s="30">
        <v>3</v>
      </c>
      <c r="BI119" s="30">
        <v>3</v>
      </c>
      <c r="BJ119" s="30">
        <v>3</v>
      </c>
      <c r="BK119" s="30">
        <v>3</v>
      </c>
      <c r="BL119" s="30">
        <v>3</v>
      </c>
      <c r="BM119" s="30">
        <v>5</v>
      </c>
      <c r="BN119" s="30">
        <v>3</v>
      </c>
      <c r="BO119" s="30">
        <v>3</v>
      </c>
      <c r="BP119" s="30">
        <v>3</v>
      </c>
      <c r="BQ119" s="30">
        <v>3</v>
      </c>
      <c r="BR119" s="31">
        <f t="shared" si="12"/>
        <v>35</v>
      </c>
      <c r="BS119" s="24" t="s">
        <v>124</v>
      </c>
      <c r="BT119" s="24" t="s">
        <v>124</v>
      </c>
      <c r="BU119" s="24" t="s">
        <v>124</v>
      </c>
      <c r="BV119" s="24" t="s">
        <v>124</v>
      </c>
      <c r="BW119" s="24" t="s">
        <v>124</v>
      </c>
      <c r="BX119" s="24" t="s">
        <v>124</v>
      </c>
      <c r="BY119" s="24" t="s">
        <v>124</v>
      </c>
      <c r="BZ119" s="24" t="s">
        <v>124</v>
      </c>
      <c r="CA119" s="24" t="s">
        <v>124</v>
      </c>
      <c r="CB119" s="24" t="s">
        <v>125</v>
      </c>
      <c r="CC119" s="32" t="s">
        <v>124</v>
      </c>
      <c r="CD119" s="1" t="s">
        <v>126</v>
      </c>
      <c r="CE119" s="2" t="s">
        <v>127</v>
      </c>
      <c r="CF119" s="2" t="s">
        <v>124</v>
      </c>
      <c r="CG119" s="2" t="s">
        <v>125</v>
      </c>
      <c r="CH119" s="2" t="s">
        <v>124</v>
      </c>
      <c r="CI119" s="2" t="s">
        <v>124</v>
      </c>
    </row>
    <row r="120" spans="1:87" x14ac:dyDescent="0.25">
      <c r="A120" s="3">
        <v>113</v>
      </c>
      <c r="B120" s="57">
        <v>2021</v>
      </c>
      <c r="C120" s="35" t="s">
        <v>124</v>
      </c>
      <c r="D120" s="35" t="s">
        <v>124</v>
      </c>
      <c r="E120" s="35" t="s">
        <v>124</v>
      </c>
      <c r="F120" s="35" t="s">
        <v>5</v>
      </c>
      <c r="G120" s="35"/>
      <c r="H120" s="34" t="s">
        <v>330</v>
      </c>
      <c r="I120" s="34">
        <v>21401</v>
      </c>
      <c r="J120" s="34" t="s">
        <v>331</v>
      </c>
      <c r="K120" s="35" t="s">
        <v>124</v>
      </c>
      <c r="L120" s="35" t="s">
        <v>133</v>
      </c>
      <c r="M120" s="35" t="s">
        <v>124</v>
      </c>
      <c r="N120" s="35" t="s">
        <v>124</v>
      </c>
      <c r="O120" s="26">
        <f t="shared" si="11"/>
        <v>1872</v>
      </c>
      <c r="P120" s="26">
        <f t="shared" si="7"/>
        <v>11700</v>
      </c>
      <c r="Q120" s="54">
        <f t="shared" si="10"/>
        <v>13572</v>
      </c>
      <c r="R120" s="28">
        <f t="shared" si="9"/>
        <v>30</v>
      </c>
      <c r="S120" s="29">
        <v>390</v>
      </c>
      <c r="T120" s="29">
        <f t="shared" si="8"/>
        <v>62.4</v>
      </c>
      <c r="U120" s="24" t="s">
        <v>124</v>
      </c>
      <c r="V120" s="24" t="s">
        <v>124</v>
      </c>
      <c r="W120" s="24" t="s">
        <v>124</v>
      </c>
      <c r="X120" s="24" t="s">
        <v>124</v>
      </c>
      <c r="Y120" s="24" t="s">
        <v>124</v>
      </c>
      <c r="Z120" s="24" t="s">
        <v>124</v>
      </c>
      <c r="AA120" s="24" t="s">
        <v>124</v>
      </c>
      <c r="AB120" s="24" t="s">
        <v>124</v>
      </c>
      <c r="AC120" s="24" t="s">
        <v>137</v>
      </c>
      <c r="AD120" s="24" t="s">
        <v>124</v>
      </c>
      <c r="AE120" s="24" t="s">
        <v>124</v>
      </c>
      <c r="AF120" s="24" t="s">
        <v>138</v>
      </c>
      <c r="AG120" s="24" t="s">
        <v>278</v>
      </c>
      <c r="AH120" s="24" t="s">
        <v>5</v>
      </c>
      <c r="AI120" s="24" t="s">
        <v>140</v>
      </c>
      <c r="AJ120" s="24" t="s">
        <v>141</v>
      </c>
      <c r="AK120" s="24" t="s">
        <v>142</v>
      </c>
      <c r="AL120" s="37"/>
      <c r="AM120" s="37" t="s">
        <v>143</v>
      </c>
      <c r="AN120" s="37" t="s">
        <v>144</v>
      </c>
      <c r="AO120" s="37" t="s">
        <v>145</v>
      </c>
      <c r="AP120" s="37" t="s">
        <v>146</v>
      </c>
      <c r="AQ120" s="37" t="s">
        <v>147</v>
      </c>
      <c r="AR120" s="37" t="s">
        <v>148</v>
      </c>
      <c r="AS120" s="37" t="s">
        <v>149</v>
      </c>
      <c r="AT120" s="37" t="s">
        <v>150</v>
      </c>
      <c r="AU120" s="37" t="s">
        <v>151</v>
      </c>
      <c r="AV120" s="24" t="s">
        <v>124</v>
      </c>
      <c r="AW120" s="24" t="s">
        <v>124</v>
      </c>
      <c r="AX120" s="24" t="s">
        <v>124</v>
      </c>
      <c r="AY120" s="24" t="s">
        <v>124</v>
      </c>
      <c r="AZ120" s="24" t="s">
        <v>124</v>
      </c>
      <c r="BA120" s="24" t="s">
        <v>124</v>
      </c>
      <c r="BB120" s="24" t="s">
        <v>124</v>
      </c>
      <c r="BC120" s="24" t="s">
        <v>124</v>
      </c>
      <c r="BD120" s="24" t="s">
        <v>124</v>
      </c>
      <c r="BE120" s="24" t="s">
        <v>124</v>
      </c>
      <c r="BF120" s="30">
        <v>0</v>
      </c>
      <c r="BG120" s="30">
        <v>2</v>
      </c>
      <c r="BH120" s="30">
        <v>4</v>
      </c>
      <c r="BI120" s="30">
        <v>1</v>
      </c>
      <c r="BJ120" s="30">
        <v>5</v>
      </c>
      <c r="BK120" s="30">
        <v>5</v>
      </c>
      <c r="BL120" s="30">
        <v>0</v>
      </c>
      <c r="BM120" s="30">
        <v>2</v>
      </c>
      <c r="BN120" s="30">
        <v>4</v>
      </c>
      <c r="BO120" s="30">
        <v>1</v>
      </c>
      <c r="BP120" s="30">
        <v>1</v>
      </c>
      <c r="BQ120" s="30">
        <v>5</v>
      </c>
      <c r="BR120" s="31">
        <f t="shared" si="12"/>
        <v>30</v>
      </c>
      <c r="BS120" s="24" t="s">
        <v>124</v>
      </c>
      <c r="BT120" s="24" t="s">
        <v>124</v>
      </c>
      <c r="BU120" s="24" t="s">
        <v>124</v>
      </c>
      <c r="BV120" s="24" t="s">
        <v>124</v>
      </c>
      <c r="BW120" s="24" t="s">
        <v>124</v>
      </c>
      <c r="BX120" s="24" t="s">
        <v>124</v>
      </c>
      <c r="BY120" s="24" t="s">
        <v>124</v>
      </c>
      <c r="BZ120" s="24" t="s">
        <v>124</v>
      </c>
      <c r="CA120" s="24" t="s">
        <v>124</v>
      </c>
      <c r="CB120" s="24" t="s">
        <v>125</v>
      </c>
      <c r="CC120" s="32" t="s">
        <v>124</v>
      </c>
      <c r="CD120" s="1" t="s">
        <v>126</v>
      </c>
      <c r="CE120" s="2" t="s">
        <v>127</v>
      </c>
      <c r="CF120" s="2" t="s">
        <v>124</v>
      </c>
      <c r="CG120" s="2" t="s">
        <v>125</v>
      </c>
      <c r="CH120" s="2" t="s">
        <v>124</v>
      </c>
      <c r="CI120" s="2" t="s">
        <v>124</v>
      </c>
    </row>
    <row r="121" spans="1:87" x14ac:dyDescent="0.25">
      <c r="A121" s="3">
        <v>114</v>
      </c>
      <c r="B121" s="57">
        <v>2021</v>
      </c>
      <c r="C121" s="35" t="s">
        <v>124</v>
      </c>
      <c r="D121" s="35" t="s">
        <v>124</v>
      </c>
      <c r="E121" s="35" t="s">
        <v>124</v>
      </c>
      <c r="F121" s="35" t="s">
        <v>5</v>
      </c>
      <c r="G121" s="35"/>
      <c r="H121" s="34" t="s">
        <v>332</v>
      </c>
      <c r="I121" s="34">
        <v>21401</v>
      </c>
      <c r="J121" s="34" t="s">
        <v>333</v>
      </c>
      <c r="K121" s="35" t="s">
        <v>124</v>
      </c>
      <c r="L121" s="35" t="s">
        <v>133</v>
      </c>
      <c r="M121" s="35" t="s">
        <v>124</v>
      </c>
      <c r="N121" s="35" t="s">
        <v>124</v>
      </c>
      <c r="O121" s="26">
        <f t="shared" si="11"/>
        <v>1622.4</v>
      </c>
      <c r="P121" s="26">
        <f t="shared" si="7"/>
        <v>10140</v>
      </c>
      <c r="Q121" s="54">
        <f t="shared" si="10"/>
        <v>11762.4</v>
      </c>
      <c r="R121" s="28">
        <f t="shared" si="9"/>
        <v>26</v>
      </c>
      <c r="S121" s="29">
        <v>390</v>
      </c>
      <c r="T121" s="29">
        <f t="shared" si="8"/>
        <v>62.4</v>
      </c>
      <c r="U121" s="24" t="s">
        <v>124</v>
      </c>
      <c r="V121" s="24" t="s">
        <v>124</v>
      </c>
      <c r="W121" s="24" t="s">
        <v>124</v>
      </c>
      <c r="X121" s="24" t="s">
        <v>124</v>
      </c>
      <c r="Y121" s="24" t="s">
        <v>124</v>
      </c>
      <c r="Z121" s="24" t="s">
        <v>124</v>
      </c>
      <c r="AA121" s="24" t="s">
        <v>124</v>
      </c>
      <c r="AB121" s="24" t="s">
        <v>124</v>
      </c>
      <c r="AC121" s="24" t="s">
        <v>137</v>
      </c>
      <c r="AD121" s="24" t="s">
        <v>124</v>
      </c>
      <c r="AE121" s="24" t="s">
        <v>124</v>
      </c>
      <c r="AF121" s="24" t="s">
        <v>138</v>
      </c>
      <c r="AG121" s="24" t="s">
        <v>278</v>
      </c>
      <c r="AH121" s="24" t="s">
        <v>5</v>
      </c>
      <c r="AI121" s="24" t="s">
        <v>140</v>
      </c>
      <c r="AJ121" s="24" t="s">
        <v>141</v>
      </c>
      <c r="AK121" s="24" t="s">
        <v>142</v>
      </c>
      <c r="AL121" s="37"/>
      <c r="AM121" s="37" t="s">
        <v>143</v>
      </c>
      <c r="AN121" s="37" t="s">
        <v>144</v>
      </c>
      <c r="AO121" s="37" t="s">
        <v>145</v>
      </c>
      <c r="AP121" s="37" t="s">
        <v>146</v>
      </c>
      <c r="AQ121" s="37" t="s">
        <v>147</v>
      </c>
      <c r="AR121" s="37" t="s">
        <v>148</v>
      </c>
      <c r="AS121" s="37" t="s">
        <v>149</v>
      </c>
      <c r="AT121" s="37" t="s">
        <v>150</v>
      </c>
      <c r="AU121" s="37" t="s">
        <v>151</v>
      </c>
      <c r="AV121" s="24" t="s">
        <v>124</v>
      </c>
      <c r="AW121" s="24" t="s">
        <v>124</v>
      </c>
      <c r="AX121" s="24" t="s">
        <v>124</v>
      </c>
      <c r="AY121" s="24" t="s">
        <v>124</v>
      </c>
      <c r="AZ121" s="24" t="s">
        <v>124</v>
      </c>
      <c r="BA121" s="24" t="s">
        <v>124</v>
      </c>
      <c r="BB121" s="24" t="s">
        <v>124</v>
      </c>
      <c r="BC121" s="24" t="s">
        <v>124</v>
      </c>
      <c r="BD121" s="24" t="s">
        <v>124</v>
      </c>
      <c r="BE121" s="24" t="s">
        <v>124</v>
      </c>
      <c r="BF121" s="30">
        <v>0</v>
      </c>
      <c r="BG121" s="30">
        <v>2</v>
      </c>
      <c r="BH121" s="30">
        <v>4</v>
      </c>
      <c r="BI121" s="30">
        <v>1</v>
      </c>
      <c r="BJ121" s="30">
        <v>1</v>
      </c>
      <c r="BK121" s="30">
        <v>5</v>
      </c>
      <c r="BL121" s="30">
        <v>0</v>
      </c>
      <c r="BM121" s="30">
        <v>2</v>
      </c>
      <c r="BN121" s="30">
        <v>4</v>
      </c>
      <c r="BO121" s="30">
        <v>1</v>
      </c>
      <c r="BP121" s="30">
        <v>1</v>
      </c>
      <c r="BQ121" s="30">
        <v>5</v>
      </c>
      <c r="BR121" s="31">
        <f t="shared" si="12"/>
        <v>26</v>
      </c>
      <c r="BS121" s="24" t="s">
        <v>124</v>
      </c>
      <c r="BT121" s="24" t="s">
        <v>124</v>
      </c>
      <c r="BU121" s="24" t="s">
        <v>124</v>
      </c>
      <c r="BV121" s="24" t="s">
        <v>124</v>
      </c>
      <c r="BW121" s="24" t="s">
        <v>124</v>
      </c>
      <c r="BX121" s="24" t="s">
        <v>124</v>
      </c>
      <c r="BY121" s="24" t="s">
        <v>124</v>
      </c>
      <c r="BZ121" s="24" t="s">
        <v>124</v>
      </c>
      <c r="CA121" s="24" t="s">
        <v>124</v>
      </c>
      <c r="CB121" s="24" t="s">
        <v>125</v>
      </c>
      <c r="CC121" s="32" t="s">
        <v>124</v>
      </c>
      <c r="CD121" s="1" t="s">
        <v>126</v>
      </c>
      <c r="CE121" s="2" t="s">
        <v>127</v>
      </c>
      <c r="CF121" s="2" t="s">
        <v>124</v>
      </c>
      <c r="CG121" s="2" t="s">
        <v>125</v>
      </c>
      <c r="CH121" s="2" t="s">
        <v>124</v>
      </c>
      <c r="CI121" s="2" t="s">
        <v>124</v>
      </c>
    </row>
    <row r="122" spans="1:87" x14ac:dyDescent="0.25">
      <c r="A122" s="3">
        <v>115</v>
      </c>
      <c r="B122" s="57">
        <v>2021</v>
      </c>
      <c r="C122" s="35" t="s">
        <v>124</v>
      </c>
      <c r="D122" s="35" t="s">
        <v>124</v>
      </c>
      <c r="E122" s="35" t="s">
        <v>124</v>
      </c>
      <c r="F122" s="35" t="s">
        <v>5</v>
      </c>
      <c r="G122" s="35"/>
      <c r="H122" s="34" t="s">
        <v>334</v>
      </c>
      <c r="I122" s="34">
        <v>21401</v>
      </c>
      <c r="J122" s="34" t="s">
        <v>335</v>
      </c>
      <c r="K122" s="35" t="s">
        <v>124</v>
      </c>
      <c r="L122" s="35" t="s">
        <v>133</v>
      </c>
      <c r="M122" s="35" t="s">
        <v>124</v>
      </c>
      <c r="N122" s="35" t="s">
        <v>124</v>
      </c>
      <c r="O122" s="26">
        <f t="shared" si="11"/>
        <v>1622.4</v>
      </c>
      <c r="P122" s="26">
        <f t="shared" si="7"/>
        <v>10140</v>
      </c>
      <c r="Q122" s="54">
        <f t="shared" si="10"/>
        <v>11762.4</v>
      </c>
      <c r="R122" s="28">
        <f t="shared" si="9"/>
        <v>26</v>
      </c>
      <c r="S122" s="29">
        <v>390</v>
      </c>
      <c r="T122" s="29">
        <f t="shared" si="8"/>
        <v>62.4</v>
      </c>
      <c r="U122" s="24" t="s">
        <v>124</v>
      </c>
      <c r="V122" s="24" t="s">
        <v>124</v>
      </c>
      <c r="W122" s="24" t="s">
        <v>124</v>
      </c>
      <c r="X122" s="24" t="s">
        <v>124</v>
      </c>
      <c r="Y122" s="24" t="s">
        <v>124</v>
      </c>
      <c r="Z122" s="24" t="s">
        <v>124</v>
      </c>
      <c r="AA122" s="24" t="s">
        <v>124</v>
      </c>
      <c r="AB122" s="24" t="s">
        <v>124</v>
      </c>
      <c r="AC122" s="24" t="s">
        <v>137</v>
      </c>
      <c r="AD122" s="24" t="s">
        <v>124</v>
      </c>
      <c r="AE122" s="24" t="s">
        <v>124</v>
      </c>
      <c r="AF122" s="24" t="s">
        <v>138</v>
      </c>
      <c r="AG122" s="24" t="s">
        <v>278</v>
      </c>
      <c r="AH122" s="24" t="s">
        <v>5</v>
      </c>
      <c r="AI122" s="24" t="s">
        <v>140</v>
      </c>
      <c r="AJ122" s="24" t="s">
        <v>141</v>
      </c>
      <c r="AK122" s="24" t="s">
        <v>142</v>
      </c>
      <c r="AL122" s="37"/>
      <c r="AM122" s="37" t="s">
        <v>143</v>
      </c>
      <c r="AN122" s="37" t="s">
        <v>144</v>
      </c>
      <c r="AO122" s="37" t="s">
        <v>145</v>
      </c>
      <c r="AP122" s="37" t="s">
        <v>146</v>
      </c>
      <c r="AQ122" s="37" t="s">
        <v>147</v>
      </c>
      <c r="AR122" s="37" t="s">
        <v>148</v>
      </c>
      <c r="AS122" s="37" t="s">
        <v>149</v>
      </c>
      <c r="AT122" s="37" t="s">
        <v>150</v>
      </c>
      <c r="AU122" s="37" t="s">
        <v>151</v>
      </c>
      <c r="AV122" s="24" t="s">
        <v>124</v>
      </c>
      <c r="AW122" s="24" t="s">
        <v>124</v>
      </c>
      <c r="AX122" s="24" t="s">
        <v>124</v>
      </c>
      <c r="AY122" s="24" t="s">
        <v>124</v>
      </c>
      <c r="AZ122" s="24" t="s">
        <v>124</v>
      </c>
      <c r="BA122" s="24" t="s">
        <v>124</v>
      </c>
      <c r="BB122" s="24" t="s">
        <v>124</v>
      </c>
      <c r="BC122" s="24" t="s">
        <v>124</v>
      </c>
      <c r="BD122" s="24" t="s">
        <v>124</v>
      </c>
      <c r="BE122" s="24" t="s">
        <v>124</v>
      </c>
      <c r="BF122" s="30">
        <v>0</v>
      </c>
      <c r="BG122" s="30">
        <v>2</v>
      </c>
      <c r="BH122" s="30">
        <v>4</v>
      </c>
      <c r="BI122" s="30">
        <v>1</v>
      </c>
      <c r="BJ122" s="30">
        <v>1</v>
      </c>
      <c r="BK122" s="30">
        <v>5</v>
      </c>
      <c r="BL122" s="30">
        <v>0</v>
      </c>
      <c r="BM122" s="30">
        <v>2</v>
      </c>
      <c r="BN122" s="30">
        <v>4</v>
      </c>
      <c r="BO122" s="30">
        <v>1</v>
      </c>
      <c r="BP122" s="30">
        <v>1</v>
      </c>
      <c r="BQ122" s="30">
        <v>5</v>
      </c>
      <c r="BR122" s="31">
        <f t="shared" si="12"/>
        <v>26</v>
      </c>
      <c r="BS122" s="24" t="s">
        <v>124</v>
      </c>
      <c r="BT122" s="24" t="s">
        <v>124</v>
      </c>
      <c r="BU122" s="24" t="s">
        <v>124</v>
      </c>
      <c r="BV122" s="24" t="s">
        <v>124</v>
      </c>
      <c r="BW122" s="24" t="s">
        <v>124</v>
      </c>
      <c r="BX122" s="24" t="s">
        <v>124</v>
      </c>
      <c r="BY122" s="24" t="s">
        <v>124</v>
      </c>
      <c r="BZ122" s="24" t="s">
        <v>124</v>
      </c>
      <c r="CA122" s="24" t="s">
        <v>124</v>
      </c>
      <c r="CB122" s="24" t="s">
        <v>125</v>
      </c>
      <c r="CC122" s="32" t="s">
        <v>124</v>
      </c>
      <c r="CD122" s="1" t="s">
        <v>126</v>
      </c>
      <c r="CE122" s="2" t="s">
        <v>127</v>
      </c>
      <c r="CF122" s="2" t="s">
        <v>124</v>
      </c>
      <c r="CG122" s="2" t="s">
        <v>125</v>
      </c>
      <c r="CH122" s="2" t="s">
        <v>124</v>
      </c>
      <c r="CI122" s="2" t="s">
        <v>124</v>
      </c>
    </row>
    <row r="123" spans="1:87" x14ac:dyDescent="0.25">
      <c r="A123" s="3">
        <v>116</v>
      </c>
      <c r="B123" s="57">
        <v>2021</v>
      </c>
      <c r="C123" s="35" t="s">
        <v>124</v>
      </c>
      <c r="D123" s="35" t="s">
        <v>124</v>
      </c>
      <c r="E123" s="35" t="s">
        <v>124</v>
      </c>
      <c r="F123" s="35" t="s">
        <v>336</v>
      </c>
      <c r="G123" s="35"/>
      <c r="H123" s="34" t="s">
        <v>337</v>
      </c>
      <c r="I123" s="34">
        <v>21601</v>
      </c>
      <c r="J123" s="34" t="s">
        <v>338</v>
      </c>
      <c r="K123" s="35" t="s">
        <v>124</v>
      </c>
      <c r="L123" s="35" t="s">
        <v>490</v>
      </c>
      <c r="M123" s="35" t="s">
        <v>124</v>
      </c>
      <c r="N123" s="35" t="s">
        <v>124</v>
      </c>
      <c r="O123" s="26">
        <f>P123*0.16</f>
        <v>5808</v>
      </c>
      <c r="P123" s="26">
        <f>(R123*S123)</f>
        <v>36300</v>
      </c>
      <c r="Q123" s="36">
        <f t="shared" si="10"/>
        <v>42108</v>
      </c>
      <c r="R123" s="28">
        <f>SUM(BF123:BQ123)</f>
        <v>132</v>
      </c>
      <c r="S123" s="29">
        <v>275</v>
      </c>
      <c r="T123" s="29">
        <f t="shared" si="8"/>
        <v>44</v>
      </c>
      <c r="U123" s="24" t="s">
        <v>124</v>
      </c>
      <c r="V123" s="24" t="s">
        <v>124</v>
      </c>
      <c r="W123" s="24" t="s">
        <v>124</v>
      </c>
      <c r="X123" s="24" t="s">
        <v>124</v>
      </c>
      <c r="Y123" s="24" t="s">
        <v>124</v>
      </c>
      <c r="Z123" s="24" t="s">
        <v>124</v>
      </c>
      <c r="AA123" s="24" t="s">
        <v>124</v>
      </c>
      <c r="AB123" s="24" t="s">
        <v>124</v>
      </c>
      <c r="AC123" s="24" t="s">
        <v>137</v>
      </c>
      <c r="AD123" s="24" t="s">
        <v>124</v>
      </c>
      <c r="AE123" s="24" t="s">
        <v>124</v>
      </c>
      <c r="AF123" s="24" t="s">
        <v>138</v>
      </c>
      <c r="AG123" s="24" t="s">
        <v>339</v>
      </c>
      <c r="AH123" s="24" t="s">
        <v>340</v>
      </c>
      <c r="AI123" s="24" t="s">
        <v>140</v>
      </c>
      <c r="AJ123" s="24" t="s">
        <v>141</v>
      </c>
      <c r="AK123" s="24" t="s">
        <v>142</v>
      </c>
      <c r="AL123" s="37"/>
      <c r="AM123" s="37" t="s">
        <v>143</v>
      </c>
      <c r="AN123" s="37" t="s">
        <v>144</v>
      </c>
      <c r="AO123" s="37" t="s">
        <v>145</v>
      </c>
      <c r="AP123" s="37" t="s">
        <v>146</v>
      </c>
      <c r="AQ123" s="37" t="s">
        <v>147</v>
      </c>
      <c r="AR123" s="37" t="s">
        <v>148</v>
      </c>
      <c r="AS123" s="37" t="s">
        <v>149</v>
      </c>
      <c r="AT123" s="37" t="s">
        <v>150</v>
      </c>
      <c r="AU123" s="37" t="s">
        <v>151</v>
      </c>
      <c r="AV123" s="24" t="s">
        <v>124</v>
      </c>
      <c r="AW123" s="24" t="s">
        <v>124</v>
      </c>
      <c r="AX123" s="24" t="s">
        <v>124</v>
      </c>
      <c r="AY123" s="24" t="s">
        <v>124</v>
      </c>
      <c r="AZ123" s="24" t="s">
        <v>124</v>
      </c>
      <c r="BA123" s="24" t="s">
        <v>124</v>
      </c>
      <c r="BB123" s="24" t="s">
        <v>124</v>
      </c>
      <c r="BC123" s="24" t="s">
        <v>124</v>
      </c>
      <c r="BD123" s="24" t="s">
        <v>124</v>
      </c>
      <c r="BE123" s="24" t="s">
        <v>124</v>
      </c>
      <c r="BF123" s="30">
        <v>0</v>
      </c>
      <c r="BG123" s="30">
        <v>15</v>
      </c>
      <c r="BH123" s="30">
        <v>15</v>
      </c>
      <c r="BI123" s="30">
        <v>15</v>
      </c>
      <c r="BJ123" s="30">
        <v>15</v>
      </c>
      <c r="BK123" s="30">
        <v>15</v>
      </c>
      <c r="BL123" s="30">
        <v>10</v>
      </c>
      <c r="BM123" s="30">
        <v>10</v>
      </c>
      <c r="BN123" s="30">
        <v>10</v>
      </c>
      <c r="BO123" s="30">
        <v>10</v>
      </c>
      <c r="BP123" s="30">
        <v>10</v>
      </c>
      <c r="BQ123" s="30">
        <v>7</v>
      </c>
      <c r="BR123" s="31">
        <f t="shared" si="12"/>
        <v>132</v>
      </c>
      <c r="BS123" s="24" t="s">
        <v>124</v>
      </c>
      <c r="BT123" s="24" t="s">
        <v>124</v>
      </c>
      <c r="BU123" s="24" t="s">
        <v>124</v>
      </c>
      <c r="BV123" s="24" t="s">
        <v>124</v>
      </c>
      <c r="BW123" s="24" t="s">
        <v>124</v>
      </c>
      <c r="BX123" s="24" t="s">
        <v>124</v>
      </c>
      <c r="BY123" s="24" t="s">
        <v>124</v>
      </c>
      <c r="BZ123" s="24" t="s">
        <v>124</v>
      </c>
      <c r="CA123" s="24" t="s">
        <v>124</v>
      </c>
      <c r="CB123" s="24" t="s">
        <v>125</v>
      </c>
      <c r="CC123" s="32" t="s">
        <v>124</v>
      </c>
      <c r="CD123" s="1" t="s">
        <v>126</v>
      </c>
      <c r="CE123" s="2" t="s">
        <v>127</v>
      </c>
      <c r="CF123" s="2" t="s">
        <v>124</v>
      </c>
      <c r="CG123" s="2" t="s">
        <v>125</v>
      </c>
      <c r="CH123" s="2" t="s">
        <v>124</v>
      </c>
      <c r="CI123" s="2" t="s">
        <v>124</v>
      </c>
    </row>
    <row r="124" spans="1:87" x14ac:dyDescent="0.25">
      <c r="A124" s="3">
        <v>117</v>
      </c>
      <c r="B124" s="57">
        <v>2021</v>
      </c>
      <c r="C124" s="35" t="s">
        <v>124</v>
      </c>
      <c r="D124" s="35" t="s">
        <v>124</v>
      </c>
      <c r="E124" s="35" t="s">
        <v>124</v>
      </c>
      <c r="F124" s="35" t="s">
        <v>336</v>
      </c>
      <c r="G124" s="35"/>
      <c r="H124" s="34" t="s">
        <v>341</v>
      </c>
      <c r="I124" s="34">
        <v>21601</v>
      </c>
      <c r="J124" s="34" t="s">
        <v>342</v>
      </c>
      <c r="K124" s="35" t="s">
        <v>124</v>
      </c>
      <c r="L124" s="35" t="s">
        <v>343</v>
      </c>
      <c r="M124" s="35" t="s">
        <v>124</v>
      </c>
      <c r="N124" s="35" t="s">
        <v>124</v>
      </c>
      <c r="O124" s="26">
        <f>P124*0.16-0.34</f>
        <v>1175.0584000000001</v>
      </c>
      <c r="P124" s="26">
        <f t="shared" si="7"/>
        <v>7346.2400000000007</v>
      </c>
      <c r="Q124" s="36">
        <f t="shared" si="10"/>
        <v>8521.2984000000015</v>
      </c>
      <c r="R124" s="28">
        <f>SUM(BF124:BQ124)</f>
        <v>352</v>
      </c>
      <c r="S124" s="29">
        <v>20.87</v>
      </c>
      <c r="T124" s="29">
        <f t="shared" si="8"/>
        <v>3.3392000000000004</v>
      </c>
      <c r="U124" s="24" t="s">
        <v>124</v>
      </c>
      <c r="V124" s="24" t="s">
        <v>124</v>
      </c>
      <c r="W124" s="24" t="s">
        <v>124</v>
      </c>
      <c r="X124" s="24" t="s">
        <v>124</v>
      </c>
      <c r="Y124" s="24" t="s">
        <v>124</v>
      </c>
      <c r="Z124" s="24" t="s">
        <v>124</v>
      </c>
      <c r="AA124" s="24" t="s">
        <v>124</v>
      </c>
      <c r="AB124" s="24" t="s">
        <v>124</v>
      </c>
      <c r="AC124" s="24" t="s">
        <v>124</v>
      </c>
      <c r="AD124" s="24" t="s">
        <v>124</v>
      </c>
      <c r="AE124" s="37" t="s">
        <v>124</v>
      </c>
      <c r="AF124" s="37" t="s">
        <v>124</v>
      </c>
      <c r="AG124" s="37" t="s">
        <v>124</v>
      </c>
      <c r="AH124" s="37" t="s">
        <v>124</v>
      </c>
      <c r="AI124" s="37" t="s">
        <v>124</v>
      </c>
      <c r="AJ124" s="37" t="s">
        <v>124</v>
      </c>
      <c r="AK124" s="37" t="s">
        <v>124</v>
      </c>
      <c r="AL124" s="37" t="s">
        <v>124</v>
      </c>
      <c r="AM124" s="37" t="s">
        <v>124</v>
      </c>
      <c r="AN124" s="37" t="s">
        <v>124</v>
      </c>
      <c r="AO124" s="37" t="s">
        <v>124</v>
      </c>
      <c r="AP124" s="37" t="s">
        <v>124</v>
      </c>
      <c r="AQ124" s="37" t="s">
        <v>124</v>
      </c>
      <c r="AR124" s="37" t="s">
        <v>124</v>
      </c>
      <c r="AS124" s="37" t="s">
        <v>124</v>
      </c>
      <c r="AT124" s="37" t="s">
        <v>124</v>
      </c>
      <c r="AU124" s="37" t="s">
        <v>124</v>
      </c>
      <c r="AV124" s="24" t="s">
        <v>124</v>
      </c>
      <c r="AW124" s="24" t="s">
        <v>124</v>
      </c>
      <c r="AX124" s="24" t="s">
        <v>124</v>
      </c>
      <c r="AY124" s="24" t="s">
        <v>124</v>
      </c>
      <c r="AZ124" s="24" t="s">
        <v>124</v>
      </c>
      <c r="BA124" s="24" t="s">
        <v>124</v>
      </c>
      <c r="BB124" s="24" t="s">
        <v>124</v>
      </c>
      <c r="BC124" s="24" t="s">
        <v>124</v>
      </c>
      <c r="BD124" s="24" t="s">
        <v>124</v>
      </c>
      <c r="BE124" s="24" t="s">
        <v>124</v>
      </c>
      <c r="BF124" s="30">
        <v>0</v>
      </c>
      <c r="BG124" s="30">
        <v>32</v>
      </c>
      <c r="BH124" s="30">
        <v>32</v>
      </c>
      <c r="BI124" s="30">
        <v>32</v>
      </c>
      <c r="BJ124" s="30">
        <v>32</v>
      </c>
      <c r="BK124" s="30">
        <v>32</v>
      </c>
      <c r="BL124" s="30">
        <v>32</v>
      </c>
      <c r="BM124" s="30">
        <v>32</v>
      </c>
      <c r="BN124" s="30">
        <v>32</v>
      </c>
      <c r="BO124" s="30">
        <v>32</v>
      </c>
      <c r="BP124" s="30">
        <v>32</v>
      </c>
      <c r="BQ124" s="30">
        <v>32</v>
      </c>
      <c r="BR124" s="31">
        <f t="shared" si="12"/>
        <v>352</v>
      </c>
      <c r="BS124" s="24" t="s">
        <v>124</v>
      </c>
      <c r="BT124" s="24" t="s">
        <v>124</v>
      </c>
      <c r="BU124" s="24" t="s">
        <v>124</v>
      </c>
      <c r="BV124" s="24" t="s">
        <v>124</v>
      </c>
      <c r="BW124" s="24" t="s">
        <v>124</v>
      </c>
      <c r="BX124" s="24" t="s">
        <v>124</v>
      </c>
      <c r="BY124" s="24" t="s">
        <v>124</v>
      </c>
      <c r="BZ124" s="24" t="s">
        <v>124</v>
      </c>
      <c r="CA124" s="24" t="s">
        <v>124</v>
      </c>
      <c r="CB124" s="24" t="s">
        <v>125</v>
      </c>
      <c r="CC124" s="32" t="s">
        <v>124</v>
      </c>
      <c r="CD124" s="1" t="s">
        <v>126</v>
      </c>
      <c r="CE124" s="2" t="s">
        <v>127</v>
      </c>
      <c r="CF124" s="2" t="s">
        <v>124</v>
      </c>
      <c r="CG124" s="2" t="s">
        <v>125</v>
      </c>
      <c r="CH124" s="2" t="s">
        <v>124</v>
      </c>
      <c r="CI124" s="2" t="s">
        <v>124</v>
      </c>
    </row>
    <row r="125" spans="1:87" x14ac:dyDescent="0.25">
      <c r="A125" s="3">
        <v>118</v>
      </c>
      <c r="B125" s="57">
        <v>2021</v>
      </c>
      <c r="C125" s="35" t="s">
        <v>124</v>
      </c>
      <c r="D125" s="35" t="s">
        <v>124</v>
      </c>
      <c r="E125" s="35" t="s">
        <v>124</v>
      </c>
      <c r="F125" s="35" t="s">
        <v>336</v>
      </c>
      <c r="G125" s="35"/>
      <c r="H125" s="34" t="s">
        <v>344</v>
      </c>
      <c r="I125" s="34">
        <v>21601</v>
      </c>
      <c r="J125" s="34" t="s">
        <v>345</v>
      </c>
      <c r="K125" s="35" t="s">
        <v>124</v>
      </c>
      <c r="L125" s="35" t="s">
        <v>343</v>
      </c>
      <c r="M125" s="35" t="s">
        <v>124</v>
      </c>
      <c r="N125" s="35" t="s">
        <v>124</v>
      </c>
      <c r="O125" s="26">
        <f t="shared" si="11"/>
        <v>184.8</v>
      </c>
      <c r="P125" s="26">
        <f t="shared" si="7"/>
        <v>1155</v>
      </c>
      <c r="Q125" s="36">
        <f t="shared" si="10"/>
        <v>1339.8</v>
      </c>
      <c r="R125" s="28">
        <f t="shared" si="9"/>
        <v>55</v>
      </c>
      <c r="S125" s="29">
        <v>21</v>
      </c>
      <c r="T125" s="29">
        <f t="shared" si="8"/>
        <v>3.36</v>
      </c>
      <c r="U125" s="24" t="s">
        <v>124</v>
      </c>
      <c r="V125" s="24" t="s">
        <v>124</v>
      </c>
      <c r="W125" s="24" t="s">
        <v>124</v>
      </c>
      <c r="X125" s="24" t="s">
        <v>124</v>
      </c>
      <c r="Y125" s="24" t="s">
        <v>124</v>
      </c>
      <c r="Z125" s="24" t="s">
        <v>124</v>
      </c>
      <c r="AA125" s="24" t="s">
        <v>124</v>
      </c>
      <c r="AB125" s="24" t="s">
        <v>124</v>
      </c>
      <c r="AC125" s="24" t="s">
        <v>137</v>
      </c>
      <c r="AD125" s="24" t="s">
        <v>124</v>
      </c>
      <c r="AE125" s="24" t="s">
        <v>124</v>
      </c>
      <c r="AF125" s="24" t="s">
        <v>138</v>
      </c>
      <c r="AG125" s="24" t="s">
        <v>339</v>
      </c>
      <c r="AH125" s="24" t="s">
        <v>340</v>
      </c>
      <c r="AI125" s="24" t="s">
        <v>140</v>
      </c>
      <c r="AJ125" s="24" t="s">
        <v>141</v>
      </c>
      <c r="AK125" s="24" t="s">
        <v>142</v>
      </c>
      <c r="AL125" s="37"/>
      <c r="AM125" s="37" t="s">
        <v>143</v>
      </c>
      <c r="AN125" s="37" t="s">
        <v>144</v>
      </c>
      <c r="AO125" s="37" t="s">
        <v>145</v>
      </c>
      <c r="AP125" s="37" t="s">
        <v>146</v>
      </c>
      <c r="AQ125" s="37" t="s">
        <v>147</v>
      </c>
      <c r="AR125" s="37" t="s">
        <v>148</v>
      </c>
      <c r="AS125" s="37" t="s">
        <v>149</v>
      </c>
      <c r="AT125" s="37" t="s">
        <v>150</v>
      </c>
      <c r="AU125" s="37" t="s">
        <v>151</v>
      </c>
      <c r="AV125" s="24" t="s">
        <v>124</v>
      </c>
      <c r="AW125" s="24" t="s">
        <v>124</v>
      </c>
      <c r="AX125" s="24" t="s">
        <v>124</v>
      </c>
      <c r="AY125" s="24" t="s">
        <v>124</v>
      </c>
      <c r="AZ125" s="24" t="s">
        <v>124</v>
      </c>
      <c r="BA125" s="24" t="s">
        <v>124</v>
      </c>
      <c r="BB125" s="24" t="s">
        <v>124</v>
      </c>
      <c r="BC125" s="24" t="s">
        <v>124</v>
      </c>
      <c r="BD125" s="24" t="s">
        <v>124</v>
      </c>
      <c r="BE125" s="24" t="s">
        <v>124</v>
      </c>
      <c r="BF125" s="30">
        <v>0</v>
      </c>
      <c r="BG125" s="30">
        <v>5</v>
      </c>
      <c r="BH125" s="30">
        <v>5</v>
      </c>
      <c r="BI125" s="30">
        <v>5</v>
      </c>
      <c r="BJ125" s="30">
        <v>5</v>
      </c>
      <c r="BK125" s="30">
        <v>5</v>
      </c>
      <c r="BL125" s="30">
        <v>5</v>
      </c>
      <c r="BM125" s="30">
        <v>5</v>
      </c>
      <c r="BN125" s="30">
        <v>5</v>
      </c>
      <c r="BO125" s="30">
        <v>5</v>
      </c>
      <c r="BP125" s="30">
        <v>5</v>
      </c>
      <c r="BQ125" s="30">
        <v>5</v>
      </c>
      <c r="BR125" s="31">
        <f t="shared" si="12"/>
        <v>55</v>
      </c>
      <c r="BS125" s="24" t="s">
        <v>124</v>
      </c>
      <c r="BT125" s="24" t="s">
        <v>124</v>
      </c>
      <c r="BU125" s="24" t="s">
        <v>124</v>
      </c>
      <c r="BV125" s="24" t="s">
        <v>124</v>
      </c>
      <c r="BW125" s="24" t="s">
        <v>124</v>
      </c>
      <c r="BX125" s="24" t="s">
        <v>124</v>
      </c>
      <c r="BY125" s="24" t="s">
        <v>124</v>
      </c>
      <c r="BZ125" s="24" t="s">
        <v>124</v>
      </c>
      <c r="CA125" s="24" t="s">
        <v>124</v>
      </c>
      <c r="CB125" s="24" t="s">
        <v>125</v>
      </c>
      <c r="CC125" s="32" t="s">
        <v>124</v>
      </c>
      <c r="CD125" s="1" t="s">
        <v>126</v>
      </c>
      <c r="CE125" s="2" t="s">
        <v>127</v>
      </c>
      <c r="CF125" s="2" t="s">
        <v>124</v>
      </c>
      <c r="CG125" s="2" t="s">
        <v>125</v>
      </c>
      <c r="CH125" s="2" t="s">
        <v>124</v>
      </c>
      <c r="CI125" s="2" t="s">
        <v>124</v>
      </c>
    </row>
    <row r="126" spans="1:87" x14ac:dyDescent="0.25">
      <c r="A126" s="3">
        <v>119</v>
      </c>
      <c r="B126" s="57">
        <v>2021</v>
      </c>
      <c r="C126" s="35" t="s">
        <v>124</v>
      </c>
      <c r="D126" s="35" t="s">
        <v>124</v>
      </c>
      <c r="E126" s="35" t="s">
        <v>124</v>
      </c>
      <c r="F126" s="35" t="s">
        <v>336</v>
      </c>
      <c r="G126" s="35"/>
      <c r="H126" s="34" t="s">
        <v>346</v>
      </c>
      <c r="I126" s="34">
        <v>21601</v>
      </c>
      <c r="J126" s="34" t="s">
        <v>347</v>
      </c>
      <c r="K126" s="35" t="s">
        <v>124</v>
      </c>
      <c r="L126" s="35" t="s">
        <v>133</v>
      </c>
      <c r="M126" s="35" t="s">
        <v>124</v>
      </c>
      <c r="N126" s="35" t="s">
        <v>124</v>
      </c>
      <c r="O126" s="26">
        <f t="shared" si="11"/>
        <v>1489.2239999999999</v>
      </c>
      <c r="P126" s="26">
        <f t="shared" si="7"/>
        <v>9307.65</v>
      </c>
      <c r="Q126" s="36">
        <f t="shared" si="10"/>
        <v>10796.874</v>
      </c>
      <c r="R126" s="28">
        <f t="shared" si="9"/>
        <v>165</v>
      </c>
      <c r="S126" s="29">
        <v>56.41</v>
      </c>
      <c r="T126" s="29">
        <f t="shared" si="8"/>
        <v>9.025599999999999</v>
      </c>
      <c r="U126" s="24" t="s">
        <v>124</v>
      </c>
      <c r="V126" s="24" t="s">
        <v>124</v>
      </c>
      <c r="W126" s="24" t="s">
        <v>124</v>
      </c>
      <c r="X126" s="24" t="s">
        <v>124</v>
      </c>
      <c r="Y126" s="24" t="s">
        <v>124</v>
      </c>
      <c r="Z126" s="24" t="s">
        <v>124</v>
      </c>
      <c r="AA126" s="24" t="s">
        <v>124</v>
      </c>
      <c r="AB126" s="24" t="s">
        <v>124</v>
      </c>
      <c r="AC126" s="24" t="s">
        <v>137</v>
      </c>
      <c r="AD126" s="24" t="s">
        <v>124</v>
      </c>
      <c r="AE126" s="24" t="s">
        <v>124</v>
      </c>
      <c r="AF126" s="24" t="s">
        <v>138</v>
      </c>
      <c r="AG126" s="24" t="s">
        <v>339</v>
      </c>
      <c r="AH126" s="24" t="s">
        <v>340</v>
      </c>
      <c r="AI126" s="24" t="s">
        <v>140</v>
      </c>
      <c r="AJ126" s="24" t="s">
        <v>141</v>
      </c>
      <c r="AK126" s="24" t="s">
        <v>142</v>
      </c>
      <c r="AL126" s="37"/>
      <c r="AM126" s="37" t="s">
        <v>143</v>
      </c>
      <c r="AN126" s="37" t="s">
        <v>144</v>
      </c>
      <c r="AO126" s="37" t="s">
        <v>145</v>
      </c>
      <c r="AP126" s="37" t="s">
        <v>146</v>
      </c>
      <c r="AQ126" s="37" t="s">
        <v>147</v>
      </c>
      <c r="AR126" s="37" t="s">
        <v>148</v>
      </c>
      <c r="AS126" s="37" t="s">
        <v>149</v>
      </c>
      <c r="AT126" s="37" t="s">
        <v>150</v>
      </c>
      <c r="AU126" s="37" t="s">
        <v>151</v>
      </c>
      <c r="AV126" s="24" t="s">
        <v>124</v>
      </c>
      <c r="AW126" s="24" t="s">
        <v>124</v>
      </c>
      <c r="AX126" s="24" t="s">
        <v>124</v>
      </c>
      <c r="AY126" s="24" t="s">
        <v>124</v>
      </c>
      <c r="AZ126" s="24" t="s">
        <v>124</v>
      </c>
      <c r="BA126" s="24" t="s">
        <v>124</v>
      </c>
      <c r="BB126" s="24" t="s">
        <v>124</v>
      </c>
      <c r="BC126" s="24" t="s">
        <v>124</v>
      </c>
      <c r="BD126" s="24" t="s">
        <v>124</v>
      </c>
      <c r="BE126" s="24" t="s">
        <v>124</v>
      </c>
      <c r="BF126" s="30">
        <v>0</v>
      </c>
      <c r="BG126" s="30">
        <v>15</v>
      </c>
      <c r="BH126" s="30">
        <v>15</v>
      </c>
      <c r="BI126" s="30">
        <v>15</v>
      </c>
      <c r="BJ126" s="30">
        <v>15</v>
      </c>
      <c r="BK126" s="30">
        <v>15</v>
      </c>
      <c r="BL126" s="30">
        <v>15</v>
      </c>
      <c r="BM126" s="30">
        <v>15</v>
      </c>
      <c r="BN126" s="30">
        <v>15</v>
      </c>
      <c r="BO126" s="30">
        <v>15</v>
      </c>
      <c r="BP126" s="30">
        <v>15</v>
      </c>
      <c r="BQ126" s="30">
        <v>15</v>
      </c>
      <c r="BR126" s="31">
        <f t="shared" si="12"/>
        <v>165</v>
      </c>
      <c r="BS126" s="24" t="s">
        <v>124</v>
      </c>
      <c r="BT126" s="24" t="s">
        <v>124</v>
      </c>
      <c r="BU126" s="24" t="s">
        <v>124</v>
      </c>
      <c r="BV126" s="24" t="s">
        <v>124</v>
      </c>
      <c r="BW126" s="24" t="s">
        <v>124</v>
      </c>
      <c r="BX126" s="24" t="s">
        <v>124</v>
      </c>
      <c r="BY126" s="24" t="s">
        <v>124</v>
      </c>
      <c r="BZ126" s="24" t="s">
        <v>124</v>
      </c>
      <c r="CA126" s="24" t="s">
        <v>124</v>
      </c>
      <c r="CB126" s="24" t="s">
        <v>125</v>
      </c>
      <c r="CC126" s="32" t="s">
        <v>124</v>
      </c>
      <c r="CD126" s="1" t="s">
        <v>126</v>
      </c>
      <c r="CE126" s="2" t="s">
        <v>127</v>
      </c>
      <c r="CF126" s="2" t="s">
        <v>124</v>
      </c>
      <c r="CG126" s="2" t="s">
        <v>125</v>
      </c>
      <c r="CH126" s="2" t="s">
        <v>124</v>
      </c>
      <c r="CI126" s="2" t="s">
        <v>124</v>
      </c>
    </row>
    <row r="127" spans="1:87" x14ac:dyDescent="0.25">
      <c r="A127" s="3">
        <v>120</v>
      </c>
      <c r="B127" s="57">
        <v>2021</v>
      </c>
      <c r="C127" s="35" t="s">
        <v>124</v>
      </c>
      <c r="D127" s="35" t="s">
        <v>124</v>
      </c>
      <c r="E127" s="35" t="s">
        <v>124</v>
      </c>
      <c r="F127" s="35" t="s">
        <v>336</v>
      </c>
      <c r="G127" s="35"/>
      <c r="H127" s="34" t="s">
        <v>348</v>
      </c>
      <c r="I127" s="34">
        <v>21601</v>
      </c>
      <c r="J127" s="34" t="s">
        <v>349</v>
      </c>
      <c r="K127" s="35" t="s">
        <v>124</v>
      </c>
      <c r="L127" s="35" t="s">
        <v>343</v>
      </c>
      <c r="M127" s="35" t="s">
        <v>124</v>
      </c>
      <c r="N127" s="35" t="s">
        <v>124</v>
      </c>
      <c r="O127" s="26">
        <f t="shared" si="11"/>
        <v>3315.5583999999999</v>
      </c>
      <c r="P127" s="26">
        <f t="shared" si="7"/>
        <v>20722.239999999998</v>
      </c>
      <c r="Q127" s="36">
        <f t="shared" si="10"/>
        <v>24037.7984</v>
      </c>
      <c r="R127" s="28">
        <f t="shared" si="9"/>
        <v>352</v>
      </c>
      <c r="S127" s="29">
        <v>58.87</v>
      </c>
      <c r="T127" s="29">
        <f t="shared" si="8"/>
        <v>9.4192</v>
      </c>
      <c r="U127" s="24" t="s">
        <v>124</v>
      </c>
      <c r="V127" s="24" t="s">
        <v>124</v>
      </c>
      <c r="W127" s="24" t="s">
        <v>124</v>
      </c>
      <c r="X127" s="24" t="s">
        <v>124</v>
      </c>
      <c r="Y127" s="24" t="s">
        <v>124</v>
      </c>
      <c r="Z127" s="24" t="s">
        <v>124</v>
      </c>
      <c r="AA127" s="24" t="s">
        <v>124</v>
      </c>
      <c r="AB127" s="24" t="s">
        <v>124</v>
      </c>
      <c r="AC127" s="24" t="s">
        <v>137</v>
      </c>
      <c r="AD127" s="24" t="s">
        <v>124</v>
      </c>
      <c r="AE127" s="24" t="s">
        <v>124</v>
      </c>
      <c r="AF127" s="24" t="s">
        <v>138</v>
      </c>
      <c r="AG127" s="24" t="s">
        <v>339</v>
      </c>
      <c r="AH127" s="24" t="s">
        <v>340</v>
      </c>
      <c r="AI127" s="24" t="s">
        <v>140</v>
      </c>
      <c r="AJ127" s="24" t="s">
        <v>141</v>
      </c>
      <c r="AK127" s="24" t="s">
        <v>142</v>
      </c>
      <c r="AL127" s="37"/>
      <c r="AM127" s="37" t="s">
        <v>143</v>
      </c>
      <c r="AN127" s="37" t="s">
        <v>144</v>
      </c>
      <c r="AO127" s="37" t="s">
        <v>145</v>
      </c>
      <c r="AP127" s="37" t="s">
        <v>146</v>
      </c>
      <c r="AQ127" s="37" t="s">
        <v>147</v>
      </c>
      <c r="AR127" s="37" t="s">
        <v>148</v>
      </c>
      <c r="AS127" s="37" t="s">
        <v>149</v>
      </c>
      <c r="AT127" s="37" t="s">
        <v>150</v>
      </c>
      <c r="AU127" s="37" t="s">
        <v>151</v>
      </c>
      <c r="AV127" s="24" t="s">
        <v>124</v>
      </c>
      <c r="AW127" s="24" t="s">
        <v>124</v>
      </c>
      <c r="AX127" s="24" t="s">
        <v>124</v>
      </c>
      <c r="AY127" s="24" t="s">
        <v>124</v>
      </c>
      <c r="AZ127" s="24" t="s">
        <v>124</v>
      </c>
      <c r="BA127" s="24" t="s">
        <v>124</v>
      </c>
      <c r="BB127" s="24" t="s">
        <v>124</v>
      </c>
      <c r="BC127" s="24" t="s">
        <v>124</v>
      </c>
      <c r="BD127" s="24" t="s">
        <v>124</v>
      </c>
      <c r="BE127" s="24" t="s">
        <v>124</v>
      </c>
      <c r="BF127" s="30">
        <v>0</v>
      </c>
      <c r="BG127" s="30">
        <v>32</v>
      </c>
      <c r="BH127" s="30">
        <v>32</v>
      </c>
      <c r="BI127" s="30">
        <v>32</v>
      </c>
      <c r="BJ127" s="30">
        <v>32</v>
      </c>
      <c r="BK127" s="30">
        <v>32</v>
      </c>
      <c r="BL127" s="30">
        <v>32</v>
      </c>
      <c r="BM127" s="30">
        <v>32</v>
      </c>
      <c r="BN127" s="30">
        <v>32</v>
      </c>
      <c r="BO127" s="30">
        <v>32</v>
      </c>
      <c r="BP127" s="30">
        <v>32</v>
      </c>
      <c r="BQ127" s="30">
        <v>32</v>
      </c>
      <c r="BR127" s="31">
        <f t="shared" si="12"/>
        <v>352</v>
      </c>
      <c r="BS127" s="24" t="s">
        <v>124</v>
      </c>
      <c r="BT127" s="24" t="s">
        <v>124</v>
      </c>
      <c r="BU127" s="24" t="s">
        <v>124</v>
      </c>
      <c r="BV127" s="24" t="s">
        <v>124</v>
      </c>
      <c r="BW127" s="24" t="s">
        <v>124</v>
      </c>
      <c r="BX127" s="24" t="s">
        <v>124</v>
      </c>
      <c r="BY127" s="24" t="s">
        <v>124</v>
      </c>
      <c r="BZ127" s="24" t="s">
        <v>124</v>
      </c>
      <c r="CA127" s="24" t="s">
        <v>124</v>
      </c>
      <c r="CB127" s="24" t="s">
        <v>125</v>
      </c>
      <c r="CC127" s="32" t="s">
        <v>124</v>
      </c>
      <c r="CD127" s="1" t="s">
        <v>126</v>
      </c>
      <c r="CE127" s="2" t="s">
        <v>127</v>
      </c>
      <c r="CF127" s="2" t="s">
        <v>124</v>
      </c>
      <c r="CG127" s="2" t="s">
        <v>125</v>
      </c>
      <c r="CH127" s="2" t="s">
        <v>124</v>
      </c>
      <c r="CI127" s="2" t="s">
        <v>124</v>
      </c>
    </row>
    <row r="128" spans="1:87" x14ac:dyDescent="0.25">
      <c r="A128" s="3">
        <v>121</v>
      </c>
      <c r="B128" s="57">
        <v>2021</v>
      </c>
      <c r="C128" s="35" t="s">
        <v>124</v>
      </c>
      <c r="D128" s="35" t="s">
        <v>124</v>
      </c>
      <c r="E128" s="35" t="s">
        <v>124</v>
      </c>
      <c r="F128" s="35" t="s">
        <v>336</v>
      </c>
      <c r="G128" s="35"/>
      <c r="H128" s="34" t="s">
        <v>350</v>
      </c>
      <c r="I128" s="34">
        <v>21601</v>
      </c>
      <c r="J128" s="34" t="s">
        <v>351</v>
      </c>
      <c r="K128" s="35" t="s">
        <v>124</v>
      </c>
      <c r="L128" s="35" t="s">
        <v>133</v>
      </c>
      <c r="M128" s="35" t="s">
        <v>124</v>
      </c>
      <c r="N128" s="35" t="s">
        <v>124</v>
      </c>
      <c r="O128" s="26">
        <f t="shared" si="11"/>
        <v>46.4</v>
      </c>
      <c r="P128" s="26">
        <f t="shared" si="7"/>
        <v>290</v>
      </c>
      <c r="Q128" s="36">
        <f t="shared" si="10"/>
        <v>336.4</v>
      </c>
      <c r="R128" s="28">
        <f t="shared" si="9"/>
        <v>29</v>
      </c>
      <c r="S128" s="29">
        <v>10</v>
      </c>
      <c r="T128" s="29">
        <f t="shared" si="8"/>
        <v>1.6</v>
      </c>
      <c r="U128" s="24" t="s">
        <v>124</v>
      </c>
      <c r="V128" s="24" t="s">
        <v>124</v>
      </c>
      <c r="W128" s="24" t="s">
        <v>124</v>
      </c>
      <c r="X128" s="24" t="s">
        <v>124</v>
      </c>
      <c r="Y128" s="24" t="s">
        <v>124</v>
      </c>
      <c r="Z128" s="24" t="s">
        <v>124</v>
      </c>
      <c r="AA128" s="24" t="s">
        <v>124</v>
      </c>
      <c r="AB128" s="24" t="s">
        <v>124</v>
      </c>
      <c r="AC128" s="24" t="s">
        <v>137</v>
      </c>
      <c r="AD128" s="24" t="s">
        <v>124</v>
      </c>
      <c r="AE128" s="24" t="s">
        <v>124</v>
      </c>
      <c r="AF128" s="24" t="s">
        <v>138</v>
      </c>
      <c r="AG128" s="24" t="s">
        <v>339</v>
      </c>
      <c r="AH128" s="24" t="s">
        <v>340</v>
      </c>
      <c r="AI128" s="24" t="s">
        <v>140</v>
      </c>
      <c r="AJ128" s="24" t="s">
        <v>141</v>
      </c>
      <c r="AK128" s="24" t="s">
        <v>142</v>
      </c>
      <c r="AL128" s="37"/>
      <c r="AM128" s="37" t="s">
        <v>143</v>
      </c>
      <c r="AN128" s="37" t="s">
        <v>144</v>
      </c>
      <c r="AO128" s="37" t="s">
        <v>145</v>
      </c>
      <c r="AP128" s="37" t="s">
        <v>146</v>
      </c>
      <c r="AQ128" s="37" t="s">
        <v>147</v>
      </c>
      <c r="AR128" s="37" t="s">
        <v>148</v>
      </c>
      <c r="AS128" s="37" t="s">
        <v>149</v>
      </c>
      <c r="AT128" s="37" t="s">
        <v>150</v>
      </c>
      <c r="AU128" s="37" t="s">
        <v>151</v>
      </c>
      <c r="AV128" s="24" t="s">
        <v>124</v>
      </c>
      <c r="AW128" s="24" t="s">
        <v>124</v>
      </c>
      <c r="AX128" s="24" t="s">
        <v>124</v>
      </c>
      <c r="AY128" s="24" t="s">
        <v>124</v>
      </c>
      <c r="AZ128" s="24" t="s">
        <v>124</v>
      </c>
      <c r="BA128" s="24" t="s">
        <v>124</v>
      </c>
      <c r="BB128" s="24" t="s">
        <v>124</v>
      </c>
      <c r="BC128" s="24" t="s">
        <v>124</v>
      </c>
      <c r="BD128" s="24" t="s">
        <v>124</v>
      </c>
      <c r="BE128" s="24" t="s">
        <v>124</v>
      </c>
      <c r="BF128" s="30">
        <v>0</v>
      </c>
      <c r="BG128" s="30">
        <v>3</v>
      </c>
      <c r="BH128" s="30">
        <v>3</v>
      </c>
      <c r="BI128" s="30">
        <v>3</v>
      </c>
      <c r="BJ128" s="30">
        <v>1</v>
      </c>
      <c r="BK128" s="30">
        <v>1</v>
      </c>
      <c r="BL128" s="30">
        <v>3</v>
      </c>
      <c r="BM128" s="30">
        <v>3</v>
      </c>
      <c r="BN128" s="30">
        <v>3</v>
      </c>
      <c r="BO128" s="30">
        <v>3</v>
      </c>
      <c r="BP128" s="30">
        <v>3</v>
      </c>
      <c r="BQ128" s="30">
        <v>3</v>
      </c>
      <c r="BR128" s="31">
        <f t="shared" si="12"/>
        <v>29</v>
      </c>
      <c r="BS128" s="24" t="s">
        <v>124</v>
      </c>
      <c r="BT128" s="24" t="s">
        <v>124</v>
      </c>
      <c r="BU128" s="24" t="s">
        <v>124</v>
      </c>
      <c r="BV128" s="24" t="s">
        <v>124</v>
      </c>
      <c r="BW128" s="24" t="s">
        <v>124</v>
      </c>
      <c r="BX128" s="24" t="s">
        <v>124</v>
      </c>
      <c r="BY128" s="24" t="s">
        <v>124</v>
      </c>
      <c r="BZ128" s="24" t="s">
        <v>124</v>
      </c>
      <c r="CA128" s="24" t="s">
        <v>124</v>
      </c>
      <c r="CB128" s="24" t="s">
        <v>125</v>
      </c>
      <c r="CC128" s="32" t="s">
        <v>124</v>
      </c>
      <c r="CD128" s="1" t="s">
        <v>126</v>
      </c>
      <c r="CE128" s="2" t="s">
        <v>127</v>
      </c>
      <c r="CF128" s="2" t="s">
        <v>124</v>
      </c>
      <c r="CG128" s="2" t="s">
        <v>125</v>
      </c>
      <c r="CH128" s="2" t="s">
        <v>124</v>
      </c>
      <c r="CI128" s="2" t="s">
        <v>124</v>
      </c>
    </row>
    <row r="129" spans="1:87" x14ac:dyDescent="0.25">
      <c r="A129" s="3">
        <v>122</v>
      </c>
      <c r="B129" s="57">
        <v>2021</v>
      </c>
      <c r="C129" s="35" t="s">
        <v>124</v>
      </c>
      <c r="D129" s="35" t="s">
        <v>124</v>
      </c>
      <c r="E129" s="35" t="s">
        <v>124</v>
      </c>
      <c r="F129" s="35" t="s">
        <v>336</v>
      </c>
      <c r="G129" s="35"/>
      <c r="H129" s="34" t="s">
        <v>352</v>
      </c>
      <c r="I129" s="34">
        <v>21601</v>
      </c>
      <c r="J129" s="34" t="s">
        <v>353</v>
      </c>
      <c r="K129" s="35" t="s">
        <v>124</v>
      </c>
      <c r="L129" s="35" t="s">
        <v>169</v>
      </c>
      <c r="M129" s="35" t="s">
        <v>124</v>
      </c>
      <c r="N129" s="35" t="s">
        <v>124</v>
      </c>
      <c r="O129" s="26">
        <f t="shared" si="11"/>
        <v>680</v>
      </c>
      <c r="P129" s="26">
        <f t="shared" si="7"/>
        <v>4250</v>
      </c>
      <c r="Q129" s="36">
        <f t="shared" si="10"/>
        <v>4930</v>
      </c>
      <c r="R129" s="28">
        <f t="shared" si="9"/>
        <v>170</v>
      </c>
      <c r="S129" s="29">
        <v>25</v>
      </c>
      <c r="T129" s="29">
        <f t="shared" si="8"/>
        <v>4</v>
      </c>
      <c r="U129" s="24" t="s">
        <v>124</v>
      </c>
      <c r="V129" s="24" t="s">
        <v>124</v>
      </c>
      <c r="W129" s="24" t="s">
        <v>124</v>
      </c>
      <c r="X129" s="24" t="s">
        <v>124</v>
      </c>
      <c r="Y129" s="24" t="s">
        <v>124</v>
      </c>
      <c r="Z129" s="24" t="s">
        <v>124</v>
      </c>
      <c r="AA129" s="24" t="s">
        <v>124</v>
      </c>
      <c r="AB129" s="24" t="s">
        <v>124</v>
      </c>
      <c r="AC129" s="24" t="s">
        <v>137</v>
      </c>
      <c r="AD129" s="24" t="s">
        <v>124</v>
      </c>
      <c r="AE129" s="24" t="s">
        <v>124</v>
      </c>
      <c r="AF129" s="24" t="s">
        <v>138</v>
      </c>
      <c r="AG129" s="24" t="s">
        <v>339</v>
      </c>
      <c r="AH129" s="24" t="s">
        <v>340</v>
      </c>
      <c r="AI129" s="24" t="s">
        <v>140</v>
      </c>
      <c r="AJ129" s="24" t="s">
        <v>141</v>
      </c>
      <c r="AK129" s="24" t="s">
        <v>142</v>
      </c>
      <c r="AL129" s="37"/>
      <c r="AM129" s="37" t="s">
        <v>143</v>
      </c>
      <c r="AN129" s="37" t="s">
        <v>144</v>
      </c>
      <c r="AO129" s="37" t="s">
        <v>145</v>
      </c>
      <c r="AP129" s="37" t="s">
        <v>146</v>
      </c>
      <c r="AQ129" s="37" t="s">
        <v>147</v>
      </c>
      <c r="AR129" s="37" t="s">
        <v>148</v>
      </c>
      <c r="AS129" s="37" t="s">
        <v>149</v>
      </c>
      <c r="AT129" s="37" t="s">
        <v>150</v>
      </c>
      <c r="AU129" s="37" t="s">
        <v>151</v>
      </c>
      <c r="AV129" s="24" t="s">
        <v>124</v>
      </c>
      <c r="AW129" s="24" t="s">
        <v>124</v>
      </c>
      <c r="AX129" s="24" t="s">
        <v>124</v>
      </c>
      <c r="AY129" s="24" t="s">
        <v>124</v>
      </c>
      <c r="AZ129" s="24" t="s">
        <v>124</v>
      </c>
      <c r="BA129" s="24" t="s">
        <v>124</v>
      </c>
      <c r="BB129" s="24" t="s">
        <v>124</v>
      </c>
      <c r="BC129" s="24" t="s">
        <v>124</v>
      </c>
      <c r="BD129" s="24" t="s">
        <v>124</v>
      </c>
      <c r="BE129" s="24" t="s">
        <v>124</v>
      </c>
      <c r="BF129" s="30">
        <v>0</v>
      </c>
      <c r="BG129" s="30">
        <v>20</v>
      </c>
      <c r="BH129" s="30">
        <v>15</v>
      </c>
      <c r="BI129" s="30">
        <v>15</v>
      </c>
      <c r="BJ129" s="30">
        <v>15</v>
      </c>
      <c r="BK129" s="30">
        <v>15</v>
      </c>
      <c r="BL129" s="30">
        <v>15</v>
      </c>
      <c r="BM129" s="30">
        <v>15</v>
      </c>
      <c r="BN129" s="30">
        <v>15</v>
      </c>
      <c r="BO129" s="30">
        <v>15</v>
      </c>
      <c r="BP129" s="30">
        <v>15</v>
      </c>
      <c r="BQ129" s="30">
        <v>15</v>
      </c>
      <c r="BR129" s="31">
        <f t="shared" si="12"/>
        <v>170</v>
      </c>
      <c r="BS129" s="24" t="s">
        <v>124</v>
      </c>
      <c r="BT129" s="24" t="s">
        <v>124</v>
      </c>
      <c r="BU129" s="24" t="s">
        <v>124</v>
      </c>
      <c r="BV129" s="24" t="s">
        <v>124</v>
      </c>
      <c r="BW129" s="24" t="s">
        <v>124</v>
      </c>
      <c r="BX129" s="24" t="s">
        <v>124</v>
      </c>
      <c r="BY129" s="24" t="s">
        <v>124</v>
      </c>
      <c r="BZ129" s="24" t="s">
        <v>124</v>
      </c>
      <c r="CA129" s="24" t="s">
        <v>124</v>
      </c>
      <c r="CB129" s="24" t="s">
        <v>125</v>
      </c>
      <c r="CC129" s="32" t="s">
        <v>124</v>
      </c>
      <c r="CD129" s="1" t="s">
        <v>126</v>
      </c>
      <c r="CE129" s="2" t="s">
        <v>127</v>
      </c>
      <c r="CF129" s="2" t="s">
        <v>124</v>
      </c>
      <c r="CG129" s="2" t="s">
        <v>125</v>
      </c>
      <c r="CH129" s="2" t="s">
        <v>124</v>
      </c>
      <c r="CI129" s="2" t="s">
        <v>124</v>
      </c>
    </row>
    <row r="130" spans="1:87" x14ac:dyDescent="0.25">
      <c r="A130" s="3">
        <v>123</v>
      </c>
      <c r="B130" s="57">
        <v>2021</v>
      </c>
      <c r="C130" s="35" t="s">
        <v>124</v>
      </c>
      <c r="D130" s="35" t="s">
        <v>124</v>
      </c>
      <c r="E130" s="35" t="s">
        <v>124</v>
      </c>
      <c r="F130" s="35" t="s">
        <v>336</v>
      </c>
      <c r="G130" s="35"/>
      <c r="H130" s="34" t="s">
        <v>354</v>
      </c>
      <c r="I130" s="34">
        <v>21601</v>
      </c>
      <c r="J130" s="34" t="s">
        <v>355</v>
      </c>
      <c r="K130" s="35" t="s">
        <v>124</v>
      </c>
      <c r="L130" s="35" t="s">
        <v>133</v>
      </c>
      <c r="M130" s="35" t="s">
        <v>124</v>
      </c>
      <c r="N130" s="35" t="s">
        <v>124</v>
      </c>
      <c r="O130" s="26">
        <f t="shared" si="11"/>
        <v>772.71040000000005</v>
      </c>
      <c r="P130" s="26">
        <f t="shared" si="7"/>
        <v>4829.4400000000005</v>
      </c>
      <c r="Q130" s="36">
        <f t="shared" si="10"/>
        <v>5602.1504000000004</v>
      </c>
      <c r="R130" s="28">
        <f t="shared" si="9"/>
        <v>352</v>
      </c>
      <c r="S130" s="29">
        <v>13.72</v>
      </c>
      <c r="T130" s="29">
        <f t="shared" si="8"/>
        <v>2.1952000000000003</v>
      </c>
      <c r="U130" s="24" t="s">
        <v>124</v>
      </c>
      <c r="V130" s="24" t="s">
        <v>124</v>
      </c>
      <c r="W130" s="24" t="s">
        <v>124</v>
      </c>
      <c r="X130" s="24" t="s">
        <v>124</v>
      </c>
      <c r="Y130" s="24" t="s">
        <v>124</v>
      </c>
      <c r="Z130" s="24" t="s">
        <v>124</v>
      </c>
      <c r="AA130" s="24" t="s">
        <v>124</v>
      </c>
      <c r="AB130" s="24" t="s">
        <v>124</v>
      </c>
      <c r="AC130" s="24" t="s">
        <v>124</v>
      </c>
      <c r="AD130" s="24" t="s">
        <v>124</v>
      </c>
      <c r="AE130" s="37" t="s">
        <v>124</v>
      </c>
      <c r="AF130" s="37" t="s">
        <v>124</v>
      </c>
      <c r="AG130" s="37" t="s">
        <v>124</v>
      </c>
      <c r="AH130" s="37" t="s">
        <v>124</v>
      </c>
      <c r="AI130" s="37" t="s">
        <v>124</v>
      </c>
      <c r="AJ130" s="37" t="s">
        <v>124</v>
      </c>
      <c r="AK130" s="37" t="s">
        <v>124</v>
      </c>
      <c r="AL130" s="37" t="s">
        <v>124</v>
      </c>
      <c r="AM130" s="37" t="s">
        <v>124</v>
      </c>
      <c r="AN130" s="37" t="s">
        <v>124</v>
      </c>
      <c r="AO130" s="37" t="s">
        <v>124</v>
      </c>
      <c r="AP130" s="37" t="s">
        <v>124</v>
      </c>
      <c r="AQ130" s="37" t="s">
        <v>124</v>
      </c>
      <c r="AR130" s="37" t="s">
        <v>124</v>
      </c>
      <c r="AS130" s="37" t="s">
        <v>124</v>
      </c>
      <c r="AT130" s="37" t="s">
        <v>124</v>
      </c>
      <c r="AU130" s="37" t="s">
        <v>124</v>
      </c>
      <c r="AV130" s="24" t="s">
        <v>124</v>
      </c>
      <c r="AW130" s="24" t="s">
        <v>124</v>
      </c>
      <c r="AX130" s="24" t="s">
        <v>124</v>
      </c>
      <c r="AY130" s="24" t="s">
        <v>124</v>
      </c>
      <c r="AZ130" s="24" t="s">
        <v>124</v>
      </c>
      <c r="BA130" s="24" t="s">
        <v>124</v>
      </c>
      <c r="BB130" s="24" t="s">
        <v>124</v>
      </c>
      <c r="BC130" s="24" t="s">
        <v>124</v>
      </c>
      <c r="BD130" s="24" t="s">
        <v>124</v>
      </c>
      <c r="BE130" s="24" t="s">
        <v>124</v>
      </c>
      <c r="BF130" s="30">
        <v>0</v>
      </c>
      <c r="BG130" s="30">
        <v>32</v>
      </c>
      <c r="BH130" s="30">
        <v>32</v>
      </c>
      <c r="BI130" s="30">
        <v>32</v>
      </c>
      <c r="BJ130" s="30">
        <v>32</v>
      </c>
      <c r="BK130" s="30">
        <v>32</v>
      </c>
      <c r="BL130" s="30">
        <v>32</v>
      </c>
      <c r="BM130" s="30">
        <v>32</v>
      </c>
      <c r="BN130" s="30">
        <v>32</v>
      </c>
      <c r="BO130" s="30">
        <v>32</v>
      </c>
      <c r="BP130" s="30">
        <v>32</v>
      </c>
      <c r="BQ130" s="30">
        <v>32</v>
      </c>
      <c r="BR130" s="31">
        <f t="shared" si="12"/>
        <v>352</v>
      </c>
      <c r="BS130" s="24" t="s">
        <v>124</v>
      </c>
      <c r="BT130" s="24" t="s">
        <v>124</v>
      </c>
      <c r="BU130" s="24" t="s">
        <v>124</v>
      </c>
      <c r="BV130" s="24" t="s">
        <v>124</v>
      </c>
      <c r="BW130" s="24" t="s">
        <v>124</v>
      </c>
      <c r="BX130" s="24" t="s">
        <v>124</v>
      </c>
      <c r="BY130" s="24" t="s">
        <v>124</v>
      </c>
      <c r="BZ130" s="24" t="s">
        <v>124</v>
      </c>
      <c r="CA130" s="24" t="s">
        <v>124</v>
      </c>
      <c r="CB130" s="24" t="s">
        <v>125</v>
      </c>
      <c r="CC130" s="32" t="s">
        <v>124</v>
      </c>
      <c r="CD130" s="1" t="s">
        <v>126</v>
      </c>
      <c r="CE130" s="2" t="s">
        <v>127</v>
      </c>
      <c r="CF130" s="2" t="s">
        <v>124</v>
      </c>
      <c r="CG130" s="2" t="s">
        <v>125</v>
      </c>
      <c r="CH130" s="2" t="s">
        <v>124</v>
      </c>
      <c r="CI130" s="2" t="s">
        <v>124</v>
      </c>
    </row>
    <row r="131" spans="1:87" x14ac:dyDescent="0.25">
      <c r="A131" s="3">
        <v>124</v>
      </c>
      <c r="B131" s="57">
        <v>2021</v>
      </c>
      <c r="C131" s="35" t="s">
        <v>124</v>
      </c>
      <c r="D131" s="35" t="s">
        <v>124</v>
      </c>
      <c r="E131" s="35" t="s">
        <v>124</v>
      </c>
      <c r="F131" s="35" t="s">
        <v>336</v>
      </c>
      <c r="G131" s="35"/>
      <c r="H131" s="34" t="s">
        <v>356</v>
      </c>
      <c r="I131" s="34">
        <v>21601</v>
      </c>
      <c r="J131" s="34" t="s">
        <v>357</v>
      </c>
      <c r="K131" s="35" t="s">
        <v>124</v>
      </c>
      <c r="L131" s="35" t="s">
        <v>358</v>
      </c>
      <c r="M131" s="35" t="s">
        <v>124</v>
      </c>
      <c r="N131" s="35" t="s">
        <v>124</v>
      </c>
      <c r="O131" s="26">
        <f t="shared" si="11"/>
        <v>198.4</v>
      </c>
      <c r="P131" s="26">
        <f t="shared" si="7"/>
        <v>1240</v>
      </c>
      <c r="Q131" s="36">
        <f t="shared" si="10"/>
        <v>1438.4</v>
      </c>
      <c r="R131" s="28">
        <f t="shared" si="9"/>
        <v>8</v>
      </c>
      <c r="S131" s="29">
        <v>155</v>
      </c>
      <c r="T131" s="29">
        <f t="shared" si="8"/>
        <v>24.8</v>
      </c>
      <c r="U131" s="24" t="s">
        <v>124</v>
      </c>
      <c r="V131" s="24" t="s">
        <v>124</v>
      </c>
      <c r="W131" s="24" t="s">
        <v>124</v>
      </c>
      <c r="X131" s="24" t="s">
        <v>124</v>
      </c>
      <c r="Y131" s="24" t="s">
        <v>124</v>
      </c>
      <c r="Z131" s="24" t="s">
        <v>124</v>
      </c>
      <c r="AA131" s="24" t="s">
        <v>124</v>
      </c>
      <c r="AB131" s="24" t="s">
        <v>124</v>
      </c>
      <c r="AC131" s="24" t="s">
        <v>137</v>
      </c>
      <c r="AD131" s="24" t="s">
        <v>124</v>
      </c>
      <c r="AE131" s="24" t="s">
        <v>124</v>
      </c>
      <c r="AF131" s="24" t="s">
        <v>138</v>
      </c>
      <c r="AG131" s="24" t="s">
        <v>339</v>
      </c>
      <c r="AH131" s="24" t="s">
        <v>340</v>
      </c>
      <c r="AI131" s="24" t="s">
        <v>140</v>
      </c>
      <c r="AJ131" s="24" t="s">
        <v>141</v>
      </c>
      <c r="AK131" s="24" t="s">
        <v>142</v>
      </c>
      <c r="AL131" s="37"/>
      <c r="AM131" s="37" t="s">
        <v>143</v>
      </c>
      <c r="AN131" s="37" t="s">
        <v>144</v>
      </c>
      <c r="AO131" s="37" t="s">
        <v>145</v>
      </c>
      <c r="AP131" s="37" t="s">
        <v>146</v>
      </c>
      <c r="AQ131" s="37" t="s">
        <v>147</v>
      </c>
      <c r="AR131" s="37" t="s">
        <v>148</v>
      </c>
      <c r="AS131" s="37" t="s">
        <v>149</v>
      </c>
      <c r="AT131" s="37" t="s">
        <v>150</v>
      </c>
      <c r="AU131" s="37" t="s">
        <v>151</v>
      </c>
      <c r="AV131" s="24" t="s">
        <v>124</v>
      </c>
      <c r="AW131" s="24" t="s">
        <v>124</v>
      </c>
      <c r="AX131" s="24" t="s">
        <v>124</v>
      </c>
      <c r="AY131" s="24" t="s">
        <v>124</v>
      </c>
      <c r="AZ131" s="24" t="s">
        <v>124</v>
      </c>
      <c r="BA131" s="24" t="s">
        <v>124</v>
      </c>
      <c r="BB131" s="24" t="s">
        <v>124</v>
      </c>
      <c r="BC131" s="24" t="s">
        <v>124</v>
      </c>
      <c r="BD131" s="24" t="s">
        <v>124</v>
      </c>
      <c r="BE131" s="24" t="s">
        <v>124</v>
      </c>
      <c r="BF131" s="30">
        <v>0</v>
      </c>
      <c r="BG131" s="30">
        <v>1</v>
      </c>
      <c r="BH131" s="30">
        <v>1</v>
      </c>
      <c r="BI131" s="30"/>
      <c r="BJ131" s="30">
        <v>1</v>
      </c>
      <c r="BK131" s="30">
        <v>1</v>
      </c>
      <c r="BL131" s="30">
        <v>0</v>
      </c>
      <c r="BM131" s="30">
        <v>1</v>
      </c>
      <c r="BN131" s="30">
        <v>1</v>
      </c>
      <c r="BO131" s="30">
        <v>0</v>
      </c>
      <c r="BP131" s="30">
        <v>1</v>
      </c>
      <c r="BQ131" s="30">
        <v>1</v>
      </c>
      <c r="BR131" s="31">
        <f t="shared" si="12"/>
        <v>8</v>
      </c>
      <c r="BS131" s="24" t="s">
        <v>124</v>
      </c>
      <c r="BT131" s="24" t="s">
        <v>124</v>
      </c>
      <c r="BU131" s="24" t="s">
        <v>124</v>
      </c>
      <c r="BV131" s="24" t="s">
        <v>124</v>
      </c>
      <c r="BW131" s="24" t="s">
        <v>124</v>
      </c>
      <c r="BX131" s="24" t="s">
        <v>124</v>
      </c>
      <c r="BY131" s="24" t="s">
        <v>124</v>
      </c>
      <c r="BZ131" s="24" t="s">
        <v>124</v>
      </c>
      <c r="CA131" s="24" t="s">
        <v>124</v>
      </c>
      <c r="CB131" s="24" t="s">
        <v>125</v>
      </c>
      <c r="CC131" s="32" t="s">
        <v>124</v>
      </c>
      <c r="CD131" s="1" t="s">
        <v>126</v>
      </c>
      <c r="CE131" s="2" t="s">
        <v>127</v>
      </c>
      <c r="CF131" s="2" t="s">
        <v>124</v>
      </c>
      <c r="CG131" s="2" t="s">
        <v>125</v>
      </c>
      <c r="CH131" s="2" t="s">
        <v>124</v>
      </c>
      <c r="CI131" s="2" t="s">
        <v>124</v>
      </c>
    </row>
    <row r="132" spans="1:87" x14ac:dyDescent="0.25">
      <c r="A132" s="3">
        <v>125</v>
      </c>
      <c r="B132" s="57">
        <v>2021</v>
      </c>
      <c r="C132" s="35" t="s">
        <v>124</v>
      </c>
      <c r="D132" s="35" t="s">
        <v>124</v>
      </c>
      <c r="E132" s="35" t="s">
        <v>124</v>
      </c>
      <c r="F132" s="35" t="s">
        <v>336</v>
      </c>
      <c r="G132" s="35"/>
      <c r="H132" s="34" t="s">
        <v>359</v>
      </c>
      <c r="I132" s="34">
        <v>21601</v>
      </c>
      <c r="J132" s="34" t="s">
        <v>360</v>
      </c>
      <c r="K132" s="35" t="s">
        <v>124</v>
      </c>
      <c r="L132" s="35" t="s">
        <v>133</v>
      </c>
      <c r="M132" s="35" t="s">
        <v>124</v>
      </c>
      <c r="N132" s="35" t="s">
        <v>124</v>
      </c>
      <c r="O132" s="26">
        <f t="shared" si="11"/>
        <v>296.56000000000006</v>
      </c>
      <c r="P132" s="26">
        <f t="shared" si="7"/>
        <v>1853.5000000000002</v>
      </c>
      <c r="Q132" s="36">
        <f t="shared" si="10"/>
        <v>2150.0600000000004</v>
      </c>
      <c r="R132" s="28">
        <f t="shared" ref="R132:R191" si="13">SUM(BF132:BQ132)</f>
        <v>55</v>
      </c>
      <c r="S132" s="29">
        <v>33.700000000000003</v>
      </c>
      <c r="T132" s="29">
        <f t="shared" si="8"/>
        <v>5.3920000000000003</v>
      </c>
      <c r="U132" s="24" t="s">
        <v>124</v>
      </c>
      <c r="V132" s="24" t="s">
        <v>124</v>
      </c>
      <c r="W132" s="24" t="s">
        <v>124</v>
      </c>
      <c r="X132" s="24" t="s">
        <v>124</v>
      </c>
      <c r="Y132" s="24" t="s">
        <v>124</v>
      </c>
      <c r="Z132" s="24" t="s">
        <v>124</v>
      </c>
      <c r="AA132" s="24" t="s">
        <v>124</v>
      </c>
      <c r="AB132" s="24" t="s">
        <v>124</v>
      </c>
      <c r="AC132" s="24" t="s">
        <v>137</v>
      </c>
      <c r="AD132" s="24" t="s">
        <v>124</v>
      </c>
      <c r="AE132" s="24" t="s">
        <v>124</v>
      </c>
      <c r="AF132" s="24" t="s">
        <v>138</v>
      </c>
      <c r="AG132" s="24" t="s">
        <v>339</v>
      </c>
      <c r="AH132" s="24" t="s">
        <v>340</v>
      </c>
      <c r="AI132" s="24" t="s">
        <v>140</v>
      </c>
      <c r="AJ132" s="24" t="s">
        <v>141</v>
      </c>
      <c r="AK132" s="24" t="s">
        <v>142</v>
      </c>
      <c r="AL132" s="37"/>
      <c r="AM132" s="37" t="s">
        <v>143</v>
      </c>
      <c r="AN132" s="37" t="s">
        <v>144</v>
      </c>
      <c r="AO132" s="37" t="s">
        <v>145</v>
      </c>
      <c r="AP132" s="37" t="s">
        <v>146</v>
      </c>
      <c r="AQ132" s="37" t="s">
        <v>147</v>
      </c>
      <c r="AR132" s="37" t="s">
        <v>148</v>
      </c>
      <c r="AS132" s="37" t="s">
        <v>149</v>
      </c>
      <c r="AT132" s="37" t="s">
        <v>150</v>
      </c>
      <c r="AU132" s="37" t="s">
        <v>151</v>
      </c>
      <c r="AV132" s="24" t="s">
        <v>124</v>
      </c>
      <c r="AW132" s="24" t="s">
        <v>124</v>
      </c>
      <c r="AX132" s="24" t="s">
        <v>124</v>
      </c>
      <c r="AY132" s="24" t="s">
        <v>124</v>
      </c>
      <c r="AZ132" s="24" t="s">
        <v>124</v>
      </c>
      <c r="BA132" s="24" t="s">
        <v>124</v>
      </c>
      <c r="BB132" s="24" t="s">
        <v>124</v>
      </c>
      <c r="BC132" s="24" t="s">
        <v>124</v>
      </c>
      <c r="BD132" s="24" t="s">
        <v>124</v>
      </c>
      <c r="BE132" s="24" t="s">
        <v>124</v>
      </c>
      <c r="BF132" s="30">
        <v>0</v>
      </c>
      <c r="BG132" s="30">
        <v>5</v>
      </c>
      <c r="BH132" s="30">
        <v>5</v>
      </c>
      <c r="BI132" s="30">
        <v>5</v>
      </c>
      <c r="BJ132" s="30">
        <v>5</v>
      </c>
      <c r="BK132" s="30">
        <v>5</v>
      </c>
      <c r="BL132" s="30">
        <v>5</v>
      </c>
      <c r="BM132" s="30">
        <v>5</v>
      </c>
      <c r="BN132" s="30">
        <v>5</v>
      </c>
      <c r="BO132" s="30">
        <v>5</v>
      </c>
      <c r="BP132" s="30">
        <v>5</v>
      </c>
      <c r="BQ132" s="30">
        <v>5</v>
      </c>
      <c r="BR132" s="31">
        <f t="shared" si="12"/>
        <v>55</v>
      </c>
      <c r="BS132" s="24" t="s">
        <v>124</v>
      </c>
      <c r="BT132" s="24" t="s">
        <v>124</v>
      </c>
      <c r="BU132" s="24" t="s">
        <v>124</v>
      </c>
      <c r="BV132" s="24" t="s">
        <v>124</v>
      </c>
      <c r="BW132" s="24" t="s">
        <v>124</v>
      </c>
      <c r="BX132" s="24" t="s">
        <v>124</v>
      </c>
      <c r="BY132" s="24" t="s">
        <v>124</v>
      </c>
      <c r="BZ132" s="24" t="s">
        <v>124</v>
      </c>
      <c r="CA132" s="24" t="s">
        <v>124</v>
      </c>
      <c r="CB132" s="24" t="s">
        <v>125</v>
      </c>
      <c r="CC132" s="32" t="s">
        <v>124</v>
      </c>
      <c r="CD132" s="1" t="s">
        <v>126</v>
      </c>
      <c r="CE132" s="2" t="s">
        <v>127</v>
      </c>
      <c r="CF132" s="2" t="s">
        <v>124</v>
      </c>
      <c r="CG132" s="2" t="s">
        <v>125</v>
      </c>
      <c r="CH132" s="2" t="s">
        <v>124</v>
      </c>
      <c r="CI132" s="2" t="s">
        <v>124</v>
      </c>
    </row>
    <row r="133" spans="1:87" x14ac:dyDescent="0.25">
      <c r="A133" s="3">
        <v>126</v>
      </c>
      <c r="B133" s="57">
        <v>2021</v>
      </c>
      <c r="C133" s="35" t="s">
        <v>124</v>
      </c>
      <c r="D133" s="35" t="s">
        <v>124</v>
      </c>
      <c r="E133" s="35" t="s">
        <v>124</v>
      </c>
      <c r="F133" s="35" t="s">
        <v>336</v>
      </c>
      <c r="G133" s="35"/>
      <c r="H133" s="34" t="s">
        <v>361</v>
      </c>
      <c r="I133" s="34">
        <v>21601</v>
      </c>
      <c r="J133" s="34" t="s">
        <v>362</v>
      </c>
      <c r="K133" s="35" t="s">
        <v>124</v>
      </c>
      <c r="L133" s="35" t="s">
        <v>133</v>
      </c>
      <c r="M133" s="35" t="s">
        <v>124</v>
      </c>
      <c r="N133" s="35" t="s">
        <v>124</v>
      </c>
      <c r="O133" s="26">
        <f t="shared" si="11"/>
        <v>134.4</v>
      </c>
      <c r="P133" s="26">
        <f t="shared" si="7"/>
        <v>840</v>
      </c>
      <c r="Q133" s="36">
        <f t="shared" si="10"/>
        <v>974.4</v>
      </c>
      <c r="R133" s="28">
        <f t="shared" si="13"/>
        <v>60</v>
      </c>
      <c r="S133" s="29">
        <v>14</v>
      </c>
      <c r="T133" s="29">
        <f t="shared" si="8"/>
        <v>2.2400000000000002</v>
      </c>
      <c r="U133" s="24" t="s">
        <v>124</v>
      </c>
      <c r="V133" s="24" t="s">
        <v>124</v>
      </c>
      <c r="W133" s="24" t="s">
        <v>124</v>
      </c>
      <c r="X133" s="24" t="s">
        <v>124</v>
      </c>
      <c r="Y133" s="24" t="s">
        <v>124</v>
      </c>
      <c r="Z133" s="24" t="s">
        <v>124</v>
      </c>
      <c r="AA133" s="24" t="s">
        <v>124</v>
      </c>
      <c r="AB133" s="24" t="s">
        <v>124</v>
      </c>
      <c r="AC133" s="24" t="s">
        <v>124</v>
      </c>
      <c r="AD133" s="24" t="s">
        <v>124</v>
      </c>
      <c r="AE133" s="37" t="s">
        <v>124</v>
      </c>
      <c r="AF133" s="37" t="s">
        <v>124</v>
      </c>
      <c r="AG133" s="37" t="s">
        <v>124</v>
      </c>
      <c r="AH133" s="37" t="s">
        <v>124</v>
      </c>
      <c r="AI133" s="37" t="s">
        <v>124</v>
      </c>
      <c r="AJ133" s="37" t="s">
        <v>124</v>
      </c>
      <c r="AK133" s="37" t="s">
        <v>124</v>
      </c>
      <c r="AL133" s="37" t="s">
        <v>124</v>
      </c>
      <c r="AM133" s="37" t="s">
        <v>124</v>
      </c>
      <c r="AN133" s="37" t="s">
        <v>124</v>
      </c>
      <c r="AO133" s="37" t="s">
        <v>124</v>
      </c>
      <c r="AP133" s="37" t="s">
        <v>124</v>
      </c>
      <c r="AQ133" s="37" t="s">
        <v>124</v>
      </c>
      <c r="AR133" s="37" t="s">
        <v>124</v>
      </c>
      <c r="AS133" s="37" t="s">
        <v>124</v>
      </c>
      <c r="AT133" s="37" t="s">
        <v>124</v>
      </c>
      <c r="AU133" s="37" t="s">
        <v>124</v>
      </c>
      <c r="AV133" s="24" t="s">
        <v>124</v>
      </c>
      <c r="AW133" s="24" t="s">
        <v>124</v>
      </c>
      <c r="AX133" s="24" t="s">
        <v>124</v>
      </c>
      <c r="AY133" s="24" t="s">
        <v>124</v>
      </c>
      <c r="AZ133" s="24" t="s">
        <v>124</v>
      </c>
      <c r="BA133" s="24" t="s">
        <v>124</v>
      </c>
      <c r="BB133" s="24" t="s">
        <v>124</v>
      </c>
      <c r="BC133" s="24" t="s">
        <v>124</v>
      </c>
      <c r="BD133" s="24" t="s">
        <v>124</v>
      </c>
      <c r="BE133" s="24" t="s">
        <v>124</v>
      </c>
      <c r="BF133" s="30">
        <v>0</v>
      </c>
      <c r="BG133" s="30">
        <v>0</v>
      </c>
      <c r="BH133" s="30">
        <v>12</v>
      </c>
      <c r="BI133" s="30">
        <v>0</v>
      </c>
      <c r="BJ133" s="30">
        <v>12</v>
      </c>
      <c r="BK133" s="30">
        <v>0</v>
      </c>
      <c r="BL133" s="30">
        <v>12</v>
      </c>
      <c r="BM133" s="30">
        <v>0</v>
      </c>
      <c r="BN133" s="30">
        <v>12</v>
      </c>
      <c r="BO133" s="30">
        <v>0</v>
      </c>
      <c r="BP133" s="30">
        <v>12</v>
      </c>
      <c r="BQ133" s="30">
        <v>0</v>
      </c>
      <c r="BR133" s="31">
        <f t="shared" si="12"/>
        <v>60</v>
      </c>
      <c r="BS133" s="24" t="s">
        <v>124</v>
      </c>
      <c r="BT133" s="24" t="s">
        <v>124</v>
      </c>
      <c r="BU133" s="24" t="s">
        <v>124</v>
      </c>
      <c r="BV133" s="24" t="s">
        <v>124</v>
      </c>
      <c r="BW133" s="24" t="s">
        <v>124</v>
      </c>
      <c r="BX133" s="24" t="s">
        <v>124</v>
      </c>
      <c r="BY133" s="24" t="s">
        <v>124</v>
      </c>
      <c r="BZ133" s="24" t="s">
        <v>124</v>
      </c>
      <c r="CA133" s="24" t="s">
        <v>124</v>
      </c>
      <c r="CB133" s="24" t="s">
        <v>125</v>
      </c>
      <c r="CC133" s="32" t="s">
        <v>124</v>
      </c>
      <c r="CD133" s="1" t="s">
        <v>126</v>
      </c>
      <c r="CE133" s="2" t="s">
        <v>127</v>
      </c>
      <c r="CF133" s="2" t="s">
        <v>124</v>
      </c>
      <c r="CG133" s="2" t="s">
        <v>125</v>
      </c>
      <c r="CH133" s="2" t="s">
        <v>124</v>
      </c>
      <c r="CI133" s="2" t="s">
        <v>124</v>
      </c>
    </row>
    <row r="134" spans="1:87" x14ac:dyDescent="0.25">
      <c r="A134" s="3">
        <v>127</v>
      </c>
      <c r="B134" s="57">
        <v>2021</v>
      </c>
      <c r="C134" s="35" t="s">
        <v>124</v>
      </c>
      <c r="D134" s="35" t="s">
        <v>124</v>
      </c>
      <c r="E134" s="35" t="s">
        <v>124</v>
      </c>
      <c r="F134" s="35" t="s">
        <v>336</v>
      </c>
      <c r="G134" s="35"/>
      <c r="H134" s="34" t="s">
        <v>363</v>
      </c>
      <c r="I134" s="34">
        <v>21601</v>
      </c>
      <c r="J134" s="34" t="s">
        <v>364</v>
      </c>
      <c r="K134" s="35" t="s">
        <v>124</v>
      </c>
      <c r="L134" s="35" t="s">
        <v>365</v>
      </c>
      <c r="M134" s="35" t="s">
        <v>124</v>
      </c>
      <c r="N134" s="35" t="s">
        <v>124</v>
      </c>
      <c r="O134" s="26">
        <f t="shared" si="11"/>
        <v>131.76</v>
      </c>
      <c r="P134" s="26">
        <f t="shared" si="7"/>
        <v>823.5</v>
      </c>
      <c r="Q134" s="36">
        <f t="shared" si="10"/>
        <v>955.26</v>
      </c>
      <c r="R134" s="28">
        <f t="shared" si="13"/>
        <v>61</v>
      </c>
      <c r="S134" s="29">
        <v>13.5</v>
      </c>
      <c r="T134" s="29">
        <f t="shared" si="8"/>
        <v>2.16</v>
      </c>
      <c r="U134" s="24" t="s">
        <v>124</v>
      </c>
      <c r="V134" s="24" t="s">
        <v>124</v>
      </c>
      <c r="W134" s="24" t="s">
        <v>124</v>
      </c>
      <c r="X134" s="24" t="s">
        <v>124</v>
      </c>
      <c r="Y134" s="24" t="s">
        <v>124</v>
      </c>
      <c r="Z134" s="24" t="s">
        <v>124</v>
      </c>
      <c r="AA134" s="24" t="s">
        <v>124</v>
      </c>
      <c r="AB134" s="24" t="s">
        <v>124</v>
      </c>
      <c r="AC134" s="24" t="s">
        <v>137</v>
      </c>
      <c r="AD134" s="24" t="s">
        <v>124</v>
      </c>
      <c r="AE134" s="24" t="s">
        <v>124</v>
      </c>
      <c r="AF134" s="24" t="s">
        <v>138</v>
      </c>
      <c r="AG134" s="24" t="s">
        <v>339</v>
      </c>
      <c r="AH134" s="24" t="s">
        <v>340</v>
      </c>
      <c r="AI134" s="24" t="s">
        <v>140</v>
      </c>
      <c r="AJ134" s="24" t="s">
        <v>141</v>
      </c>
      <c r="AK134" s="24" t="s">
        <v>142</v>
      </c>
      <c r="AL134" s="37"/>
      <c r="AM134" s="37" t="s">
        <v>143</v>
      </c>
      <c r="AN134" s="37" t="s">
        <v>144</v>
      </c>
      <c r="AO134" s="37" t="s">
        <v>145</v>
      </c>
      <c r="AP134" s="37" t="s">
        <v>146</v>
      </c>
      <c r="AQ134" s="37" t="s">
        <v>147</v>
      </c>
      <c r="AR134" s="37" t="s">
        <v>148</v>
      </c>
      <c r="AS134" s="37" t="s">
        <v>149</v>
      </c>
      <c r="AT134" s="37" t="s">
        <v>150</v>
      </c>
      <c r="AU134" s="37" t="s">
        <v>151</v>
      </c>
      <c r="AV134" s="24" t="s">
        <v>124</v>
      </c>
      <c r="AW134" s="24" t="s">
        <v>124</v>
      </c>
      <c r="AX134" s="24" t="s">
        <v>124</v>
      </c>
      <c r="AY134" s="24" t="s">
        <v>124</v>
      </c>
      <c r="AZ134" s="24" t="s">
        <v>124</v>
      </c>
      <c r="BA134" s="24" t="s">
        <v>124</v>
      </c>
      <c r="BB134" s="24" t="s">
        <v>124</v>
      </c>
      <c r="BC134" s="24" t="s">
        <v>124</v>
      </c>
      <c r="BD134" s="24" t="s">
        <v>124</v>
      </c>
      <c r="BE134" s="24" t="s">
        <v>124</v>
      </c>
      <c r="BF134" s="30">
        <v>0</v>
      </c>
      <c r="BG134" s="30">
        <v>11</v>
      </c>
      <c r="BH134" s="30">
        <v>0</v>
      </c>
      <c r="BI134" s="30">
        <v>10</v>
      </c>
      <c r="BJ134" s="30">
        <v>0</v>
      </c>
      <c r="BK134" s="30">
        <v>10</v>
      </c>
      <c r="BL134" s="30">
        <v>0</v>
      </c>
      <c r="BM134" s="30">
        <v>10</v>
      </c>
      <c r="BN134" s="30">
        <v>0</v>
      </c>
      <c r="BO134" s="30">
        <v>10</v>
      </c>
      <c r="BP134" s="30">
        <v>0</v>
      </c>
      <c r="BQ134" s="30">
        <v>10</v>
      </c>
      <c r="BR134" s="31">
        <f t="shared" si="12"/>
        <v>61</v>
      </c>
      <c r="BS134" s="24" t="s">
        <v>124</v>
      </c>
      <c r="BT134" s="24" t="s">
        <v>124</v>
      </c>
      <c r="BU134" s="24" t="s">
        <v>124</v>
      </c>
      <c r="BV134" s="24" t="s">
        <v>124</v>
      </c>
      <c r="BW134" s="24" t="s">
        <v>124</v>
      </c>
      <c r="BX134" s="24" t="s">
        <v>124</v>
      </c>
      <c r="BY134" s="24" t="s">
        <v>124</v>
      </c>
      <c r="BZ134" s="24" t="s">
        <v>124</v>
      </c>
      <c r="CA134" s="24" t="s">
        <v>124</v>
      </c>
      <c r="CB134" s="24" t="s">
        <v>125</v>
      </c>
      <c r="CC134" s="32" t="s">
        <v>124</v>
      </c>
      <c r="CD134" s="1" t="s">
        <v>126</v>
      </c>
      <c r="CE134" s="2" t="s">
        <v>127</v>
      </c>
      <c r="CF134" s="2" t="s">
        <v>124</v>
      </c>
      <c r="CG134" s="2" t="s">
        <v>125</v>
      </c>
      <c r="CH134" s="2" t="s">
        <v>124</v>
      </c>
      <c r="CI134" s="2" t="s">
        <v>124</v>
      </c>
    </row>
    <row r="135" spans="1:87" x14ac:dyDescent="0.25">
      <c r="A135" s="3">
        <v>128</v>
      </c>
      <c r="B135" s="57">
        <v>2021</v>
      </c>
      <c r="C135" s="35" t="s">
        <v>124</v>
      </c>
      <c r="D135" s="35" t="s">
        <v>124</v>
      </c>
      <c r="E135" s="35" t="s">
        <v>124</v>
      </c>
      <c r="F135" s="35" t="s">
        <v>336</v>
      </c>
      <c r="G135" s="35"/>
      <c r="H135" s="34" t="s">
        <v>366</v>
      </c>
      <c r="I135" s="34">
        <v>21601</v>
      </c>
      <c r="J135" s="34" t="s">
        <v>367</v>
      </c>
      <c r="K135" s="35" t="s">
        <v>124</v>
      </c>
      <c r="L135" s="35" t="s">
        <v>368</v>
      </c>
      <c r="M135" s="35" t="s">
        <v>124</v>
      </c>
      <c r="N135" s="35" t="s">
        <v>124</v>
      </c>
      <c r="O135" s="26">
        <f t="shared" si="11"/>
        <v>138.24</v>
      </c>
      <c r="P135" s="26">
        <f t="shared" si="7"/>
        <v>864</v>
      </c>
      <c r="Q135" s="36">
        <f t="shared" si="10"/>
        <v>1002.24</v>
      </c>
      <c r="R135" s="28">
        <f t="shared" si="13"/>
        <v>60</v>
      </c>
      <c r="S135" s="29">
        <v>14.4</v>
      </c>
      <c r="T135" s="29">
        <f t="shared" si="8"/>
        <v>2.3040000000000003</v>
      </c>
      <c r="U135" s="24" t="s">
        <v>124</v>
      </c>
      <c r="V135" s="24" t="s">
        <v>124</v>
      </c>
      <c r="W135" s="24" t="s">
        <v>124</v>
      </c>
      <c r="X135" s="24" t="s">
        <v>124</v>
      </c>
      <c r="Y135" s="24" t="s">
        <v>124</v>
      </c>
      <c r="Z135" s="24" t="s">
        <v>124</v>
      </c>
      <c r="AA135" s="24" t="s">
        <v>124</v>
      </c>
      <c r="AB135" s="24" t="s">
        <v>124</v>
      </c>
      <c r="AC135" s="24" t="s">
        <v>137</v>
      </c>
      <c r="AD135" s="24" t="s">
        <v>124</v>
      </c>
      <c r="AE135" s="24" t="s">
        <v>124</v>
      </c>
      <c r="AF135" s="24" t="s">
        <v>138</v>
      </c>
      <c r="AG135" s="24" t="s">
        <v>339</v>
      </c>
      <c r="AH135" s="24" t="s">
        <v>340</v>
      </c>
      <c r="AI135" s="24" t="s">
        <v>140</v>
      </c>
      <c r="AJ135" s="24" t="s">
        <v>141</v>
      </c>
      <c r="AK135" s="24" t="s">
        <v>142</v>
      </c>
      <c r="AL135" s="37"/>
      <c r="AM135" s="37" t="s">
        <v>143</v>
      </c>
      <c r="AN135" s="37" t="s">
        <v>144</v>
      </c>
      <c r="AO135" s="37" t="s">
        <v>145</v>
      </c>
      <c r="AP135" s="37" t="s">
        <v>146</v>
      </c>
      <c r="AQ135" s="37" t="s">
        <v>147</v>
      </c>
      <c r="AR135" s="37" t="s">
        <v>148</v>
      </c>
      <c r="AS135" s="37" t="s">
        <v>149</v>
      </c>
      <c r="AT135" s="37" t="s">
        <v>150</v>
      </c>
      <c r="AU135" s="37" t="s">
        <v>151</v>
      </c>
      <c r="AV135" s="24" t="s">
        <v>124</v>
      </c>
      <c r="AW135" s="24" t="s">
        <v>124</v>
      </c>
      <c r="AX135" s="24" t="s">
        <v>124</v>
      </c>
      <c r="AY135" s="24" t="s">
        <v>124</v>
      </c>
      <c r="AZ135" s="24" t="s">
        <v>124</v>
      </c>
      <c r="BA135" s="24" t="s">
        <v>124</v>
      </c>
      <c r="BB135" s="24" t="s">
        <v>124</v>
      </c>
      <c r="BC135" s="24" t="s">
        <v>124</v>
      </c>
      <c r="BD135" s="24" t="s">
        <v>124</v>
      </c>
      <c r="BE135" s="24" t="s">
        <v>124</v>
      </c>
      <c r="BF135" s="30">
        <v>0</v>
      </c>
      <c r="BG135" s="30">
        <v>10</v>
      </c>
      <c r="BH135" s="30">
        <v>4</v>
      </c>
      <c r="BI135" s="30">
        <v>4</v>
      </c>
      <c r="BJ135" s="30">
        <v>4</v>
      </c>
      <c r="BK135" s="30">
        <v>9</v>
      </c>
      <c r="BL135" s="30">
        <v>4</v>
      </c>
      <c r="BM135" s="30">
        <v>9</v>
      </c>
      <c r="BN135" s="30">
        <v>4</v>
      </c>
      <c r="BO135" s="30">
        <v>4</v>
      </c>
      <c r="BP135" s="30">
        <v>4</v>
      </c>
      <c r="BQ135" s="30">
        <v>4</v>
      </c>
      <c r="BR135" s="31">
        <f t="shared" si="12"/>
        <v>60</v>
      </c>
      <c r="BS135" s="24" t="s">
        <v>124</v>
      </c>
      <c r="BT135" s="24" t="s">
        <v>124</v>
      </c>
      <c r="BU135" s="24" t="s">
        <v>124</v>
      </c>
      <c r="BV135" s="24" t="s">
        <v>124</v>
      </c>
      <c r="BW135" s="24" t="s">
        <v>124</v>
      </c>
      <c r="BX135" s="24" t="s">
        <v>124</v>
      </c>
      <c r="BY135" s="24" t="s">
        <v>124</v>
      </c>
      <c r="BZ135" s="24" t="s">
        <v>124</v>
      </c>
      <c r="CA135" s="24" t="s">
        <v>124</v>
      </c>
      <c r="CB135" s="24" t="s">
        <v>125</v>
      </c>
      <c r="CC135" s="32" t="s">
        <v>124</v>
      </c>
      <c r="CD135" s="1" t="s">
        <v>126</v>
      </c>
      <c r="CE135" s="2" t="s">
        <v>127</v>
      </c>
      <c r="CF135" s="2" t="s">
        <v>124</v>
      </c>
      <c r="CG135" s="2" t="s">
        <v>125</v>
      </c>
      <c r="CH135" s="2" t="s">
        <v>124</v>
      </c>
      <c r="CI135" s="2" t="s">
        <v>124</v>
      </c>
    </row>
    <row r="136" spans="1:87" x14ac:dyDescent="0.25">
      <c r="A136" s="3">
        <v>129</v>
      </c>
      <c r="B136" s="57">
        <v>2021</v>
      </c>
      <c r="C136" s="35" t="s">
        <v>124</v>
      </c>
      <c r="D136" s="35" t="s">
        <v>124</v>
      </c>
      <c r="E136" s="35" t="s">
        <v>124</v>
      </c>
      <c r="F136" s="35" t="s">
        <v>336</v>
      </c>
      <c r="G136" s="35"/>
      <c r="H136" s="34" t="s">
        <v>369</v>
      </c>
      <c r="I136" s="34">
        <v>21601</v>
      </c>
      <c r="J136" s="34" t="s">
        <v>370</v>
      </c>
      <c r="K136" s="35" t="s">
        <v>124</v>
      </c>
      <c r="L136" s="35" t="s">
        <v>133</v>
      </c>
      <c r="M136" s="35" t="s">
        <v>124</v>
      </c>
      <c r="N136" s="35" t="s">
        <v>124</v>
      </c>
      <c r="O136" s="26">
        <f t="shared" si="11"/>
        <v>268.8</v>
      </c>
      <c r="P136" s="26">
        <f>(R136*S136)</f>
        <v>1680</v>
      </c>
      <c r="Q136" s="36">
        <f>+O136+P136</f>
        <v>1948.8</v>
      </c>
      <c r="R136" s="28">
        <f t="shared" si="13"/>
        <v>30</v>
      </c>
      <c r="S136" s="29">
        <v>56</v>
      </c>
      <c r="T136" s="29">
        <f t="shared" ref="T136:T191" si="14">S136*0.16</f>
        <v>8.9600000000000009</v>
      </c>
      <c r="U136" s="24" t="s">
        <v>124</v>
      </c>
      <c r="V136" s="24" t="s">
        <v>124</v>
      </c>
      <c r="W136" s="24" t="s">
        <v>124</v>
      </c>
      <c r="X136" s="24" t="s">
        <v>124</v>
      </c>
      <c r="Y136" s="24" t="s">
        <v>124</v>
      </c>
      <c r="Z136" s="24" t="s">
        <v>124</v>
      </c>
      <c r="AA136" s="24" t="s">
        <v>124</v>
      </c>
      <c r="AB136" s="24" t="s">
        <v>124</v>
      </c>
      <c r="AC136" s="24" t="s">
        <v>137</v>
      </c>
      <c r="AD136" s="24" t="s">
        <v>124</v>
      </c>
      <c r="AE136" s="24" t="s">
        <v>124</v>
      </c>
      <c r="AF136" s="24" t="s">
        <v>138</v>
      </c>
      <c r="AG136" s="24" t="s">
        <v>339</v>
      </c>
      <c r="AH136" s="24" t="s">
        <v>340</v>
      </c>
      <c r="AI136" s="24" t="s">
        <v>140</v>
      </c>
      <c r="AJ136" s="24" t="s">
        <v>141</v>
      </c>
      <c r="AK136" s="24" t="s">
        <v>142</v>
      </c>
      <c r="AL136" s="37"/>
      <c r="AM136" s="37" t="s">
        <v>143</v>
      </c>
      <c r="AN136" s="37" t="s">
        <v>144</v>
      </c>
      <c r="AO136" s="37" t="s">
        <v>145</v>
      </c>
      <c r="AP136" s="37" t="s">
        <v>146</v>
      </c>
      <c r="AQ136" s="37" t="s">
        <v>147</v>
      </c>
      <c r="AR136" s="37" t="s">
        <v>148</v>
      </c>
      <c r="AS136" s="37" t="s">
        <v>149</v>
      </c>
      <c r="AT136" s="37" t="s">
        <v>150</v>
      </c>
      <c r="AU136" s="37" t="s">
        <v>151</v>
      </c>
      <c r="AV136" s="24" t="s">
        <v>124</v>
      </c>
      <c r="AW136" s="24" t="s">
        <v>124</v>
      </c>
      <c r="AX136" s="24" t="s">
        <v>124</v>
      </c>
      <c r="AY136" s="24" t="s">
        <v>124</v>
      </c>
      <c r="AZ136" s="24" t="s">
        <v>124</v>
      </c>
      <c r="BA136" s="24" t="s">
        <v>124</v>
      </c>
      <c r="BB136" s="24" t="s">
        <v>124</v>
      </c>
      <c r="BC136" s="24" t="s">
        <v>124</v>
      </c>
      <c r="BD136" s="24" t="s">
        <v>124</v>
      </c>
      <c r="BE136" s="24" t="s">
        <v>124</v>
      </c>
      <c r="BF136" s="30">
        <v>0</v>
      </c>
      <c r="BG136" s="30">
        <v>0</v>
      </c>
      <c r="BH136" s="30">
        <v>3</v>
      </c>
      <c r="BI136" s="30">
        <v>3</v>
      </c>
      <c r="BJ136" s="30">
        <v>3</v>
      </c>
      <c r="BK136" s="30">
        <v>3</v>
      </c>
      <c r="BL136" s="30">
        <v>3</v>
      </c>
      <c r="BM136" s="30">
        <v>3</v>
      </c>
      <c r="BN136" s="30">
        <v>3</v>
      </c>
      <c r="BO136" s="30">
        <v>3</v>
      </c>
      <c r="BP136" s="30">
        <v>3</v>
      </c>
      <c r="BQ136" s="30">
        <v>3</v>
      </c>
      <c r="BR136" s="31">
        <f t="shared" si="12"/>
        <v>30</v>
      </c>
      <c r="BS136" s="24" t="s">
        <v>124</v>
      </c>
      <c r="BT136" s="24" t="s">
        <v>124</v>
      </c>
      <c r="BU136" s="24" t="s">
        <v>124</v>
      </c>
      <c r="BV136" s="24" t="s">
        <v>124</v>
      </c>
      <c r="BW136" s="24" t="s">
        <v>124</v>
      </c>
      <c r="BX136" s="24" t="s">
        <v>124</v>
      </c>
      <c r="BY136" s="24" t="s">
        <v>124</v>
      </c>
      <c r="BZ136" s="24" t="s">
        <v>124</v>
      </c>
      <c r="CA136" s="24" t="s">
        <v>124</v>
      </c>
      <c r="CB136" s="24" t="s">
        <v>125</v>
      </c>
      <c r="CC136" s="32" t="s">
        <v>124</v>
      </c>
      <c r="CD136" s="1" t="s">
        <v>126</v>
      </c>
      <c r="CE136" s="2" t="s">
        <v>127</v>
      </c>
      <c r="CF136" s="2" t="s">
        <v>124</v>
      </c>
      <c r="CG136" s="2" t="s">
        <v>125</v>
      </c>
      <c r="CH136" s="2" t="s">
        <v>124</v>
      </c>
      <c r="CI136" s="2" t="s">
        <v>124</v>
      </c>
    </row>
    <row r="137" spans="1:87" x14ac:dyDescent="0.25">
      <c r="A137" s="3">
        <v>130</v>
      </c>
      <c r="B137" s="57">
        <v>2021</v>
      </c>
      <c r="C137" s="35" t="s">
        <v>124</v>
      </c>
      <c r="D137" s="35" t="s">
        <v>124</v>
      </c>
      <c r="E137" s="35" t="s">
        <v>124</v>
      </c>
      <c r="F137" s="35" t="s">
        <v>336</v>
      </c>
      <c r="G137" s="35"/>
      <c r="H137" s="34" t="s">
        <v>371</v>
      </c>
      <c r="I137" s="34">
        <v>21601</v>
      </c>
      <c r="J137" s="34" t="s">
        <v>372</v>
      </c>
      <c r="K137" s="35" t="s">
        <v>124</v>
      </c>
      <c r="L137" s="35" t="s">
        <v>169</v>
      </c>
      <c r="M137" s="35" t="s">
        <v>124</v>
      </c>
      <c r="N137" s="35" t="s">
        <v>124</v>
      </c>
      <c r="O137" s="26">
        <f>P137*0.16</f>
        <v>636.32640000000004</v>
      </c>
      <c r="P137" s="26">
        <f>(R137*S137)</f>
        <v>3977.04</v>
      </c>
      <c r="Q137" s="36">
        <f t="shared" ref="Q137:Q159" si="15">+O137+P137</f>
        <v>4613.3663999999999</v>
      </c>
      <c r="R137" s="28">
        <f t="shared" si="13"/>
        <v>8</v>
      </c>
      <c r="S137" s="29">
        <v>497.13</v>
      </c>
      <c r="T137" s="29">
        <f t="shared" si="14"/>
        <v>79.540800000000004</v>
      </c>
      <c r="U137" s="24" t="s">
        <v>124</v>
      </c>
      <c r="V137" s="24" t="s">
        <v>124</v>
      </c>
      <c r="W137" s="24" t="s">
        <v>124</v>
      </c>
      <c r="X137" s="24" t="s">
        <v>124</v>
      </c>
      <c r="Y137" s="24" t="s">
        <v>124</v>
      </c>
      <c r="Z137" s="24" t="s">
        <v>124</v>
      </c>
      <c r="AA137" s="24" t="s">
        <v>124</v>
      </c>
      <c r="AB137" s="24" t="s">
        <v>124</v>
      </c>
      <c r="AC137" s="24" t="s">
        <v>137</v>
      </c>
      <c r="AD137" s="24" t="s">
        <v>124</v>
      </c>
      <c r="AE137" s="24" t="s">
        <v>124</v>
      </c>
      <c r="AF137" s="24" t="s">
        <v>138</v>
      </c>
      <c r="AG137" s="24" t="s">
        <v>339</v>
      </c>
      <c r="AH137" s="24" t="s">
        <v>340</v>
      </c>
      <c r="AI137" s="24" t="s">
        <v>140</v>
      </c>
      <c r="AJ137" s="24" t="s">
        <v>141</v>
      </c>
      <c r="AK137" s="24" t="s">
        <v>142</v>
      </c>
      <c r="AL137" s="37"/>
      <c r="AM137" s="37" t="s">
        <v>143</v>
      </c>
      <c r="AN137" s="37" t="s">
        <v>144</v>
      </c>
      <c r="AO137" s="37" t="s">
        <v>145</v>
      </c>
      <c r="AP137" s="37" t="s">
        <v>146</v>
      </c>
      <c r="AQ137" s="37" t="s">
        <v>147</v>
      </c>
      <c r="AR137" s="37" t="s">
        <v>148</v>
      </c>
      <c r="AS137" s="37" t="s">
        <v>149</v>
      </c>
      <c r="AT137" s="37" t="s">
        <v>150</v>
      </c>
      <c r="AU137" s="37" t="s">
        <v>151</v>
      </c>
      <c r="AV137" s="24" t="s">
        <v>124</v>
      </c>
      <c r="AW137" s="24" t="s">
        <v>124</v>
      </c>
      <c r="AX137" s="24" t="s">
        <v>124</v>
      </c>
      <c r="AY137" s="24" t="s">
        <v>124</v>
      </c>
      <c r="AZ137" s="24" t="s">
        <v>124</v>
      </c>
      <c r="BA137" s="24" t="s">
        <v>124</v>
      </c>
      <c r="BB137" s="24" t="s">
        <v>124</v>
      </c>
      <c r="BC137" s="24" t="s">
        <v>124</v>
      </c>
      <c r="BD137" s="24" t="s">
        <v>124</v>
      </c>
      <c r="BE137" s="24" t="s">
        <v>124</v>
      </c>
      <c r="BF137" s="30">
        <v>0</v>
      </c>
      <c r="BG137" s="30">
        <v>1</v>
      </c>
      <c r="BH137" s="30">
        <v>0</v>
      </c>
      <c r="BI137" s="30">
        <v>1</v>
      </c>
      <c r="BJ137" s="30">
        <v>0</v>
      </c>
      <c r="BK137" s="30">
        <v>1</v>
      </c>
      <c r="BL137" s="30">
        <v>0</v>
      </c>
      <c r="BM137" s="30">
        <v>1</v>
      </c>
      <c r="BN137" s="30">
        <v>1</v>
      </c>
      <c r="BO137" s="30">
        <v>1</v>
      </c>
      <c r="BP137" s="30">
        <v>1</v>
      </c>
      <c r="BQ137" s="30">
        <v>1</v>
      </c>
      <c r="BR137" s="31">
        <f t="shared" si="12"/>
        <v>8</v>
      </c>
      <c r="BS137" s="24" t="s">
        <v>124</v>
      </c>
      <c r="BT137" s="24" t="s">
        <v>124</v>
      </c>
      <c r="BU137" s="24" t="s">
        <v>124</v>
      </c>
      <c r="BV137" s="24" t="s">
        <v>124</v>
      </c>
      <c r="BW137" s="24" t="s">
        <v>124</v>
      </c>
      <c r="BX137" s="24" t="s">
        <v>124</v>
      </c>
      <c r="BY137" s="24" t="s">
        <v>124</v>
      </c>
      <c r="BZ137" s="24" t="s">
        <v>124</v>
      </c>
      <c r="CA137" s="24" t="s">
        <v>124</v>
      </c>
      <c r="CB137" s="24" t="s">
        <v>125</v>
      </c>
      <c r="CC137" s="32" t="s">
        <v>124</v>
      </c>
      <c r="CD137" s="1" t="s">
        <v>126</v>
      </c>
      <c r="CE137" s="2" t="s">
        <v>127</v>
      </c>
      <c r="CF137" s="2" t="s">
        <v>124</v>
      </c>
      <c r="CG137" s="2" t="s">
        <v>125</v>
      </c>
      <c r="CH137" s="2" t="s">
        <v>124</v>
      </c>
      <c r="CI137" s="2" t="s">
        <v>124</v>
      </c>
    </row>
    <row r="138" spans="1:87" x14ac:dyDescent="0.25">
      <c r="A138" s="3">
        <v>131</v>
      </c>
      <c r="B138" s="57">
        <v>2021</v>
      </c>
      <c r="C138" s="35" t="s">
        <v>124</v>
      </c>
      <c r="D138" s="35" t="s">
        <v>124</v>
      </c>
      <c r="E138" s="35" t="s">
        <v>124</v>
      </c>
      <c r="F138" s="35" t="s">
        <v>336</v>
      </c>
      <c r="G138" s="35"/>
      <c r="H138" s="34" t="s">
        <v>373</v>
      </c>
      <c r="I138" s="34">
        <v>21601</v>
      </c>
      <c r="J138" s="34" t="s">
        <v>482</v>
      </c>
      <c r="K138" s="35" t="s">
        <v>124</v>
      </c>
      <c r="L138" s="35" t="s">
        <v>161</v>
      </c>
      <c r="M138" s="35" t="s">
        <v>124</v>
      </c>
      <c r="N138" s="35" t="s">
        <v>124</v>
      </c>
      <c r="O138" s="26">
        <f t="shared" si="11"/>
        <v>9233.9519999999993</v>
      </c>
      <c r="P138" s="26">
        <f t="shared" ref="P138:P191" si="16">(R138*S138)</f>
        <v>57712.2</v>
      </c>
      <c r="Q138" s="36">
        <f t="shared" si="15"/>
        <v>66946.152000000002</v>
      </c>
      <c r="R138" s="28">
        <f t="shared" si="13"/>
        <v>195</v>
      </c>
      <c r="S138" s="29">
        <v>295.95999999999998</v>
      </c>
      <c r="T138" s="29">
        <f t="shared" si="14"/>
        <v>47.3536</v>
      </c>
      <c r="U138" s="24" t="s">
        <v>124</v>
      </c>
      <c r="V138" s="24" t="s">
        <v>124</v>
      </c>
      <c r="W138" s="24" t="s">
        <v>124</v>
      </c>
      <c r="X138" s="24" t="s">
        <v>124</v>
      </c>
      <c r="Y138" s="24" t="s">
        <v>124</v>
      </c>
      <c r="Z138" s="24" t="s">
        <v>124</v>
      </c>
      <c r="AA138" s="24" t="s">
        <v>124</v>
      </c>
      <c r="AB138" s="24" t="s">
        <v>124</v>
      </c>
      <c r="AC138" s="24" t="s">
        <v>137</v>
      </c>
      <c r="AD138" s="24" t="s">
        <v>124</v>
      </c>
      <c r="AE138" s="24" t="s">
        <v>124</v>
      </c>
      <c r="AF138" s="24" t="s">
        <v>138</v>
      </c>
      <c r="AG138" s="24" t="s">
        <v>339</v>
      </c>
      <c r="AH138" s="24" t="s">
        <v>340</v>
      </c>
      <c r="AI138" s="24" t="s">
        <v>140</v>
      </c>
      <c r="AJ138" s="24" t="s">
        <v>141</v>
      </c>
      <c r="AK138" s="24" t="s">
        <v>142</v>
      </c>
      <c r="AL138" s="37"/>
      <c r="AM138" s="37" t="s">
        <v>143</v>
      </c>
      <c r="AN138" s="37" t="s">
        <v>144</v>
      </c>
      <c r="AO138" s="37" t="s">
        <v>145</v>
      </c>
      <c r="AP138" s="37" t="s">
        <v>146</v>
      </c>
      <c r="AQ138" s="37" t="s">
        <v>147</v>
      </c>
      <c r="AR138" s="37" t="s">
        <v>148</v>
      </c>
      <c r="AS138" s="37" t="s">
        <v>149</v>
      </c>
      <c r="AT138" s="37" t="s">
        <v>150</v>
      </c>
      <c r="AU138" s="37" t="s">
        <v>151</v>
      </c>
      <c r="AV138" s="24" t="s">
        <v>124</v>
      </c>
      <c r="AW138" s="24" t="s">
        <v>124</v>
      </c>
      <c r="AX138" s="24" t="s">
        <v>124</v>
      </c>
      <c r="AY138" s="24" t="s">
        <v>124</v>
      </c>
      <c r="AZ138" s="24" t="s">
        <v>124</v>
      </c>
      <c r="BA138" s="24" t="s">
        <v>124</v>
      </c>
      <c r="BB138" s="24" t="s">
        <v>124</v>
      </c>
      <c r="BC138" s="24" t="s">
        <v>124</v>
      </c>
      <c r="BD138" s="24" t="s">
        <v>124</v>
      </c>
      <c r="BE138" s="24" t="s">
        <v>124</v>
      </c>
      <c r="BF138" s="30">
        <v>0</v>
      </c>
      <c r="BG138" s="30">
        <v>20</v>
      </c>
      <c r="BH138" s="30">
        <v>20</v>
      </c>
      <c r="BI138" s="30">
        <v>15</v>
      </c>
      <c r="BJ138" s="30">
        <v>20</v>
      </c>
      <c r="BK138" s="30">
        <v>20</v>
      </c>
      <c r="BL138" s="30">
        <v>15</v>
      </c>
      <c r="BM138" s="30">
        <v>20</v>
      </c>
      <c r="BN138" s="30">
        <v>15</v>
      </c>
      <c r="BO138" s="30">
        <v>15</v>
      </c>
      <c r="BP138" s="30">
        <v>20</v>
      </c>
      <c r="BQ138" s="30">
        <v>15</v>
      </c>
      <c r="BR138" s="31">
        <f t="shared" si="12"/>
        <v>195</v>
      </c>
      <c r="BS138" s="24" t="s">
        <v>124</v>
      </c>
      <c r="BT138" s="24" t="s">
        <v>124</v>
      </c>
      <c r="BU138" s="24" t="s">
        <v>124</v>
      </c>
      <c r="BV138" s="24" t="s">
        <v>124</v>
      </c>
      <c r="BW138" s="24" t="s">
        <v>124</v>
      </c>
      <c r="BX138" s="24" t="s">
        <v>124</v>
      </c>
      <c r="BY138" s="24" t="s">
        <v>124</v>
      </c>
      <c r="BZ138" s="24" t="s">
        <v>124</v>
      </c>
      <c r="CA138" s="24" t="s">
        <v>124</v>
      </c>
      <c r="CB138" s="24" t="s">
        <v>125</v>
      </c>
      <c r="CC138" s="32" t="s">
        <v>124</v>
      </c>
      <c r="CD138" s="1" t="s">
        <v>126</v>
      </c>
      <c r="CE138" s="2" t="s">
        <v>127</v>
      </c>
      <c r="CF138" s="2" t="s">
        <v>124</v>
      </c>
      <c r="CG138" s="2" t="s">
        <v>125</v>
      </c>
      <c r="CH138" s="2" t="s">
        <v>124</v>
      </c>
      <c r="CI138" s="2" t="s">
        <v>124</v>
      </c>
    </row>
    <row r="139" spans="1:87" x14ac:dyDescent="0.25">
      <c r="A139" s="3">
        <v>132</v>
      </c>
      <c r="B139" s="57">
        <v>2021</v>
      </c>
      <c r="C139" s="35" t="s">
        <v>124</v>
      </c>
      <c r="D139" s="35" t="s">
        <v>124</v>
      </c>
      <c r="E139" s="35" t="s">
        <v>124</v>
      </c>
      <c r="F139" s="35" t="s">
        <v>336</v>
      </c>
      <c r="G139" s="35"/>
      <c r="H139" s="34">
        <v>216010053</v>
      </c>
      <c r="I139" s="34">
        <v>21601</v>
      </c>
      <c r="J139" s="33" t="s">
        <v>483</v>
      </c>
      <c r="K139" s="35" t="s">
        <v>124</v>
      </c>
      <c r="L139" s="35" t="s">
        <v>161</v>
      </c>
      <c r="M139" s="35" t="s">
        <v>124</v>
      </c>
      <c r="N139" s="35" t="s">
        <v>124</v>
      </c>
      <c r="O139" s="26">
        <f t="shared" si="11"/>
        <v>5300</v>
      </c>
      <c r="P139" s="26">
        <f t="shared" si="16"/>
        <v>33125</v>
      </c>
      <c r="Q139" s="36">
        <f t="shared" si="15"/>
        <v>38425</v>
      </c>
      <c r="R139" s="28">
        <f t="shared" si="13"/>
        <v>125</v>
      </c>
      <c r="S139" s="29">
        <v>265</v>
      </c>
      <c r="T139" s="29">
        <f t="shared" si="14"/>
        <v>42.4</v>
      </c>
      <c r="U139" s="24" t="s">
        <v>124</v>
      </c>
      <c r="V139" s="24" t="s">
        <v>124</v>
      </c>
      <c r="W139" s="24" t="s">
        <v>124</v>
      </c>
      <c r="X139" s="24" t="s">
        <v>124</v>
      </c>
      <c r="Y139" s="24" t="s">
        <v>124</v>
      </c>
      <c r="Z139" s="24" t="s">
        <v>124</v>
      </c>
      <c r="AA139" s="24" t="s">
        <v>124</v>
      </c>
      <c r="AB139" s="24" t="s">
        <v>124</v>
      </c>
      <c r="AC139" s="24" t="s">
        <v>137</v>
      </c>
      <c r="AD139" s="24" t="s">
        <v>124</v>
      </c>
      <c r="AE139" s="24" t="s">
        <v>124</v>
      </c>
      <c r="AF139" s="24" t="s">
        <v>138</v>
      </c>
      <c r="AG139" s="24" t="s">
        <v>339</v>
      </c>
      <c r="AH139" s="24" t="s">
        <v>340</v>
      </c>
      <c r="AI139" s="24" t="s">
        <v>140</v>
      </c>
      <c r="AJ139" s="24" t="s">
        <v>141</v>
      </c>
      <c r="AK139" s="24" t="s">
        <v>142</v>
      </c>
      <c r="AL139" s="37"/>
      <c r="AM139" s="37" t="s">
        <v>143</v>
      </c>
      <c r="AN139" s="37" t="s">
        <v>144</v>
      </c>
      <c r="AO139" s="37" t="s">
        <v>145</v>
      </c>
      <c r="AP139" s="37" t="s">
        <v>146</v>
      </c>
      <c r="AQ139" s="37" t="s">
        <v>147</v>
      </c>
      <c r="AR139" s="37" t="s">
        <v>148</v>
      </c>
      <c r="AS139" s="37" t="s">
        <v>149</v>
      </c>
      <c r="AT139" s="37" t="s">
        <v>150</v>
      </c>
      <c r="AU139" s="37" t="s">
        <v>151</v>
      </c>
      <c r="AV139" s="24" t="s">
        <v>124</v>
      </c>
      <c r="AW139" s="24" t="s">
        <v>124</v>
      </c>
      <c r="AX139" s="24" t="s">
        <v>124</v>
      </c>
      <c r="AY139" s="24" t="s">
        <v>124</v>
      </c>
      <c r="AZ139" s="24" t="s">
        <v>124</v>
      </c>
      <c r="BA139" s="24" t="s">
        <v>124</v>
      </c>
      <c r="BB139" s="24" t="s">
        <v>124</v>
      </c>
      <c r="BC139" s="24" t="s">
        <v>124</v>
      </c>
      <c r="BD139" s="24" t="s">
        <v>124</v>
      </c>
      <c r="BE139" s="24" t="s">
        <v>124</v>
      </c>
      <c r="BF139" s="30">
        <v>0</v>
      </c>
      <c r="BG139" s="30">
        <v>15</v>
      </c>
      <c r="BH139" s="30">
        <v>15</v>
      </c>
      <c r="BI139" s="30">
        <v>10</v>
      </c>
      <c r="BJ139" s="30">
        <v>10</v>
      </c>
      <c r="BK139" s="30">
        <v>10</v>
      </c>
      <c r="BL139" s="30">
        <v>15</v>
      </c>
      <c r="BM139" s="30">
        <v>10</v>
      </c>
      <c r="BN139" s="30">
        <v>10</v>
      </c>
      <c r="BO139" s="30">
        <v>10</v>
      </c>
      <c r="BP139" s="30">
        <v>10</v>
      </c>
      <c r="BQ139" s="30">
        <v>10</v>
      </c>
      <c r="BR139" s="31">
        <f t="shared" si="12"/>
        <v>125</v>
      </c>
      <c r="BS139" s="24" t="s">
        <v>124</v>
      </c>
      <c r="BT139" s="24" t="s">
        <v>124</v>
      </c>
      <c r="BU139" s="24" t="s">
        <v>124</v>
      </c>
      <c r="BV139" s="24" t="s">
        <v>124</v>
      </c>
      <c r="BW139" s="24" t="s">
        <v>124</v>
      </c>
      <c r="BX139" s="24" t="s">
        <v>124</v>
      </c>
      <c r="BY139" s="24" t="s">
        <v>124</v>
      </c>
      <c r="BZ139" s="24" t="s">
        <v>124</v>
      </c>
      <c r="CA139" s="24" t="s">
        <v>124</v>
      </c>
      <c r="CB139" s="24" t="s">
        <v>125</v>
      </c>
      <c r="CC139" s="32" t="s">
        <v>124</v>
      </c>
      <c r="CD139" s="1" t="s">
        <v>126</v>
      </c>
      <c r="CE139" s="2" t="s">
        <v>127</v>
      </c>
      <c r="CF139" s="2" t="s">
        <v>124</v>
      </c>
      <c r="CG139" s="2" t="s">
        <v>125</v>
      </c>
      <c r="CH139" s="2" t="s">
        <v>124</v>
      </c>
      <c r="CI139" s="2" t="s">
        <v>124</v>
      </c>
    </row>
    <row r="140" spans="1:87" x14ac:dyDescent="0.25">
      <c r="A140" s="3">
        <v>133</v>
      </c>
      <c r="B140" s="57">
        <v>2021</v>
      </c>
      <c r="C140" s="35" t="s">
        <v>124</v>
      </c>
      <c r="D140" s="35" t="s">
        <v>124</v>
      </c>
      <c r="E140" s="35" t="s">
        <v>124</v>
      </c>
      <c r="F140" s="35" t="s">
        <v>336</v>
      </c>
      <c r="G140" s="35"/>
      <c r="H140" s="34" t="s">
        <v>374</v>
      </c>
      <c r="I140" s="34">
        <v>21601</v>
      </c>
      <c r="J140" s="34" t="s">
        <v>375</v>
      </c>
      <c r="K140" s="35" t="s">
        <v>124</v>
      </c>
      <c r="L140" s="35" t="s">
        <v>133</v>
      </c>
      <c r="M140" s="35" t="s">
        <v>124</v>
      </c>
      <c r="N140" s="35" t="s">
        <v>124</v>
      </c>
      <c r="O140" s="26">
        <f t="shared" ref="O140:O159" si="17">P140*0.16</f>
        <v>41.6</v>
      </c>
      <c r="P140" s="26">
        <f t="shared" si="16"/>
        <v>260</v>
      </c>
      <c r="Q140" s="36">
        <f t="shared" si="15"/>
        <v>301.60000000000002</v>
      </c>
      <c r="R140" s="28">
        <f t="shared" si="13"/>
        <v>10</v>
      </c>
      <c r="S140" s="29">
        <v>26</v>
      </c>
      <c r="T140" s="29">
        <f t="shared" si="14"/>
        <v>4.16</v>
      </c>
      <c r="U140" s="24" t="s">
        <v>124</v>
      </c>
      <c r="V140" s="24" t="s">
        <v>124</v>
      </c>
      <c r="W140" s="24" t="s">
        <v>124</v>
      </c>
      <c r="X140" s="24" t="s">
        <v>124</v>
      </c>
      <c r="Y140" s="24" t="s">
        <v>124</v>
      </c>
      <c r="Z140" s="24" t="s">
        <v>124</v>
      </c>
      <c r="AA140" s="24" t="s">
        <v>124</v>
      </c>
      <c r="AB140" s="24" t="s">
        <v>124</v>
      </c>
      <c r="AC140" s="24" t="s">
        <v>137</v>
      </c>
      <c r="AD140" s="24" t="s">
        <v>124</v>
      </c>
      <c r="AE140" s="24" t="s">
        <v>124</v>
      </c>
      <c r="AF140" s="24" t="s">
        <v>138</v>
      </c>
      <c r="AG140" s="24" t="s">
        <v>339</v>
      </c>
      <c r="AH140" s="24" t="s">
        <v>340</v>
      </c>
      <c r="AI140" s="24" t="s">
        <v>140</v>
      </c>
      <c r="AJ140" s="24" t="s">
        <v>141</v>
      </c>
      <c r="AK140" s="24" t="s">
        <v>142</v>
      </c>
      <c r="AL140" s="37"/>
      <c r="AM140" s="37" t="s">
        <v>143</v>
      </c>
      <c r="AN140" s="37" t="s">
        <v>144</v>
      </c>
      <c r="AO140" s="37" t="s">
        <v>145</v>
      </c>
      <c r="AP140" s="37" t="s">
        <v>146</v>
      </c>
      <c r="AQ140" s="37" t="s">
        <v>147</v>
      </c>
      <c r="AR140" s="37" t="s">
        <v>148</v>
      </c>
      <c r="AS140" s="37" t="s">
        <v>149</v>
      </c>
      <c r="AT140" s="37" t="s">
        <v>150</v>
      </c>
      <c r="AU140" s="37" t="s">
        <v>151</v>
      </c>
      <c r="AV140" s="24" t="s">
        <v>124</v>
      </c>
      <c r="AW140" s="24" t="s">
        <v>124</v>
      </c>
      <c r="AX140" s="24" t="s">
        <v>124</v>
      </c>
      <c r="AY140" s="24" t="s">
        <v>124</v>
      </c>
      <c r="AZ140" s="24" t="s">
        <v>124</v>
      </c>
      <c r="BA140" s="24" t="s">
        <v>124</v>
      </c>
      <c r="BB140" s="24" t="s">
        <v>124</v>
      </c>
      <c r="BC140" s="24" t="s">
        <v>124</v>
      </c>
      <c r="BD140" s="24" t="s">
        <v>124</v>
      </c>
      <c r="BE140" s="24" t="s">
        <v>124</v>
      </c>
      <c r="BF140" s="30">
        <v>0</v>
      </c>
      <c r="BG140" s="30">
        <v>5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5</v>
      </c>
      <c r="BN140" s="30">
        <v>0</v>
      </c>
      <c r="BO140" s="30">
        <v>0</v>
      </c>
      <c r="BP140" s="30">
        <v>0</v>
      </c>
      <c r="BQ140" s="30">
        <v>0</v>
      </c>
      <c r="BR140" s="31">
        <f t="shared" si="12"/>
        <v>10</v>
      </c>
      <c r="BS140" s="24" t="s">
        <v>124</v>
      </c>
      <c r="BT140" s="24" t="s">
        <v>124</v>
      </c>
      <c r="BU140" s="24" t="s">
        <v>124</v>
      </c>
      <c r="BV140" s="24" t="s">
        <v>124</v>
      </c>
      <c r="BW140" s="24" t="s">
        <v>124</v>
      </c>
      <c r="BX140" s="24" t="s">
        <v>124</v>
      </c>
      <c r="BY140" s="24" t="s">
        <v>124</v>
      </c>
      <c r="BZ140" s="24" t="s">
        <v>124</v>
      </c>
      <c r="CA140" s="24" t="s">
        <v>124</v>
      </c>
      <c r="CB140" s="24" t="s">
        <v>125</v>
      </c>
      <c r="CC140" s="32" t="s">
        <v>124</v>
      </c>
      <c r="CD140" s="1" t="s">
        <v>126</v>
      </c>
      <c r="CE140" s="2" t="s">
        <v>127</v>
      </c>
      <c r="CF140" s="2" t="s">
        <v>124</v>
      </c>
      <c r="CG140" s="2" t="s">
        <v>125</v>
      </c>
      <c r="CH140" s="2" t="s">
        <v>124</v>
      </c>
      <c r="CI140" s="2" t="s">
        <v>124</v>
      </c>
    </row>
    <row r="141" spans="1:87" x14ac:dyDescent="0.25">
      <c r="A141" s="3">
        <v>134</v>
      </c>
      <c r="B141" s="57">
        <v>2021</v>
      </c>
      <c r="C141" s="35" t="s">
        <v>124</v>
      </c>
      <c r="D141" s="35" t="s">
        <v>124</v>
      </c>
      <c r="E141" s="35" t="s">
        <v>124</v>
      </c>
      <c r="F141" s="35" t="s">
        <v>336</v>
      </c>
      <c r="G141" s="35"/>
      <c r="H141" s="34" t="s">
        <v>376</v>
      </c>
      <c r="I141" s="34">
        <v>21601</v>
      </c>
      <c r="J141" s="34" t="s">
        <v>377</v>
      </c>
      <c r="K141" s="35" t="s">
        <v>124</v>
      </c>
      <c r="L141" s="35" t="s">
        <v>133</v>
      </c>
      <c r="M141" s="35" t="s">
        <v>124</v>
      </c>
      <c r="N141" s="35" t="s">
        <v>124</v>
      </c>
      <c r="O141" s="26">
        <f t="shared" si="17"/>
        <v>103.2</v>
      </c>
      <c r="P141" s="26">
        <f t="shared" si="16"/>
        <v>645</v>
      </c>
      <c r="Q141" s="36">
        <f t="shared" si="15"/>
        <v>748.2</v>
      </c>
      <c r="R141" s="28">
        <f t="shared" si="13"/>
        <v>5</v>
      </c>
      <c r="S141" s="29">
        <v>129</v>
      </c>
      <c r="T141" s="29">
        <f t="shared" si="14"/>
        <v>20.64</v>
      </c>
      <c r="U141" s="24" t="s">
        <v>124</v>
      </c>
      <c r="V141" s="24" t="s">
        <v>124</v>
      </c>
      <c r="W141" s="24" t="s">
        <v>124</v>
      </c>
      <c r="X141" s="24" t="s">
        <v>124</v>
      </c>
      <c r="Y141" s="24" t="s">
        <v>124</v>
      </c>
      <c r="Z141" s="24" t="s">
        <v>124</v>
      </c>
      <c r="AA141" s="24" t="s">
        <v>124</v>
      </c>
      <c r="AB141" s="24" t="s">
        <v>124</v>
      </c>
      <c r="AC141" s="24" t="s">
        <v>137</v>
      </c>
      <c r="AD141" s="24" t="s">
        <v>124</v>
      </c>
      <c r="AE141" s="24" t="s">
        <v>124</v>
      </c>
      <c r="AF141" s="24" t="s">
        <v>138</v>
      </c>
      <c r="AG141" s="24" t="s">
        <v>339</v>
      </c>
      <c r="AH141" s="24" t="s">
        <v>340</v>
      </c>
      <c r="AI141" s="24" t="s">
        <v>140</v>
      </c>
      <c r="AJ141" s="24" t="s">
        <v>141</v>
      </c>
      <c r="AK141" s="24" t="s">
        <v>142</v>
      </c>
      <c r="AL141" s="37"/>
      <c r="AM141" s="37" t="s">
        <v>143</v>
      </c>
      <c r="AN141" s="37" t="s">
        <v>144</v>
      </c>
      <c r="AO141" s="37" t="s">
        <v>145</v>
      </c>
      <c r="AP141" s="37" t="s">
        <v>146</v>
      </c>
      <c r="AQ141" s="37" t="s">
        <v>147</v>
      </c>
      <c r="AR141" s="37" t="s">
        <v>148</v>
      </c>
      <c r="AS141" s="37" t="s">
        <v>149</v>
      </c>
      <c r="AT141" s="37" t="s">
        <v>150</v>
      </c>
      <c r="AU141" s="37" t="s">
        <v>151</v>
      </c>
      <c r="AV141" s="24" t="s">
        <v>124</v>
      </c>
      <c r="AW141" s="24" t="s">
        <v>124</v>
      </c>
      <c r="AX141" s="24" t="s">
        <v>124</v>
      </c>
      <c r="AY141" s="24" t="s">
        <v>124</v>
      </c>
      <c r="AZ141" s="24" t="s">
        <v>124</v>
      </c>
      <c r="BA141" s="24" t="s">
        <v>124</v>
      </c>
      <c r="BB141" s="24" t="s">
        <v>124</v>
      </c>
      <c r="BC141" s="24" t="s">
        <v>124</v>
      </c>
      <c r="BD141" s="24" t="s">
        <v>124</v>
      </c>
      <c r="BE141" s="24" t="s">
        <v>124</v>
      </c>
      <c r="BF141" s="30">
        <v>0</v>
      </c>
      <c r="BG141" s="30">
        <v>1</v>
      </c>
      <c r="BH141" s="30">
        <v>0</v>
      </c>
      <c r="BI141" s="30">
        <v>0</v>
      </c>
      <c r="BJ141" s="30">
        <v>1</v>
      </c>
      <c r="BK141" s="30">
        <v>0</v>
      </c>
      <c r="BL141" s="30">
        <v>1</v>
      </c>
      <c r="BM141" s="30">
        <v>0</v>
      </c>
      <c r="BN141" s="30">
        <v>1</v>
      </c>
      <c r="BO141" s="30">
        <v>0</v>
      </c>
      <c r="BP141" s="30">
        <v>1</v>
      </c>
      <c r="BQ141" s="30">
        <v>0</v>
      </c>
      <c r="BR141" s="31">
        <f t="shared" si="12"/>
        <v>5</v>
      </c>
      <c r="BS141" s="24" t="s">
        <v>124</v>
      </c>
      <c r="BT141" s="24" t="s">
        <v>124</v>
      </c>
      <c r="BU141" s="24" t="s">
        <v>124</v>
      </c>
      <c r="BV141" s="24" t="s">
        <v>124</v>
      </c>
      <c r="BW141" s="24" t="s">
        <v>124</v>
      </c>
      <c r="BX141" s="24" t="s">
        <v>124</v>
      </c>
      <c r="BY141" s="24" t="s">
        <v>124</v>
      </c>
      <c r="BZ141" s="24" t="s">
        <v>124</v>
      </c>
      <c r="CA141" s="24" t="s">
        <v>124</v>
      </c>
      <c r="CB141" s="24" t="s">
        <v>125</v>
      </c>
      <c r="CC141" s="32" t="s">
        <v>124</v>
      </c>
      <c r="CD141" s="1" t="s">
        <v>126</v>
      </c>
      <c r="CE141" s="2" t="s">
        <v>127</v>
      </c>
      <c r="CF141" s="2" t="s">
        <v>124</v>
      </c>
      <c r="CG141" s="2" t="s">
        <v>125</v>
      </c>
      <c r="CH141" s="2" t="s">
        <v>124</v>
      </c>
      <c r="CI141" s="2" t="s">
        <v>124</v>
      </c>
    </row>
    <row r="142" spans="1:87" x14ac:dyDescent="0.25">
      <c r="A142" s="3">
        <v>135</v>
      </c>
      <c r="B142" s="57">
        <v>2021</v>
      </c>
      <c r="C142" s="35" t="s">
        <v>124</v>
      </c>
      <c r="D142" s="35" t="s">
        <v>124</v>
      </c>
      <c r="E142" s="35" t="s">
        <v>124</v>
      </c>
      <c r="F142" s="35" t="s">
        <v>336</v>
      </c>
      <c r="G142" s="35"/>
      <c r="H142" s="34" t="s">
        <v>378</v>
      </c>
      <c r="I142" s="34">
        <v>21601</v>
      </c>
      <c r="J142" s="34" t="s">
        <v>484</v>
      </c>
      <c r="K142" s="35" t="s">
        <v>124</v>
      </c>
      <c r="L142" s="35" t="s">
        <v>133</v>
      </c>
      <c r="M142" s="35" t="s">
        <v>124</v>
      </c>
      <c r="N142" s="35" t="s">
        <v>124</v>
      </c>
      <c r="O142" s="26">
        <f t="shared" si="17"/>
        <v>103.27680000000001</v>
      </c>
      <c r="P142" s="26">
        <f t="shared" si="16"/>
        <v>645.48</v>
      </c>
      <c r="Q142" s="36">
        <f t="shared" si="15"/>
        <v>748.7568</v>
      </c>
      <c r="R142" s="28">
        <f t="shared" si="13"/>
        <v>18</v>
      </c>
      <c r="S142" s="29">
        <v>35.86</v>
      </c>
      <c r="T142" s="29">
        <f t="shared" si="14"/>
        <v>5.7375999999999996</v>
      </c>
      <c r="U142" s="24" t="s">
        <v>124</v>
      </c>
      <c r="V142" s="24" t="s">
        <v>124</v>
      </c>
      <c r="W142" s="24" t="s">
        <v>124</v>
      </c>
      <c r="X142" s="24" t="s">
        <v>124</v>
      </c>
      <c r="Y142" s="24" t="s">
        <v>124</v>
      </c>
      <c r="Z142" s="24" t="s">
        <v>124</v>
      </c>
      <c r="AA142" s="24" t="s">
        <v>124</v>
      </c>
      <c r="AB142" s="24" t="s">
        <v>124</v>
      </c>
      <c r="AC142" s="24" t="s">
        <v>124</v>
      </c>
      <c r="AD142" s="24" t="s">
        <v>124</v>
      </c>
      <c r="AE142" s="37" t="s">
        <v>124</v>
      </c>
      <c r="AF142" s="37" t="s">
        <v>124</v>
      </c>
      <c r="AG142" s="37" t="s">
        <v>124</v>
      </c>
      <c r="AH142" s="37" t="s">
        <v>124</v>
      </c>
      <c r="AI142" s="37" t="s">
        <v>124</v>
      </c>
      <c r="AJ142" s="37" t="s">
        <v>124</v>
      </c>
      <c r="AK142" s="37" t="s">
        <v>124</v>
      </c>
      <c r="AL142" s="37" t="s">
        <v>124</v>
      </c>
      <c r="AM142" s="37" t="s">
        <v>124</v>
      </c>
      <c r="AN142" s="37" t="s">
        <v>124</v>
      </c>
      <c r="AO142" s="37" t="s">
        <v>124</v>
      </c>
      <c r="AP142" s="37" t="s">
        <v>124</v>
      </c>
      <c r="AQ142" s="37" t="s">
        <v>124</v>
      </c>
      <c r="AR142" s="37" t="s">
        <v>124</v>
      </c>
      <c r="AS142" s="37" t="s">
        <v>124</v>
      </c>
      <c r="AT142" s="37" t="s">
        <v>124</v>
      </c>
      <c r="AU142" s="37" t="s">
        <v>124</v>
      </c>
      <c r="AV142" s="24" t="s">
        <v>124</v>
      </c>
      <c r="AW142" s="24" t="s">
        <v>124</v>
      </c>
      <c r="AX142" s="24" t="s">
        <v>124</v>
      </c>
      <c r="AY142" s="24" t="s">
        <v>124</v>
      </c>
      <c r="AZ142" s="24" t="s">
        <v>124</v>
      </c>
      <c r="BA142" s="24" t="s">
        <v>124</v>
      </c>
      <c r="BB142" s="24" t="s">
        <v>124</v>
      </c>
      <c r="BC142" s="24" t="s">
        <v>124</v>
      </c>
      <c r="BD142" s="24" t="s">
        <v>124</v>
      </c>
      <c r="BE142" s="24" t="s">
        <v>124</v>
      </c>
      <c r="BF142" s="30">
        <v>0</v>
      </c>
      <c r="BG142" s="30">
        <v>3</v>
      </c>
      <c r="BH142" s="30">
        <v>0</v>
      </c>
      <c r="BI142" s="30">
        <v>3</v>
      </c>
      <c r="BJ142" s="30">
        <v>0</v>
      </c>
      <c r="BK142" s="30">
        <v>3</v>
      </c>
      <c r="BL142" s="30">
        <v>0</v>
      </c>
      <c r="BM142" s="30">
        <v>3</v>
      </c>
      <c r="BN142" s="30">
        <v>0</v>
      </c>
      <c r="BO142" s="30">
        <v>3</v>
      </c>
      <c r="BP142" s="30">
        <v>0</v>
      </c>
      <c r="BQ142" s="30">
        <v>3</v>
      </c>
      <c r="BR142" s="31">
        <f t="shared" si="12"/>
        <v>18</v>
      </c>
      <c r="BS142" s="24" t="s">
        <v>124</v>
      </c>
      <c r="BT142" s="24" t="s">
        <v>124</v>
      </c>
      <c r="BU142" s="24" t="s">
        <v>124</v>
      </c>
      <c r="BV142" s="24" t="s">
        <v>124</v>
      </c>
      <c r="BW142" s="24" t="s">
        <v>124</v>
      </c>
      <c r="BX142" s="24" t="s">
        <v>124</v>
      </c>
      <c r="BY142" s="24" t="s">
        <v>124</v>
      </c>
      <c r="BZ142" s="24" t="s">
        <v>124</v>
      </c>
      <c r="CA142" s="24" t="s">
        <v>124</v>
      </c>
      <c r="CB142" s="24" t="s">
        <v>125</v>
      </c>
      <c r="CC142" s="32" t="s">
        <v>124</v>
      </c>
      <c r="CD142" s="1" t="s">
        <v>126</v>
      </c>
      <c r="CE142" s="2" t="s">
        <v>127</v>
      </c>
      <c r="CF142" s="2" t="s">
        <v>124</v>
      </c>
      <c r="CG142" s="2" t="s">
        <v>125</v>
      </c>
      <c r="CH142" s="2" t="s">
        <v>124</v>
      </c>
      <c r="CI142" s="2" t="s">
        <v>124</v>
      </c>
    </row>
    <row r="143" spans="1:87" x14ac:dyDescent="0.25">
      <c r="A143" s="3">
        <v>136</v>
      </c>
      <c r="B143" s="57">
        <v>2021</v>
      </c>
      <c r="C143" s="35" t="s">
        <v>124</v>
      </c>
      <c r="D143" s="35" t="s">
        <v>124</v>
      </c>
      <c r="E143" s="35" t="s">
        <v>124</v>
      </c>
      <c r="F143" s="35" t="s">
        <v>336</v>
      </c>
      <c r="G143" s="35"/>
      <c r="H143" s="34" t="s">
        <v>379</v>
      </c>
      <c r="I143" s="34">
        <v>21601</v>
      </c>
      <c r="J143" s="34" t="s">
        <v>473</v>
      </c>
      <c r="K143" s="35" t="s">
        <v>124</v>
      </c>
      <c r="L143" s="35" t="s">
        <v>133</v>
      </c>
      <c r="M143" s="35" t="s">
        <v>124</v>
      </c>
      <c r="N143" s="35" t="s">
        <v>124</v>
      </c>
      <c r="O143" s="26">
        <f t="shared" si="17"/>
        <v>840</v>
      </c>
      <c r="P143" s="26">
        <f t="shared" si="16"/>
        <v>5250</v>
      </c>
      <c r="Q143" s="36">
        <f t="shared" si="15"/>
        <v>6090</v>
      </c>
      <c r="R143" s="28">
        <f t="shared" si="13"/>
        <v>60</v>
      </c>
      <c r="S143" s="29">
        <v>87.5</v>
      </c>
      <c r="T143" s="29">
        <f t="shared" si="14"/>
        <v>14</v>
      </c>
      <c r="U143" s="24" t="s">
        <v>124</v>
      </c>
      <c r="V143" s="24" t="s">
        <v>124</v>
      </c>
      <c r="W143" s="24" t="s">
        <v>124</v>
      </c>
      <c r="X143" s="24" t="s">
        <v>124</v>
      </c>
      <c r="Y143" s="24" t="s">
        <v>124</v>
      </c>
      <c r="Z143" s="24" t="s">
        <v>124</v>
      </c>
      <c r="AA143" s="24" t="s">
        <v>124</v>
      </c>
      <c r="AB143" s="24" t="s">
        <v>124</v>
      </c>
      <c r="AC143" s="24" t="s">
        <v>137</v>
      </c>
      <c r="AD143" s="24" t="s">
        <v>124</v>
      </c>
      <c r="AE143" s="24" t="s">
        <v>124</v>
      </c>
      <c r="AF143" s="24" t="s">
        <v>138</v>
      </c>
      <c r="AG143" s="24" t="s">
        <v>339</v>
      </c>
      <c r="AH143" s="24" t="s">
        <v>340</v>
      </c>
      <c r="AI143" s="24" t="s">
        <v>140</v>
      </c>
      <c r="AJ143" s="24" t="s">
        <v>141</v>
      </c>
      <c r="AK143" s="24" t="s">
        <v>142</v>
      </c>
      <c r="AL143" s="37"/>
      <c r="AM143" s="37" t="s">
        <v>143</v>
      </c>
      <c r="AN143" s="37" t="s">
        <v>144</v>
      </c>
      <c r="AO143" s="37" t="s">
        <v>145</v>
      </c>
      <c r="AP143" s="37" t="s">
        <v>146</v>
      </c>
      <c r="AQ143" s="37" t="s">
        <v>147</v>
      </c>
      <c r="AR143" s="37" t="s">
        <v>148</v>
      </c>
      <c r="AS143" s="37" t="s">
        <v>149</v>
      </c>
      <c r="AT143" s="37" t="s">
        <v>150</v>
      </c>
      <c r="AU143" s="37" t="s">
        <v>151</v>
      </c>
      <c r="AV143" s="24" t="s">
        <v>124</v>
      </c>
      <c r="AW143" s="24" t="s">
        <v>124</v>
      </c>
      <c r="AX143" s="24" t="s">
        <v>124</v>
      </c>
      <c r="AY143" s="24" t="s">
        <v>124</v>
      </c>
      <c r="AZ143" s="24" t="s">
        <v>124</v>
      </c>
      <c r="BA143" s="24" t="s">
        <v>124</v>
      </c>
      <c r="BB143" s="24" t="s">
        <v>124</v>
      </c>
      <c r="BC143" s="24" t="s">
        <v>124</v>
      </c>
      <c r="BD143" s="24" t="s">
        <v>124</v>
      </c>
      <c r="BE143" s="24" t="s">
        <v>124</v>
      </c>
      <c r="BF143" s="30">
        <v>0</v>
      </c>
      <c r="BG143" s="30">
        <v>10</v>
      </c>
      <c r="BH143" s="30">
        <v>5</v>
      </c>
      <c r="BI143" s="30">
        <v>5</v>
      </c>
      <c r="BJ143" s="30">
        <v>5</v>
      </c>
      <c r="BK143" s="30">
        <v>5</v>
      </c>
      <c r="BL143" s="30">
        <v>5</v>
      </c>
      <c r="BM143" s="30">
        <v>5</v>
      </c>
      <c r="BN143" s="30">
        <v>5</v>
      </c>
      <c r="BO143" s="30">
        <v>5</v>
      </c>
      <c r="BP143" s="30">
        <v>5</v>
      </c>
      <c r="BQ143" s="30">
        <v>5</v>
      </c>
      <c r="BR143" s="31">
        <f t="shared" si="12"/>
        <v>60</v>
      </c>
      <c r="BS143" s="24" t="s">
        <v>124</v>
      </c>
      <c r="BT143" s="24" t="s">
        <v>124</v>
      </c>
      <c r="BU143" s="24" t="s">
        <v>124</v>
      </c>
      <c r="BV143" s="24" t="s">
        <v>124</v>
      </c>
      <c r="BW143" s="24" t="s">
        <v>124</v>
      </c>
      <c r="BX143" s="24" t="s">
        <v>124</v>
      </c>
      <c r="BY143" s="24" t="s">
        <v>124</v>
      </c>
      <c r="BZ143" s="24" t="s">
        <v>124</v>
      </c>
      <c r="CA143" s="24" t="s">
        <v>124</v>
      </c>
      <c r="CB143" s="24" t="s">
        <v>125</v>
      </c>
      <c r="CC143" s="32" t="s">
        <v>124</v>
      </c>
      <c r="CD143" s="1" t="s">
        <v>126</v>
      </c>
      <c r="CE143" s="2" t="s">
        <v>127</v>
      </c>
      <c r="CF143" s="2" t="s">
        <v>124</v>
      </c>
      <c r="CG143" s="2" t="s">
        <v>125</v>
      </c>
      <c r="CH143" s="2" t="s">
        <v>124</v>
      </c>
      <c r="CI143" s="2" t="s">
        <v>124</v>
      </c>
    </row>
    <row r="144" spans="1:87" x14ac:dyDescent="0.25">
      <c r="A144" s="3">
        <v>137</v>
      </c>
      <c r="B144" s="57">
        <v>2021</v>
      </c>
      <c r="C144" s="35" t="s">
        <v>124</v>
      </c>
      <c r="D144" s="35" t="s">
        <v>124</v>
      </c>
      <c r="E144" s="35" t="s">
        <v>124</v>
      </c>
      <c r="F144" s="35" t="s">
        <v>336</v>
      </c>
      <c r="G144" s="35"/>
      <c r="H144" s="34" t="s">
        <v>380</v>
      </c>
      <c r="I144" s="34">
        <v>21601</v>
      </c>
      <c r="J144" s="34" t="s">
        <v>381</v>
      </c>
      <c r="K144" s="35" t="s">
        <v>124</v>
      </c>
      <c r="L144" s="35" t="s">
        <v>128</v>
      </c>
      <c r="M144" s="35" t="s">
        <v>124</v>
      </c>
      <c r="N144" s="35" t="s">
        <v>124</v>
      </c>
      <c r="O144" s="26">
        <f t="shared" si="17"/>
        <v>164.16</v>
      </c>
      <c r="P144" s="26">
        <f t="shared" si="16"/>
        <v>1026</v>
      </c>
      <c r="Q144" s="36">
        <f t="shared" si="15"/>
        <v>1190.1600000000001</v>
      </c>
      <c r="R144" s="28">
        <f t="shared" si="13"/>
        <v>171</v>
      </c>
      <c r="S144" s="29">
        <v>6</v>
      </c>
      <c r="T144" s="29">
        <f t="shared" si="14"/>
        <v>0.96</v>
      </c>
      <c r="U144" s="24" t="s">
        <v>124</v>
      </c>
      <c r="V144" s="24" t="s">
        <v>124</v>
      </c>
      <c r="W144" s="24" t="s">
        <v>124</v>
      </c>
      <c r="X144" s="24" t="s">
        <v>124</v>
      </c>
      <c r="Y144" s="24" t="s">
        <v>124</v>
      </c>
      <c r="Z144" s="24" t="s">
        <v>124</v>
      </c>
      <c r="AA144" s="24" t="s">
        <v>124</v>
      </c>
      <c r="AB144" s="24" t="s">
        <v>124</v>
      </c>
      <c r="AC144" s="24" t="s">
        <v>137</v>
      </c>
      <c r="AD144" s="24" t="s">
        <v>124</v>
      </c>
      <c r="AE144" s="24" t="s">
        <v>124</v>
      </c>
      <c r="AF144" s="24" t="s">
        <v>138</v>
      </c>
      <c r="AG144" s="24" t="s">
        <v>339</v>
      </c>
      <c r="AH144" s="24" t="s">
        <v>340</v>
      </c>
      <c r="AI144" s="24" t="s">
        <v>140</v>
      </c>
      <c r="AJ144" s="24" t="s">
        <v>141</v>
      </c>
      <c r="AK144" s="24" t="s">
        <v>142</v>
      </c>
      <c r="AL144" s="37"/>
      <c r="AM144" s="37" t="s">
        <v>143</v>
      </c>
      <c r="AN144" s="37" t="s">
        <v>144</v>
      </c>
      <c r="AO144" s="37" t="s">
        <v>145</v>
      </c>
      <c r="AP144" s="37" t="s">
        <v>146</v>
      </c>
      <c r="AQ144" s="37" t="s">
        <v>147</v>
      </c>
      <c r="AR144" s="37" t="s">
        <v>148</v>
      </c>
      <c r="AS144" s="37" t="s">
        <v>149</v>
      </c>
      <c r="AT144" s="37" t="s">
        <v>150</v>
      </c>
      <c r="AU144" s="37" t="s">
        <v>151</v>
      </c>
      <c r="AV144" s="24" t="s">
        <v>124</v>
      </c>
      <c r="AW144" s="24" t="s">
        <v>124</v>
      </c>
      <c r="AX144" s="24" t="s">
        <v>124</v>
      </c>
      <c r="AY144" s="24" t="s">
        <v>124</v>
      </c>
      <c r="AZ144" s="24" t="s">
        <v>124</v>
      </c>
      <c r="BA144" s="24" t="s">
        <v>124</v>
      </c>
      <c r="BB144" s="24" t="s">
        <v>124</v>
      </c>
      <c r="BC144" s="24" t="s">
        <v>124</v>
      </c>
      <c r="BD144" s="24" t="s">
        <v>124</v>
      </c>
      <c r="BE144" s="24" t="s">
        <v>124</v>
      </c>
      <c r="BF144" s="30">
        <v>0</v>
      </c>
      <c r="BG144" s="30">
        <v>19</v>
      </c>
      <c r="BH144" s="30">
        <v>15</v>
      </c>
      <c r="BI144" s="30">
        <v>15</v>
      </c>
      <c r="BJ144" s="30">
        <v>17</v>
      </c>
      <c r="BK144" s="30">
        <v>15</v>
      </c>
      <c r="BL144" s="30">
        <v>15</v>
      </c>
      <c r="BM144" s="30">
        <v>15</v>
      </c>
      <c r="BN144" s="30">
        <v>15</v>
      </c>
      <c r="BO144" s="30">
        <v>15</v>
      </c>
      <c r="BP144" s="30">
        <v>15</v>
      </c>
      <c r="BQ144" s="30">
        <v>15</v>
      </c>
      <c r="BR144" s="31">
        <f t="shared" si="12"/>
        <v>171</v>
      </c>
      <c r="BS144" s="24" t="s">
        <v>124</v>
      </c>
      <c r="BT144" s="24" t="s">
        <v>124</v>
      </c>
      <c r="BU144" s="24" t="s">
        <v>124</v>
      </c>
      <c r="BV144" s="24" t="s">
        <v>124</v>
      </c>
      <c r="BW144" s="24" t="s">
        <v>124</v>
      </c>
      <c r="BX144" s="24" t="s">
        <v>124</v>
      </c>
      <c r="BY144" s="24" t="s">
        <v>124</v>
      </c>
      <c r="BZ144" s="24" t="s">
        <v>124</v>
      </c>
      <c r="CA144" s="24" t="s">
        <v>124</v>
      </c>
      <c r="CB144" s="24" t="s">
        <v>125</v>
      </c>
      <c r="CC144" s="32" t="s">
        <v>124</v>
      </c>
      <c r="CD144" s="1" t="s">
        <v>126</v>
      </c>
      <c r="CE144" s="2" t="s">
        <v>127</v>
      </c>
      <c r="CF144" s="2" t="s">
        <v>124</v>
      </c>
      <c r="CG144" s="2" t="s">
        <v>125</v>
      </c>
      <c r="CH144" s="2" t="s">
        <v>124</v>
      </c>
      <c r="CI144" s="2" t="s">
        <v>124</v>
      </c>
    </row>
    <row r="145" spans="1:87" x14ac:dyDescent="0.25">
      <c r="A145" s="3">
        <v>138</v>
      </c>
      <c r="B145" s="57">
        <v>2021</v>
      </c>
      <c r="C145" s="35" t="s">
        <v>124</v>
      </c>
      <c r="D145" s="35" t="s">
        <v>124</v>
      </c>
      <c r="E145" s="35" t="s">
        <v>124</v>
      </c>
      <c r="F145" s="35" t="s">
        <v>336</v>
      </c>
      <c r="G145" s="35"/>
      <c r="H145" s="34" t="s">
        <v>382</v>
      </c>
      <c r="I145" s="34">
        <v>21601</v>
      </c>
      <c r="J145" s="33" t="s">
        <v>383</v>
      </c>
      <c r="K145" s="35" t="s">
        <v>124</v>
      </c>
      <c r="L145" s="35" t="s">
        <v>135</v>
      </c>
      <c r="M145" s="35" t="s">
        <v>124</v>
      </c>
      <c r="N145" s="35" t="s">
        <v>124</v>
      </c>
      <c r="O145" s="26">
        <f t="shared" si="17"/>
        <v>581.07999999999993</v>
      </c>
      <c r="P145" s="26">
        <f t="shared" si="16"/>
        <v>3631.7499999999995</v>
      </c>
      <c r="Q145" s="36">
        <f t="shared" si="15"/>
        <v>4212.83</v>
      </c>
      <c r="R145" s="28">
        <f t="shared" si="13"/>
        <v>365</v>
      </c>
      <c r="S145" s="29">
        <v>9.9499999999999993</v>
      </c>
      <c r="T145" s="29">
        <f t="shared" si="14"/>
        <v>1.5919999999999999</v>
      </c>
      <c r="U145" s="24" t="s">
        <v>124</v>
      </c>
      <c r="V145" s="24" t="s">
        <v>124</v>
      </c>
      <c r="W145" s="24" t="s">
        <v>124</v>
      </c>
      <c r="X145" s="24" t="s">
        <v>124</v>
      </c>
      <c r="Y145" s="24" t="s">
        <v>124</v>
      </c>
      <c r="Z145" s="24" t="s">
        <v>124</v>
      </c>
      <c r="AA145" s="24" t="s">
        <v>124</v>
      </c>
      <c r="AB145" s="24" t="s">
        <v>124</v>
      </c>
      <c r="AC145" s="24" t="s">
        <v>137</v>
      </c>
      <c r="AD145" s="24" t="s">
        <v>124</v>
      </c>
      <c r="AE145" s="24" t="s">
        <v>124</v>
      </c>
      <c r="AF145" s="24" t="s">
        <v>138</v>
      </c>
      <c r="AG145" s="24" t="s">
        <v>339</v>
      </c>
      <c r="AH145" s="24" t="s">
        <v>340</v>
      </c>
      <c r="AI145" s="24" t="s">
        <v>140</v>
      </c>
      <c r="AJ145" s="24" t="s">
        <v>141</v>
      </c>
      <c r="AK145" s="24" t="s">
        <v>142</v>
      </c>
      <c r="AL145" s="37"/>
      <c r="AM145" s="37" t="s">
        <v>143</v>
      </c>
      <c r="AN145" s="37" t="s">
        <v>144</v>
      </c>
      <c r="AO145" s="37" t="s">
        <v>145</v>
      </c>
      <c r="AP145" s="37" t="s">
        <v>146</v>
      </c>
      <c r="AQ145" s="37" t="s">
        <v>147</v>
      </c>
      <c r="AR145" s="37" t="s">
        <v>148</v>
      </c>
      <c r="AS145" s="37" t="s">
        <v>149</v>
      </c>
      <c r="AT145" s="37" t="s">
        <v>150</v>
      </c>
      <c r="AU145" s="37" t="s">
        <v>151</v>
      </c>
      <c r="AV145" s="24" t="s">
        <v>124</v>
      </c>
      <c r="AW145" s="24" t="s">
        <v>124</v>
      </c>
      <c r="AX145" s="24" t="s">
        <v>124</v>
      </c>
      <c r="AY145" s="24" t="s">
        <v>124</v>
      </c>
      <c r="AZ145" s="24" t="s">
        <v>124</v>
      </c>
      <c r="BA145" s="24" t="s">
        <v>124</v>
      </c>
      <c r="BB145" s="24" t="s">
        <v>124</v>
      </c>
      <c r="BC145" s="24" t="s">
        <v>124</v>
      </c>
      <c r="BD145" s="24" t="s">
        <v>124</v>
      </c>
      <c r="BE145" s="24" t="s">
        <v>124</v>
      </c>
      <c r="BF145" s="30">
        <v>0</v>
      </c>
      <c r="BG145" s="30">
        <v>45</v>
      </c>
      <c r="BH145" s="30">
        <v>45</v>
      </c>
      <c r="BI145" s="30">
        <v>35</v>
      </c>
      <c r="BJ145" s="30">
        <v>30</v>
      </c>
      <c r="BK145" s="30">
        <v>30</v>
      </c>
      <c r="BL145" s="30">
        <v>30</v>
      </c>
      <c r="BM145" s="30">
        <v>30</v>
      </c>
      <c r="BN145" s="30">
        <v>30</v>
      </c>
      <c r="BO145" s="30">
        <v>30</v>
      </c>
      <c r="BP145" s="30">
        <v>30</v>
      </c>
      <c r="BQ145" s="30">
        <v>30</v>
      </c>
      <c r="BR145" s="31">
        <f t="shared" si="12"/>
        <v>365</v>
      </c>
      <c r="BS145" s="24" t="s">
        <v>124</v>
      </c>
      <c r="BT145" s="24" t="s">
        <v>124</v>
      </c>
      <c r="BU145" s="24" t="s">
        <v>124</v>
      </c>
      <c r="BV145" s="24" t="s">
        <v>124</v>
      </c>
      <c r="BW145" s="24" t="s">
        <v>124</v>
      </c>
      <c r="BX145" s="24" t="s">
        <v>124</v>
      </c>
      <c r="BY145" s="24" t="s">
        <v>124</v>
      </c>
      <c r="BZ145" s="24" t="s">
        <v>124</v>
      </c>
      <c r="CA145" s="24" t="s">
        <v>124</v>
      </c>
      <c r="CB145" s="24" t="s">
        <v>125</v>
      </c>
      <c r="CC145" s="32" t="s">
        <v>124</v>
      </c>
      <c r="CD145" s="1" t="s">
        <v>126</v>
      </c>
      <c r="CE145" s="2" t="s">
        <v>127</v>
      </c>
      <c r="CF145" s="2" t="s">
        <v>124</v>
      </c>
      <c r="CG145" s="2" t="s">
        <v>125</v>
      </c>
      <c r="CH145" s="2" t="s">
        <v>124</v>
      </c>
      <c r="CI145" s="2" t="s">
        <v>124</v>
      </c>
    </row>
    <row r="146" spans="1:87" x14ac:dyDescent="0.25">
      <c r="A146" s="3">
        <v>139</v>
      </c>
      <c r="B146" s="57">
        <v>2021</v>
      </c>
      <c r="C146" s="35" t="s">
        <v>124</v>
      </c>
      <c r="D146" s="35" t="s">
        <v>124</v>
      </c>
      <c r="E146" s="35" t="s">
        <v>124</v>
      </c>
      <c r="F146" s="35" t="s">
        <v>7</v>
      </c>
      <c r="G146" s="35"/>
      <c r="H146" s="34" t="s">
        <v>384</v>
      </c>
      <c r="I146" s="34">
        <v>22101</v>
      </c>
      <c r="J146" s="34" t="s">
        <v>385</v>
      </c>
      <c r="K146" s="35" t="s">
        <v>124</v>
      </c>
      <c r="L146" s="35" t="s">
        <v>135</v>
      </c>
      <c r="M146" s="35" t="s">
        <v>124</v>
      </c>
      <c r="N146" s="35" t="s">
        <v>124</v>
      </c>
      <c r="O146" s="26">
        <f t="shared" si="17"/>
        <v>6553.92</v>
      </c>
      <c r="P146" s="26">
        <f t="shared" si="16"/>
        <v>40962</v>
      </c>
      <c r="Q146" s="54">
        <f t="shared" si="15"/>
        <v>47515.92</v>
      </c>
      <c r="R146" s="28">
        <f t="shared" si="13"/>
        <v>600</v>
      </c>
      <c r="S146" s="29">
        <v>68.27</v>
      </c>
      <c r="T146" s="29">
        <f t="shared" si="14"/>
        <v>10.9232</v>
      </c>
      <c r="U146" s="24" t="s">
        <v>124</v>
      </c>
      <c r="V146" s="24" t="s">
        <v>124</v>
      </c>
      <c r="W146" s="24" t="s">
        <v>124</v>
      </c>
      <c r="X146" s="24" t="s">
        <v>124</v>
      </c>
      <c r="Y146" s="24" t="s">
        <v>124</v>
      </c>
      <c r="Z146" s="24" t="s">
        <v>124</v>
      </c>
      <c r="AA146" s="24" t="s">
        <v>124</v>
      </c>
      <c r="AB146" s="24" t="s">
        <v>124</v>
      </c>
      <c r="AC146" s="24" t="s">
        <v>137</v>
      </c>
      <c r="AD146" s="24" t="s">
        <v>124</v>
      </c>
      <c r="AE146" s="24" t="s">
        <v>124</v>
      </c>
      <c r="AF146" s="24" t="s">
        <v>138</v>
      </c>
      <c r="AG146" s="24" t="s">
        <v>386</v>
      </c>
      <c r="AH146" s="24" t="s">
        <v>387</v>
      </c>
      <c r="AI146" s="24" t="s">
        <v>140</v>
      </c>
      <c r="AJ146" s="24" t="s">
        <v>141</v>
      </c>
      <c r="AK146" s="24" t="s">
        <v>142</v>
      </c>
      <c r="AL146" s="37"/>
      <c r="AM146" s="37" t="s">
        <v>143</v>
      </c>
      <c r="AN146" s="37" t="s">
        <v>144</v>
      </c>
      <c r="AO146" s="37" t="s">
        <v>145</v>
      </c>
      <c r="AP146" s="37" t="s">
        <v>146</v>
      </c>
      <c r="AQ146" s="37" t="s">
        <v>147</v>
      </c>
      <c r="AR146" s="37" t="s">
        <v>148</v>
      </c>
      <c r="AS146" s="37" t="s">
        <v>149</v>
      </c>
      <c r="AT146" s="37" t="s">
        <v>150</v>
      </c>
      <c r="AU146" s="37" t="s">
        <v>151</v>
      </c>
      <c r="AV146" s="24" t="s">
        <v>124</v>
      </c>
      <c r="AW146" s="24" t="s">
        <v>124</v>
      </c>
      <c r="AX146" s="24" t="s">
        <v>124</v>
      </c>
      <c r="AY146" s="24" t="s">
        <v>124</v>
      </c>
      <c r="AZ146" s="24" t="s">
        <v>124</v>
      </c>
      <c r="BA146" s="24" t="s">
        <v>124</v>
      </c>
      <c r="BB146" s="24" t="s">
        <v>124</v>
      </c>
      <c r="BC146" s="24" t="s">
        <v>124</v>
      </c>
      <c r="BD146" s="24" t="s">
        <v>124</v>
      </c>
      <c r="BE146" s="24" t="s">
        <v>124</v>
      </c>
      <c r="BF146" s="30">
        <v>0</v>
      </c>
      <c r="BG146" s="41">
        <v>50</v>
      </c>
      <c r="BH146" s="41">
        <v>60</v>
      </c>
      <c r="BI146" s="41">
        <v>50</v>
      </c>
      <c r="BJ146" s="41">
        <v>60</v>
      </c>
      <c r="BK146" s="41">
        <v>50</v>
      </c>
      <c r="BL146" s="41">
        <v>60</v>
      </c>
      <c r="BM146" s="41">
        <v>50</v>
      </c>
      <c r="BN146" s="41">
        <v>60</v>
      </c>
      <c r="BO146" s="41">
        <v>60</v>
      </c>
      <c r="BP146" s="41">
        <v>50</v>
      </c>
      <c r="BQ146" s="41">
        <v>50</v>
      </c>
      <c r="BR146" s="31">
        <f t="shared" si="12"/>
        <v>600</v>
      </c>
      <c r="BS146" s="24" t="s">
        <v>124</v>
      </c>
      <c r="BT146" s="24" t="s">
        <v>124</v>
      </c>
      <c r="BU146" s="24" t="s">
        <v>124</v>
      </c>
      <c r="BV146" s="24" t="s">
        <v>124</v>
      </c>
      <c r="BW146" s="24" t="s">
        <v>124</v>
      </c>
      <c r="BX146" s="24" t="s">
        <v>124</v>
      </c>
      <c r="BY146" s="24" t="s">
        <v>124</v>
      </c>
      <c r="BZ146" s="24" t="s">
        <v>124</v>
      </c>
      <c r="CA146" s="24" t="s">
        <v>124</v>
      </c>
      <c r="CB146" s="24" t="s">
        <v>125</v>
      </c>
      <c r="CC146" s="32" t="s">
        <v>124</v>
      </c>
      <c r="CD146" s="1" t="s">
        <v>126</v>
      </c>
      <c r="CE146" s="2" t="s">
        <v>127</v>
      </c>
      <c r="CF146" s="2" t="s">
        <v>124</v>
      </c>
      <c r="CG146" s="2" t="s">
        <v>125</v>
      </c>
      <c r="CH146" s="2" t="s">
        <v>124</v>
      </c>
      <c r="CI146" s="2" t="s">
        <v>124</v>
      </c>
    </row>
    <row r="147" spans="1:87" x14ac:dyDescent="0.25">
      <c r="A147" s="3">
        <v>140</v>
      </c>
      <c r="B147" s="57">
        <v>2021</v>
      </c>
      <c r="C147" s="35" t="s">
        <v>124</v>
      </c>
      <c r="D147" s="35" t="s">
        <v>124</v>
      </c>
      <c r="E147" s="35" t="s">
        <v>124</v>
      </c>
      <c r="F147" s="35" t="s">
        <v>7</v>
      </c>
      <c r="G147" s="35"/>
      <c r="H147" s="34" t="s">
        <v>388</v>
      </c>
      <c r="I147" s="34">
        <v>22101</v>
      </c>
      <c r="J147" s="34" t="s">
        <v>389</v>
      </c>
      <c r="K147" s="35" t="s">
        <v>124</v>
      </c>
      <c r="L147" s="35" t="s">
        <v>133</v>
      </c>
      <c r="M147" s="35" t="s">
        <v>124</v>
      </c>
      <c r="N147" s="35" t="s">
        <v>124</v>
      </c>
      <c r="O147" s="26">
        <f t="shared" si="17"/>
        <v>6800</v>
      </c>
      <c r="P147" s="26">
        <f t="shared" si="16"/>
        <v>42500</v>
      </c>
      <c r="Q147" s="36">
        <f t="shared" si="15"/>
        <v>49300</v>
      </c>
      <c r="R147" s="28">
        <f t="shared" si="13"/>
        <v>125</v>
      </c>
      <c r="S147" s="29">
        <v>340</v>
      </c>
      <c r="T147" s="29">
        <f t="shared" si="14"/>
        <v>54.4</v>
      </c>
      <c r="U147" s="24" t="s">
        <v>124</v>
      </c>
      <c r="V147" s="24" t="s">
        <v>124</v>
      </c>
      <c r="W147" s="24" t="s">
        <v>124</v>
      </c>
      <c r="X147" s="24" t="s">
        <v>124</v>
      </c>
      <c r="Y147" s="24" t="s">
        <v>124</v>
      </c>
      <c r="Z147" s="24" t="s">
        <v>124</v>
      </c>
      <c r="AA147" s="24" t="s">
        <v>124</v>
      </c>
      <c r="AB147" s="24" t="s">
        <v>124</v>
      </c>
      <c r="AC147" s="24" t="s">
        <v>137</v>
      </c>
      <c r="AD147" s="24" t="s">
        <v>124</v>
      </c>
      <c r="AE147" s="24" t="s">
        <v>124</v>
      </c>
      <c r="AF147" s="24" t="s">
        <v>138</v>
      </c>
      <c r="AG147" s="24" t="s">
        <v>386</v>
      </c>
      <c r="AH147" s="24" t="s">
        <v>387</v>
      </c>
      <c r="AI147" s="24" t="s">
        <v>140</v>
      </c>
      <c r="AJ147" s="24" t="s">
        <v>141</v>
      </c>
      <c r="AK147" s="24" t="s">
        <v>142</v>
      </c>
      <c r="AL147" s="37"/>
      <c r="AM147" s="37" t="s">
        <v>143</v>
      </c>
      <c r="AN147" s="37" t="s">
        <v>144</v>
      </c>
      <c r="AO147" s="37" t="s">
        <v>145</v>
      </c>
      <c r="AP147" s="37" t="s">
        <v>146</v>
      </c>
      <c r="AQ147" s="37" t="s">
        <v>147</v>
      </c>
      <c r="AR147" s="37" t="s">
        <v>148</v>
      </c>
      <c r="AS147" s="37" t="s">
        <v>149</v>
      </c>
      <c r="AT147" s="37" t="s">
        <v>150</v>
      </c>
      <c r="AU147" s="37" t="s">
        <v>151</v>
      </c>
      <c r="AV147" s="24" t="s">
        <v>124</v>
      </c>
      <c r="AW147" s="24" t="s">
        <v>124</v>
      </c>
      <c r="AX147" s="24" t="s">
        <v>124</v>
      </c>
      <c r="AY147" s="24" t="s">
        <v>124</v>
      </c>
      <c r="AZ147" s="24" t="s">
        <v>124</v>
      </c>
      <c r="BA147" s="24" t="s">
        <v>124</v>
      </c>
      <c r="BB147" s="24" t="s">
        <v>124</v>
      </c>
      <c r="BC147" s="24" t="s">
        <v>124</v>
      </c>
      <c r="BD147" s="24" t="s">
        <v>124</v>
      </c>
      <c r="BE147" s="24" t="s">
        <v>124</v>
      </c>
      <c r="BF147" s="30">
        <v>0</v>
      </c>
      <c r="BG147" s="41">
        <v>15</v>
      </c>
      <c r="BH147" s="41">
        <v>15</v>
      </c>
      <c r="BI147" s="41">
        <v>15</v>
      </c>
      <c r="BJ147" s="41">
        <v>10</v>
      </c>
      <c r="BK147" s="41">
        <v>10</v>
      </c>
      <c r="BL147" s="41">
        <v>10</v>
      </c>
      <c r="BM147" s="41">
        <v>10</v>
      </c>
      <c r="BN147" s="41">
        <v>10</v>
      </c>
      <c r="BO147" s="41">
        <v>10</v>
      </c>
      <c r="BP147" s="41">
        <v>10</v>
      </c>
      <c r="BQ147" s="41">
        <v>10</v>
      </c>
      <c r="BR147" s="31">
        <f t="shared" si="12"/>
        <v>125</v>
      </c>
      <c r="BS147" s="24" t="s">
        <v>124</v>
      </c>
      <c r="BT147" s="24" t="s">
        <v>124</v>
      </c>
      <c r="BU147" s="24" t="s">
        <v>124</v>
      </c>
      <c r="BV147" s="24" t="s">
        <v>124</v>
      </c>
      <c r="BW147" s="24" t="s">
        <v>124</v>
      </c>
      <c r="BX147" s="24" t="s">
        <v>124</v>
      </c>
      <c r="BY147" s="24" t="s">
        <v>124</v>
      </c>
      <c r="BZ147" s="24" t="s">
        <v>124</v>
      </c>
      <c r="CA147" s="24" t="s">
        <v>124</v>
      </c>
      <c r="CB147" s="24" t="s">
        <v>125</v>
      </c>
      <c r="CC147" s="32" t="s">
        <v>124</v>
      </c>
      <c r="CD147" s="1" t="s">
        <v>126</v>
      </c>
      <c r="CE147" s="2" t="s">
        <v>127</v>
      </c>
      <c r="CF147" s="2" t="s">
        <v>124</v>
      </c>
      <c r="CG147" s="2" t="s">
        <v>125</v>
      </c>
      <c r="CH147" s="2" t="s">
        <v>124</v>
      </c>
      <c r="CI147" s="2" t="s">
        <v>124</v>
      </c>
    </row>
    <row r="148" spans="1:87" x14ac:dyDescent="0.25">
      <c r="A148" s="3">
        <v>141</v>
      </c>
      <c r="B148" s="57">
        <v>2021</v>
      </c>
      <c r="C148" s="35" t="s">
        <v>124</v>
      </c>
      <c r="D148" s="35" t="s">
        <v>124</v>
      </c>
      <c r="E148" s="35" t="s">
        <v>124</v>
      </c>
      <c r="F148" s="35" t="s">
        <v>7</v>
      </c>
      <c r="G148" s="35"/>
      <c r="H148" s="34" t="s">
        <v>390</v>
      </c>
      <c r="I148" s="34">
        <v>22101</v>
      </c>
      <c r="J148" s="34" t="s">
        <v>391</v>
      </c>
      <c r="K148" s="35" t="s">
        <v>124</v>
      </c>
      <c r="L148" s="35" t="s">
        <v>392</v>
      </c>
      <c r="M148" s="35" t="s">
        <v>124</v>
      </c>
      <c r="N148" s="35" t="s">
        <v>124</v>
      </c>
      <c r="O148" s="26">
        <f t="shared" si="17"/>
        <v>3960</v>
      </c>
      <c r="P148" s="26">
        <f t="shared" si="16"/>
        <v>24750</v>
      </c>
      <c r="Q148" s="36">
        <f t="shared" si="15"/>
        <v>28710</v>
      </c>
      <c r="R148" s="28">
        <f t="shared" si="13"/>
        <v>550</v>
      </c>
      <c r="S148" s="29">
        <v>45</v>
      </c>
      <c r="T148" s="29">
        <f t="shared" si="14"/>
        <v>7.2</v>
      </c>
      <c r="U148" s="24" t="s">
        <v>124</v>
      </c>
      <c r="V148" s="24" t="s">
        <v>124</v>
      </c>
      <c r="W148" s="24" t="s">
        <v>124</v>
      </c>
      <c r="X148" s="24" t="s">
        <v>124</v>
      </c>
      <c r="Y148" s="24" t="s">
        <v>124</v>
      </c>
      <c r="Z148" s="24" t="s">
        <v>124</v>
      </c>
      <c r="AA148" s="24" t="s">
        <v>124</v>
      </c>
      <c r="AB148" s="24" t="s">
        <v>124</v>
      </c>
      <c r="AC148" s="24" t="s">
        <v>137</v>
      </c>
      <c r="AD148" s="24" t="s">
        <v>124</v>
      </c>
      <c r="AE148" s="24" t="s">
        <v>124</v>
      </c>
      <c r="AF148" s="24" t="s">
        <v>138</v>
      </c>
      <c r="AG148" s="24" t="s">
        <v>386</v>
      </c>
      <c r="AH148" s="24" t="s">
        <v>387</v>
      </c>
      <c r="AI148" s="24" t="s">
        <v>140</v>
      </c>
      <c r="AJ148" s="24" t="s">
        <v>141</v>
      </c>
      <c r="AK148" s="24" t="s">
        <v>142</v>
      </c>
      <c r="AL148" s="37"/>
      <c r="AM148" s="37" t="s">
        <v>143</v>
      </c>
      <c r="AN148" s="37" t="s">
        <v>144</v>
      </c>
      <c r="AO148" s="37" t="s">
        <v>145</v>
      </c>
      <c r="AP148" s="37" t="s">
        <v>146</v>
      </c>
      <c r="AQ148" s="37" t="s">
        <v>147</v>
      </c>
      <c r="AR148" s="37" t="s">
        <v>148</v>
      </c>
      <c r="AS148" s="37" t="s">
        <v>149</v>
      </c>
      <c r="AT148" s="37" t="s">
        <v>150</v>
      </c>
      <c r="AU148" s="37" t="s">
        <v>151</v>
      </c>
      <c r="AV148" s="24" t="s">
        <v>124</v>
      </c>
      <c r="AW148" s="24" t="s">
        <v>124</v>
      </c>
      <c r="AX148" s="24" t="s">
        <v>124</v>
      </c>
      <c r="AY148" s="24" t="s">
        <v>124</v>
      </c>
      <c r="AZ148" s="24" t="s">
        <v>124</v>
      </c>
      <c r="BA148" s="24" t="s">
        <v>124</v>
      </c>
      <c r="BB148" s="24" t="s">
        <v>124</v>
      </c>
      <c r="BC148" s="24" t="s">
        <v>124</v>
      </c>
      <c r="BD148" s="24" t="s">
        <v>124</v>
      </c>
      <c r="BE148" s="24" t="s">
        <v>124</v>
      </c>
      <c r="BF148" s="30">
        <v>0</v>
      </c>
      <c r="BG148" s="30">
        <v>50</v>
      </c>
      <c r="BH148" s="30">
        <v>50</v>
      </c>
      <c r="BI148" s="30">
        <v>50</v>
      </c>
      <c r="BJ148" s="30">
        <v>50</v>
      </c>
      <c r="BK148" s="30">
        <v>50</v>
      </c>
      <c r="BL148" s="30">
        <v>50</v>
      </c>
      <c r="BM148" s="30">
        <v>50</v>
      </c>
      <c r="BN148" s="30">
        <v>50</v>
      </c>
      <c r="BO148" s="30">
        <v>50</v>
      </c>
      <c r="BP148" s="30">
        <v>50</v>
      </c>
      <c r="BQ148" s="30">
        <v>50</v>
      </c>
      <c r="BR148" s="31">
        <f t="shared" si="12"/>
        <v>550</v>
      </c>
      <c r="BS148" s="24" t="s">
        <v>124</v>
      </c>
      <c r="BT148" s="24" t="s">
        <v>124</v>
      </c>
      <c r="BU148" s="24" t="s">
        <v>124</v>
      </c>
      <c r="BV148" s="24" t="s">
        <v>124</v>
      </c>
      <c r="BW148" s="24" t="s">
        <v>124</v>
      </c>
      <c r="BX148" s="24" t="s">
        <v>124</v>
      </c>
      <c r="BY148" s="24" t="s">
        <v>124</v>
      </c>
      <c r="BZ148" s="24" t="s">
        <v>124</v>
      </c>
      <c r="CA148" s="24" t="s">
        <v>124</v>
      </c>
      <c r="CB148" s="24" t="s">
        <v>125</v>
      </c>
      <c r="CC148" s="32" t="s">
        <v>124</v>
      </c>
      <c r="CD148" s="1" t="s">
        <v>126</v>
      </c>
      <c r="CE148" s="2" t="s">
        <v>127</v>
      </c>
      <c r="CF148" s="2" t="s">
        <v>124</v>
      </c>
      <c r="CG148" s="2" t="s">
        <v>125</v>
      </c>
      <c r="CH148" s="2" t="s">
        <v>124</v>
      </c>
      <c r="CI148" s="2" t="s">
        <v>124</v>
      </c>
    </row>
    <row r="149" spans="1:87" x14ac:dyDescent="0.25">
      <c r="A149" s="3">
        <v>142</v>
      </c>
      <c r="B149" s="57">
        <v>2021</v>
      </c>
      <c r="C149" s="35" t="s">
        <v>124</v>
      </c>
      <c r="D149" s="35" t="s">
        <v>124</v>
      </c>
      <c r="E149" s="35" t="s">
        <v>124</v>
      </c>
      <c r="F149" s="35" t="s">
        <v>7</v>
      </c>
      <c r="G149" s="35"/>
      <c r="H149" s="34" t="s">
        <v>393</v>
      </c>
      <c r="I149" s="34">
        <v>22101</v>
      </c>
      <c r="J149" s="34" t="s">
        <v>394</v>
      </c>
      <c r="K149" s="35" t="s">
        <v>124</v>
      </c>
      <c r="L149" s="35" t="s">
        <v>128</v>
      </c>
      <c r="M149" s="35" t="s">
        <v>124</v>
      </c>
      <c r="N149" s="35" t="s">
        <v>124</v>
      </c>
      <c r="O149" s="26">
        <f t="shared" si="17"/>
        <v>5491.2</v>
      </c>
      <c r="P149" s="26">
        <f t="shared" si="16"/>
        <v>34320</v>
      </c>
      <c r="Q149" s="54">
        <f t="shared" si="15"/>
        <v>39811.199999999997</v>
      </c>
      <c r="R149" s="28">
        <f t="shared" si="13"/>
        <v>880</v>
      </c>
      <c r="S149" s="29">
        <v>39</v>
      </c>
      <c r="T149" s="29">
        <f t="shared" si="14"/>
        <v>6.24</v>
      </c>
      <c r="U149" s="24" t="s">
        <v>124</v>
      </c>
      <c r="V149" s="24" t="s">
        <v>124</v>
      </c>
      <c r="W149" s="24" t="s">
        <v>124</v>
      </c>
      <c r="X149" s="24" t="s">
        <v>124</v>
      </c>
      <c r="Y149" s="24" t="s">
        <v>124</v>
      </c>
      <c r="Z149" s="24" t="s">
        <v>124</v>
      </c>
      <c r="AA149" s="24" t="s">
        <v>124</v>
      </c>
      <c r="AB149" s="24" t="s">
        <v>124</v>
      </c>
      <c r="AC149" s="24" t="s">
        <v>137</v>
      </c>
      <c r="AD149" s="24" t="s">
        <v>124</v>
      </c>
      <c r="AE149" s="24" t="s">
        <v>124</v>
      </c>
      <c r="AF149" s="24" t="s">
        <v>138</v>
      </c>
      <c r="AG149" s="24" t="s">
        <v>386</v>
      </c>
      <c r="AH149" s="24" t="s">
        <v>387</v>
      </c>
      <c r="AI149" s="24" t="s">
        <v>140</v>
      </c>
      <c r="AJ149" s="24" t="s">
        <v>141</v>
      </c>
      <c r="AK149" s="24" t="s">
        <v>142</v>
      </c>
      <c r="AL149" s="37"/>
      <c r="AM149" s="37" t="s">
        <v>143</v>
      </c>
      <c r="AN149" s="37" t="s">
        <v>144</v>
      </c>
      <c r="AO149" s="37" t="s">
        <v>145</v>
      </c>
      <c r="AP149" s="37" t="s">
        <v>146</v>
      </c>
      <c r="AQ149" s="37" t="s">
        <v>147</v>
      </c>
      <c r="AR149" s="37" t="s">
        <v>148</v>
      </c>
      <c r="AS149" s="37" t="s">
        <v>149</v>
      </c>
      <c r="AT149" s="37" t="s">
        <v>150</v>
      </c>
      <c r="AU149" s="37" t="s">
        <v>151</v>
      </c>
      <c r="AV149" s="24" t="s">
        <v>124</v>
      </c>
      <c r="AW149" s="24" t="s">
        <v>124</v>
      </c>
      <c r="AX149" s="24" t="s">
        <v>124</v>
      </c>
      <c r="AY149" s="24" t="s">
        <v>124</v>
      </c>
      <c r="AZ149" s="24" t="s">
        <v>124</v>
      </c>
      <c r="BA149" s="24" t="s">
        <v>124</v>
      </c>
      <c r="BB149" s="24" t="s">
        <v>124</v>
      </c>
      <c r="BC149" s="24" t="s">
        <v>124</v>
      </c>
      <c r="BD149" s="24" t="s">
        <v>124</v>
      </c>
      <c r="BE149" s="24" t="s">
        <v>124</v>
      </c>
      <c r="BF149" s="30">
        <v>0</v>
      </c>
      <c r="BG149" s="30">
        <v>80</v>
      </c>
      <c r="BH149" s="30">
        <v>80</v>
      </c>
      <c r="BI149" s="30">
        <v>80</v>
      </c>
      <c r="BJ149" s="30">
        <v>80</v>
      </c>
      <c r="BK149" s="30">
        <v>80</v>
      </c>
      <c r="BL149" s="30">
        <v>80</v>
      </c>
      <c r="BM149" s="30">
        <v>80</v>
      </c>
      <c r="BN149" s="30">
        <v>80</v>
      </c>
      <c r="BO149" s="30">
        <v>80</v>
      </c>
      <c r="BP149" s="30">
        <v>80</v>
      </c>
      <c r="BQ149" s="30">
        <v>80</v>
      </c>
      <c r="BR149" s="31">
        <f t="shared" si="12"/>
        <v>880</v>
      </c>
      <c r="BS149" s="24" t="s">
        <v>124</v>
      </c>
      <c r="BT149" s="24" t="s">
        <v>124</v>
      </c>
      <c r="BU149" s="24" t="s">
        <v>124</v>
      </c>
      <c r="BV149" s="24" t="s">
        <v>124</v>
      </c>
      <c r="BW149" s="24" t="s">
        <v>124</v>
      </c>
      <c r="BX149" s="24" t="s">
        <v>124</v>
      </c>
      <c r="BY149" s="24" t="s">
        <v>124</v>
      </c>
      <c r="BZ149" s="24" t="s">
        <v>124</v>
      </c>
      <c r="CA149" s="24" t="s">
        <v>124</v>
      </c>
      <c r="CB149" s="24" t="s">
        <v>125</v>
      </c>
      <c r="CC149" s="32" t="s">
        <v>124</v>
      </c>
      <c r="CD149" s="1" t="s">
        <v>126</v>
      </c>
      <c r="CE149" s="2" t="s">
        <v>127</v>
      </c>
      <c r="CF149" s="2" t="s">
        <v>124</v>
      </c>
      <c r="CG149" s="2" t="s">
        <v>125</v>
      </c>
      <c r="CH149" s="2" t="s">
        <v>124</v>
      </c>
      <c r="CI149" s="2" t="s">
        <v>124</v>
      </c>
    </row>
    <row r="150" spans="1:87" x14ac:dyDescent="0.25">
      <c r="A150" s="3">
        <v>143</v>
      </c>
      <c r="B150" s="57">
        <v>2021</v>
      </c>
      <c r="C150" s="35" t="s">
        <v>124</v>
      </c>
      <c r="D150" s="35" t="s">
        <v>124</v>
      </c>
      <c r="E150" s="35" t="s">
        <v>124</v>
      </c>
      <c r="F150" s="35" t="s">
        <v>7</v>
      </c>
      <c r="G150" s="35"/>
      <c r="H150" s="34" t="s">
        <v>395</v>
      </c>
      <c r="I150" s="34">
        <v>22101</v>
      </c>
      <c r="J150" s="34" t="s">
        <v>396</v>
      </c>
      <c r="K150" s="35" t="s">
        <v>124</v>
      </c>
      <c r="L150" s="35" t="s">
        <v>161</v>
      </c>
      <c r="M150" s="35" t="s">
        <v>124</v>
      </c>
      <c r="N150" s="35" t="s">
        <v>124</v>
      </c>
      <c r="O150" s="26">
        <f t="shared" si="17"/>
        <v>227.04</v>
      </c>
      <c r="P150" s="26">
        <f t="shared" si="16"/>
        <v>1419</v>
      </c>
      <c r="Q150" s="36">
        <f t="shared" si="15"/>
        <v>1646.04</v>
      </c>
      <c r="R150" s="28">
        <f t="shared" si="13"/>
        <v>33</v>
      </c>
      <c r="S150" s="29">
        <v>43</v>
      </c>
      <c r="T150" s="29">
        <f t="shared" si="14"/>
        <v>6.88</v>
      </c>
      <c r="U150" s="24" t="s">
        <v>124</v>
      </c>
      <c r="V150" s="24" t="s">
        <v>124</v>
      </c>
      <c r="W150" s="24" t="s">
        <v>124</v>
      </c>
      <c r="X150" s="24" t="s">
        <v>124</v>
      </c>
      <c r="Y150" s="24" t="s">
        <v>124</v>
      </c>
      <c r="Z150" s="24" t="s">
        <v>124</v>
      </c>
      <c r="AA150" s="24" t="s">
        <v>124</v>
      </c>
      <c r="AB150" s="24" t="s">
        <v>124</v>
      </c>
      <c r="AC150" s="24" t="s">
        <v>137</v>
      </c>
      <c r="AD150" s="24" t="s">
        <v>124</v>
      </c>
      <c r="AE150" s="24" t="s">
        <v>124</v>
      </c>
      <c r="AF150" s="24" t="s">
        <v>138</v>
      </c>
      <c r="AG150" s="24" t="s">
        <v>386</v>
      </c>
      <c r="AH150" s="24" t="s">
        <v>387</v>
      </c>
      <c r="AI150" s="24" t="s">
        <v>140</v>
      </c>
      <c r="AJ150" s="24" t="s">
        <v>141</v>
      </c>
      <c r="AK150" s="24" t="s">
        <v>142</v>
      </c>
      <c r="AL150" s="37"/>
      <c r="AM150" s="37" t="s">
        <v>143</v>
      </c>
      <c r="AN150" s="37" t="s">
        <v>144</v>
      </c>
      <c r="AO150" s="37" t="s">
        <v>145</v>
      </c>
      <c r="AP150" s="37" t="s">
        <v>146</v>
      </c>
      <c r="AQ150" s="37" t="s">
        <v>147</v>
      </c>
      <c r="AR150" s="37" t="s">
        <v>148</v>
      </c>
      <c r="AS150" s="37" t="s">
        <v>149</v>
      </c>
      <c r="AT150" s="37" t="s">
        <v>150</v>
      </c>
      <c r="AU150" s="37" t="s">
        <v>151</v>
      </c>
      <c r="AV150" s="24" t="s">
        <v>124</v>
      </c>
      <c r="AW150" s="24" t="s">
        <v>124</v>
      </c>
      <c r="AX150" s="24" t="s">
        <v>124</v>
      </c>
      <c r="AY150" s="24" t="s">
        <v>124</v>
      </c>
      <c r="AZ150" s="24" t="s">
        <v>124</v>
      </c>
      <c r="BA150" s="24" t="s">
        <v>124</v>
      </c>
      <c r="BB150" s="24" t="s">
        <v>124</v>
      </c>
      <c r="BC150" s="24" t="s">
        <v>124</v>
      </c>
      <c r="BD150" s="24" t="s">
        <v>124</v>
      </c>
      <c r="BE150" s="24" t="s">
        <v>124</v>
      </c>
      <c r="BF150" s="30">
        <v>0</v>
      </c>
      <c r="BG150" s="30">
        <v>3</v>
      </c>
      <c r="BH150" s="30">
        <v>3</v>
      </c>
      <c r="BI150" s="30">
        <v>3</v>
      </c>
      <c r="BJ150" s="30">
        <v>3</v>
      </c>
      <c r="BK150" s="30">
        <v>3</v>
      </c>
      <c r="BL150" s="30">
        <v>3</v>
      </c>
      <c r="BM150" s="30">
        <v>3</v>
      </c>
      <c r="BN150" s="30">
        <v>3</v>
      </c>
      <c r="BO150" s="30">
        <v>3</v>
      </c>
      <c r="BP150" s="30">
        <v>3</v>
      </c>
      <c r="BQ150" s="30">
        <v>3</v>
      </c>
      <c r="BR150" s="31">
        <f t="shared" si="12"/>
        <v>33</v>
      </c>
      <c r="BS150" s="24" t="s">
        <v>124</v>
      </c>
      <c r="BT150" s="24" t="s">
        <v>124</v>
      </c>
      <c r="BU150" s="24" t="s">
        <v>124</v>
      </c>
      <c r="BV150" s="24" t="s">
        <v>124</v>
      </c>
      <c r="BW150" s="24" t="s">
        <v>124</v>
      </c>
      <c r="BX150" s="24" t="s">
        <v>124</v>
      </c>
      <c r="BY150" s="24" t="s">
        <v>124</v>
      </c>
      <c r="BZ150" s="24" t="s">
        <v>124</v>
      </c>
      <c r="CA150" s="24" t="s">
        <v>124</v>
      </c>
      <c r="CB150" s="24" t="s">
        <v>125</v>
      </c>
      <c r="CC150" s="32" t="s">
        <v>124</v>
      </c>
      <c r="CD150" s="1" t="s">
        <v>126</v>
      </c>
      <c r="CE150" s="2" t="s">
        <v>127</v>
      </c>
      <c r="CF150" s="2" t="s">
        <v>124</v>
      </c>
      <c r="CG150" s="2" t="s">
        <v>125</v>
      </c>
      <c r="CH150" s="2" t="s">
        <v>124</v>
      </c>
      <c r="CI150" s="2" t="s">
        <v>124</v>
      </c>
    </row>
    <row r="151" spans="1:87" x14ac:dyDescent="0.25">
      <c r="A151" s="3">
        <v>144</v>
      </c>
      <c r="B151" s="57">
        <v>2021</v>
      </c>
      <c r="C151" s="35" t="s">
        <v>124</v>
      </c>
      <c r="D151" s="35" t="s">
        <v>124</v>
      </c>
      <c r="E151" s="35" t="s">
        <v>124</v>
      </c>
      <c r="F151" s="35" t="s">
        <v>7</v>
      </c>
      <c r="G151" s="35"/>
      <c r="H151" s="34" t="s">
        <v>397</v>
      </c>
      <c r="I151" s="34">
        <v>22101</v>
      </c>
      <c r="J151" s="34" t="s">
        <v>398</v>
      </c>
      <c r="K151" s="35" t="s">
        <v>124</v>
      </c>
      <c r="L151" s="35" t="s">
        <v>128</v>
      </c>
      <c r="M151" s="35" t="s">
        <v>124</v>
      </c>
      <c r="N151" s="35" t="s">
        <v>124</v>
      </c>
      <c r="O151" s="26">
        <f t="shared" si="17"/>
        <v>2240</v>
      </c>
      <c r="P151" s="26">
        <f t="shared" si="16"/>
        <v>14000</v>
      </c>
      <c r="Q151" s="36">
        <f t="shared" si="15"/>
        <v>16240</v>
      </c>
      <c r="R151" s="28">
        <f t="shared" si="13"/>
        <v>80</v>
      </c>
      <c r="S151" s="29">
        <v>175</v>
      </c>
      <c r="T151" s="29">
        <f t="shared" si="14"/>
        <v>28</v>
      </c>
      <c r="U151" s="24" t="s">
        <v>124</v>
      </c>
      <c r="V151" s="24" t="s">
        <v>124</v>
      </c>
      <c r="W151" s="24" t="s">
        <v>124</v>
      </c>
      <c r="X151" s="24" t="s">
        <v>124</v>
      </c>
      <c r="Y151" s="24" t="s">
        <v>124</v>
      </c>
      <c r="Z151" s="24" t="s">
        <v>124</v>
      </c>
      <c r="AA151" s="24" t="s">
        <v>124</v>
      </c>
      <c r="AB151" s="24" t="s">
        <v>124</v>
      </c>
      <c r="AC151" s="24" t="s">
        <v>137</v>
      </c>
      <c r="AD151" s="24" t="s">
        <v>124</v>
      </c>
      <c r="AE151" s="24" t="s">
        <v>124</v>
      </c>
      <c r="AF151" s="24" t="s">
        <v>138</v>
      </c>
      <c r="AG151" s="24" t="s">
        <v>386</v>
      </c>
      <c r="AH151" s="24" t="s">
        <v>387</v>
      </c>
      <c r="AI151" s="24" t="s">
        <v>140</v>
      </c>
      <c r="AJ151" s="24" t="s">
        <v>141</v>
      </c>
      <c r="AK151" s="24" t="s">
        <v>142</v>
      </c>
      <c r="AL151" s="37"/>
      <c r="AM151" s="37" t="s">
        <v>143</v>
      </c>
      <c r="AN151" s="37" t="s">
        <v>144</v>
      </c>
      <c r="AO151" s="37" t="s">
        <v>145</v>
      </c>
      <c r="AP151" s="37" t="s">
        <v>146</v>
      </c>
      <c r="AQ151" s="37" t="s">
        <v>147</v>
      </c>
      <c r="AR151" s="37" t="s">
        <v>148</v>
      </c>
      <c r="AS151" s="37" t="s">
        <v>149</v>
      </c>
      <c r="AT151" s="37" t="s">
        <v>150</v>
      </c>
      <c r="AU151" s="37" t="s">
        <v>151</v>
      </c>
      <c r="AV151" s="24" t="s">
        <v>124</v>
      </c>
      <c r="AW151" s="24" t="s">
        <v>124</v>
      </c>
      <c r="AX151" s="24" t="s">
        <v>124</v>
      </c>
      <c r="AY151" s="24" t="s">
        <v>124</v>
      </c>
      <c r="AZ151" s="24" t="s">
        <v>124</v>
      </c>
      <c r="BA151" s="24" t="s">
        <v>124</v>
      </c>
      <c r="BB151" s="24" t="s">
        <v>124</v>
      </c>
      <c r="BC151" s="24" t="s">
        <v>124</v>
      </c>
      <c r="BD151" s="24" t="s">
        <v>124</v>
      </c>
      <c r="BE151" s="24" t="s">
        <v>124</v>
      </c>
      <c r="BF151" s="30">
        <v>0</v>
      </c>
      <c r="BG151" s="30">
        <v>10</v>
      </c>
      <c r="BH151" s="30">
        <v>7</v>
      </c>
      <c r="BI151" s="30">
        <v>7</v>
      </c>
      <c r="BJ151" s="30">
        <v>7</v>
      </c>
      <c r="BK151" s="30">
        <v>7</v>
      </c>
      <c r="BL151" s="30">
        <v>7</v>
      </c>
      <c r="BM151" s="30">
        <v>7</v>
      </c>
      <c r="BN151" s="30">
        <v>7</v>
      </c>
      <c r="BO151" s="30">
        <v>7</v>
      </c>
      <c r="BP151" s="30">
        <v>7</v>
      </c>
      <c r="BQ151" s="30">
        <v>7</v>
      </c>
      <c r="BR151" s="31">
        <f t="shared" si="12"/>
        <v>80</v>
      </c>
      <c r="BS151" s="24" t="s">
        <v>124</v>
      </c>
      <c r="BT151" s="24" t="s">
        <v>124</v>
      </c>
      <c r="BU151" s="24" t="s">
        <v>124</v>
      </c>
      <c r="BV151" s="24" t="s">
        <v>124</v>
      </c>
      <c r="BW151" s="24" t="s">
        <v>124</v>
      </c>
      <c r="BX151" s="24" t="s">
        <v>124</v>
      </c>
      <c r="BY151" s="24" t="s">
        <v>124</v>
      </c>
      <c r="BZ151" s="24" t="s">
        <v>124</v>
      </c>
      <c r="CA151" s="24" t="s">
        <v>124</v>
      </c>
      <c r="CB151" s="24" t="s">
        <v>125</v>
      </c>
      <c r="CC151" s="32" t="s">
        <v>124</v>
      </c>
      <c r="CD151" s="1" t="s">
        <v>126</v>
      </c>
      <c r="CE151" s="2" t="s">
        <v>127</v>
      </c>
      <c r="CF151" s="2" t="s">
        <v>124</v>
      </c>
      <c r="CG151" s="2" t="s">
        <v>125</v>
      </c>
      <c r="CH151" s="2" t="s">
        <v>124</v>
      </c>
      <c r="CI151" s="2" t="s">
        <v>124</v>
      </c>
    </row>
    <row r="152" spans="1:87" x14ac:dyDescent="0.25">
      <c r="A152" s="3">
        <v>145</v>
      </c>
      <c r="B152" s="57">
        <v>2021</v>
      </c>
      <c r="C152" s="35" t="s">
        <v>124</v>
      </c>
      <c r="D152" s="35" t="s">
        <v>124</v>
      </c>
      <c r="E152" s="35" t="s">
        <v>124</v>
      </c>
      <c r="F152" s="35" t="s">
        <v>7</v>
      </c>
      <c r="G152" s="35"/>
      <c r="H152" s="34" t="s">
        <v>399</v>
      </c>
      <c r="I152" s="34">
        <v>22101</v>
      </c>
      <c r="J152" s="34" t="s">
        <v>400</v>
      </c>
      <c r="K152" s="35" t="s">
        <v>124</v>
      </c>
      <c r="L152" s="35" t="s">
        <v>153</v>
      </c>
      <c r="M152" s="35" t="s">
        <v>124</v>
      </c>
      <c r="N152" s="35" t="s">
        <v>124</v>
      </c>
      <c r="O152" s="26">
        <f t="shared" si="17"/>
        <v>3269.6</v>
      </c>
      <c r="P152" s="26">
        <f t="shared" si="16"/>
        <v>20435</v>
      </c>
      <c r="Q152" s="36">
        <f t="shared" si="15"/>
        <v>23704.6</v>
      </c>
      <c r="R152" s="28">
        <f t="shared" si="13"/>
        <v>61</v>
      </c>
      <c r="S152" s="29">
        <v>335</v>
      </c>
      <c r="T152" s="29">
        <f t="shared" si="14"/>
        <v>53.6</v>
      </c>
      <c r="U152" s="24" t="s">
        <v>124</v>
      </c>
      <c r="V152" s="24" t="s">
        <v>124</v>
      </c>
      <c r="W152" s="24" t="s">
        <v>124</v>
      </c>
      <c r="X152" s="24" t="s">
        <v>124</v>
      </c>
      <c r="Y152" s="24" t="s">
        <v>124</v>
      </c>
      <c r="Z152" s="24" t="s">
        <v>124</v>
      </c>
      <c r="AA152" s="24" t="s">
        <v>124</v>
      </c>
      <c r="AB152" s="24" t="s">
        <v>124</v>
      </c>
      <c r="AC152" s="24" t="s">
        <v>137</v>
      </c>
      <c r="AD152" s="24" t="s">
        <v>124</v>
      </c>
      <c r="AE152" s="24" t="s">
        <v>124</v>
      </c>
      <c r="AF152" s="24" t="s">
        <v>138</v>
      </c>
      <c r="AG152" s="24" t="s">
        <v>386</v>
      </c>
      <c r="AH152" s="24" t="s">
        <v>387</v>
      </c>
      <c r="AI152" s="24" t="s">
        <v>140</v>
      </c>
      <c r="AJ152" s="24" t="s">
        <v>141</v>
      </c>
      <c r="AK152" s="24" t="s">
        <v>142</v>
      </c>
      <c r="AL152" s="37"/>
      <c r="AM152" s="37" t="s">
        <v>143</v>
      </c>
      <c r="AN152" s="37" t="s">
        <v>144</v>
      </c>
      <c r="AO152" s="37" t="s">
        <v>145</v>
      </c>
      <c r="AP152" s="37" t="s">
        <v>146</v>
      </c>
      <c r="AQ152" s="37" t="s">
        <v>147</v>
      </c>
      <c r="AR152" s="37" t="s">
        <v>148</v>
      </c>
      <c r="AS152" s="37" t="s">
        <v>149</v>
      </c>
      <c r="AT152" s="37" t="s">
        <v>150</v>
      </c>
      <c r="AU152" s="37" t="s">
        <v>151</v>
      </c>
      <c r="AV152" s="24" t="s">
        <v>124</v>
      </c>
      <c r="AW152" s="24" t="s">
        <v>124</v>
      </c>
      <c r="AX152" s="24" t="s">
        <v>124</v>
      </c>
      <c r="AY152" s="24" t="s">
        <v>124</v>
      </c>
      <c r="AZ152" s="24" t="s">
        <v>124</v>
      </c>
      <c r="BA152" s="24" t="s">
        <v>124</v>
      </c>
      <c r="BB152" s="24" t="s">
        <v>124</v>
      </c>
      <c r="BC152" s="24" t="s">
        <v>124</v>
      </c>
      <c r="BD152" s="24" t="s">
        <v>124</v>
      </c>
      <c r="BE152" s="24" t="s">
        <v>124</v>
      </c>
      <c r="BF152" s="30">
        <v>0</v>
      </c>
      <c r="BG152" s="30">
        <v>6</v>
      </c>
      <c r="BH152" s="30">
        <v>6</v>
      </c>
      <c r="BI152" s="30">
        <v>6</v>
      </c>
      <c r="BJ152" s="30">
        <v>6</v>
      </c>
      <c r="BK152" s="30">
        <v>6</v>
      </c>
      <c r="BL152" s="30">
        <v>6</v>
      </c>
      <c r="BM152" s="30">
        <v>6</v>
      </c>
      <c r="BN152" s="30">
        <v>6</v>
      </c>
      <c r="BO152" s="30">
        <v>6</v>
      </c>
      <c r="BP152" s="30">
        <v>1</v>
      </c>
      <c r="BQ152" s="30">
        <v>6</v>
      </c>
      <c r="BR152" s="31">
        <f t="shared" si="12"/>
        <v>61</v>
      </c>
      <c r="BS152" s="24" t="s">
        <v>124</v>
      </c>
      <c r="BT152" s="24" t="s">
        <v>124</v>
      </c>
      <c r="BU152" s="24" t="s">
        <v>124</v>
      </c>
      <c r="BV152" s="24" t="s">
        <v>124</v>
      </c>
      <c r="BW152" s="24" t="s">
        <v>124</v>
      </c>
      <c r="BX152" s="24" t="s">
        <v>124</v>
      </c>
      <c r="BY152" s="24" t="s">
        <v>124</v>
      </c>
      <c r="BZ152" s="24" t="s">
        <v>124</v>
      </c>
      <c r="CA152" s="24" t="s">
        <v>124</v>
      </c>
      <c r="CB152" s="24" t="s">
        <v>125</v>
      </c>
      <c r="CC152" s="32" t="s">
        <v>124</v>
      </c>
      <c r="CD152" s="1" t="s">
        <v>126</v>
      </c>
      <c r="CE152" s="2" t="s">
        <v>127</v>
      </c>
      <c r="CF152" s="2" t="s">
        <v>124</v>
      </c>
      <c r="CG152" s="2" t="s">
        <v>125</v>
      </c>
      <c r="CH152" s="2" t="s">
        <v>124</v>
      </c>
      <c r="CI152" s="2" t="s">
        <v>124</v>
      </c>
    </row>
    <row r="153" spans="1:87" x14ac:dyDescent="0.25">
      <c r="A153" s="3">
        <v>146</v>
      </c>
      <c r="B153" s="57">
        <v>2021</v>
      </c>
      <c r="C153" s="35" t="s">
        <v>124</v>
      </c>
      <c r="D153" s="35" t="s">
        <v>124</v>
      </c>
      <c r="E153" s="35" t="s">
        <v>124</v>
      </c>
      <c r="F153" s="35" t="s">
        <v>7</v>
      </c>
      <c r="G153" s="35"/>
      <c r="H153" s="34" t="s">
        <v>401</v>
      </c>
      <c r="I153" s="34">
        <v>22101</v>
      </c>
      <c r="J153" s="34" t="s">
        <v>402</v>
      </c>
      <c r="K153" s="35" t="s">
        <v>124</v>
      </c>
      <c r="L153" s="35" t="s">
        <v>169</v>
      </c>
      <c r="M153" s="35" t="s">
        <v>124</v>
      </c>
      <c r="N153" s="35" t="s">
        <v>124</v>
      </c>
      <c r="O153" s="26">
        <f t="shared" si="17"/>
        <v>4160</v>
      </c>
      <c r="P153" s="26">
        <f t="shared" si="16"/>
        <v>26000</v>
      </c>
      <c r="Q153" s="36">
        <f t="shared" si="15"/>
        <v>30160</v>
      </c>
      <c r="R153" s="28">
        <f>SUM(BF153:BQ153)</f>
        <v>100</v>
      </c>
      <c r="S153" s="29">
        <v>260</v>
      </c>
      <c r="T153" s="29">
        <f t="shared" si="14"/>
        <v>41.6</v>
      </c>
      <c r="U153" s="24" t="s">
        <v>124</v>
      </c>
      <c r="V153" s="24" t="s">
        <v>124</v>
      </c>
      <c r="W153" s="24" t="s">
        <v>124</v>
      </c>
      <c r="X153" s="24" t="s">
        <v>124</v>
      </c>
      <c r="Y153" s="24" t="s">
        <v>124</v>
      </c>
      <c r="Z153" s="24" t="s">
        <v>124</v>
      </c>
      <c r="AA153" s="24" t="s">
        <v>124</v>
      </c>
      <c r="AB153" s="24" t="s">
        <v>124</v>
      </c>
      <c r="AC153" s="24" t="s">
        <v>137</v>
      </c>
      <c r="AD153" s="24" t="s">
        <v>124</v>
      </c>
      <c r="AE153" s="24" t="s">
        <v>124</v>
      </c>
      <c r="AF153" s="24" t="s">
        <v>138</v>
      </c>
      <c r="AG153" s="24" t="s">
        <v>386</v>
      </c>
      <c r="AH153" s="24" t="s">
        <v>387</v>
      </c>
      <c r="AI153" s="24" t="s">
        <v>140</v>
      </c>
      <c r="AJ153" s="24" t="s">
        <v>141</v>
      </c>
      <c r="AK153" s="24" t="s">
        <v>142</v>
      </c>
      <c r="AL153" s="37"/>
      <c r="AM153" s="37" t="s">
        <v>143</v>
      </c>
      <c r="AN153" s="37" t="s">
        <v>144</v>
      </c>
      <c r="AO153" s="37" t="s">
        <v>145</v>
      </c>
      <c r="AP153" s="37" t="s">
        <v>146</v>
      </c>
      <c r="AQ153" s="37" t="s">
        <v>147</v>
      </c>
      <c r="AR153" s="37" t="s">
        <v>148</v>
      </c>
      <c r="AS153" s="37" t="s">
        <v>149</v>
      </c>
      <c r="AT153" s="37" t="s">
        <v>150</v>
      </c>
      <c r="AU153" s="37" t="s">
        <v>151</v>
      </c>
      <c r="AV153" s="24" t="s">
        <v>124</v>
      </c>
      <c r="AW153" s="24" t="s">
        <v>124</v>
      </c>
      <c r="AX153" s="24" t="s">
        <v>124</v>
      </c>
      <c r="AY153" s="24" t="s">
        <v>124</v>
      </c>
      <c r="AZ153" s="24" t="s">
        <v>124</v>
      </c>
      <c r="BA153" s="24" t="s">
        <v>124</v>
      </c>
      <c r="BB153" s="24" t="s">
        <v>124</v>
      </c>
      <c r="BC153" s="24" t="s">
        <v>124</v>
      </c>
      <c r="BD153" s="24" t="s">
        <v>124</v>
      </c>
      <c r="BE153" s="24" t="s">
        <v>124</v>
      </c>
      <c r="BF153" s="30">
        <v>0</v>
      </c>
      <c r="BG153" s="30">
        <v>10</v>
      </c>
      <c r="BH153" s="30">
        <v>9</v>
      </c>
      <c r="BI153" s="30">
        <v>9</v>
      </c>
      <c r="BJ153" s="30">
        <v>9</v>
      </c>
      <c r="BK153" s="30">
        <v>9</v>
      </c>
      <c r="BL153" s="30">
        <v>9</v>
      </c>
      <c r="BM153" s="30">
        <v>9</v>
      </c>
      <c r="BN153" s="30">
        <v>9</v>
      </c>
      <c r="BO153" s="30">
        <v>9</v>
      </c>
      <c r="BP153" s="30">
        <v>9</v>
      </c>
      <c r="BQ153" s="30">
        <v>9</v>
      </c>
      <c r="BR153" s="31">
        <f t="shared" si="12"/>
        <v>100</v>
      </c>
      <c r="BS153" s="24" t="s">
        <v>124</v>
      </c>
      <c r="BT153" s="24" t="s">
        <v>124</v>
      </c>
      <c r="BU153" s="24" t="s">
        <v>124</v>
      </c>
      <c r="BV153" s="24" t="s">
        <v>124</v>
      </c>
      <c r="BW153" s="24" t="s">
        <v>124</v>
      </c>
      <c r="BX153" s="24" t="s">
        <v>124</v>
      </c>
      <c r="BY153" s="24" t="s">
        <v>124</v>
      </c>
      <c r="BZ153" s="24" t="s">
        <v>124</v>
      </c>
      <c r="CA153" s="24" t="s">
        <v>124</v>
      </c>
      <c r="CB153" s="24" t="s">
        <v>125</v>
      </c>
      <c r="CC153" s="32" t="s">
        <v>124</v>
      </c>
      <c r="CD153" s="1" t="s">
        <v>126</v>
      </c>
      <c r="CE153" s="2" t="s">
        <v>127</v>
      </c>
      <c r="CF153" s="2" t="s">
        <v>124</v>
      </c>
      <c r="CG153" s="2" t="s">
        <v>125</v>
      </c>
      <c r="CH153" s="2" t="s">
        <v>124</v>
      </c>
      <c r="CI153" s="2" t="s">
        <v>124</v>
      </c>
    </row>
    <row r="154" spans="1:87" x14ac:dyDescent="0.25">
      <c r="A154" s="3">
        <v>147</v>
      </c>
      <c r="B154" s="57">
        <v>2021</v>
      </c>
      <c r="C154" s="35" t="s">
        <v>124</v>
      </c>
      <c r="D154" s="35" t="s">
        <v>124</v>
      </c>
      <c r="E154" s="35" t="s">
        <v>124</v>
      </c>
      <c r="F154" s="35" t="s">
        <v>403</v>
      </c>
      <c r="G154" s="35"/>
      <c r="H154" s="34">
        <v>22101</v>
      </c>
      <c r="I154" s="34">
        <v>22101</v>
      </c>
      <c r="J154" s="34" t="s">
        <v>124</v>
      </c>
      <c r="K154" s="35" t="s">
        <v>124</v>
      </c>
      <c r="L154" s="35" t="s">
        <v>124</v>
      </c>
      <c r="M154" s="35" t="s">
        <v>124</v>
      </c>
      <c r="N154" s="35" t="s">
        <v>124</v>
      </c>
      <c r="O154" s="26">
        <f t="shared" si="17"/>
        <v>0</v>
      </c>
      <c r="P154" s="26">
        <f t="shared" si="16"/>
        <v>0</v>
      </c>
      <c r="Q154" s="36">
        <f t="shared" si="15"/>
        <v>0</v>
      </c>
      <c r="R154" s="28">
        <f t="shared" si="13"/>
        <v>0</v>
      </c>
      <c r="S154" s="29">
        <v>0</v>
      </c>
      <c r="T154" s="29">
        <f t="shared" si="14"/>
        <v>0</v>
      </c>
      <c r="U154" s="24" t="s">
        <v>124</v>
      </c>
      <c r="V154" s="24" t="s">
        <v>124</v>
      </c>
      <c r="W154" s="24" t="s">
        <v>124</v>
      </c>
      <c r="X154" s="24" t="s">
        <v>124</v>
      </c>
      <c r="Y154" s="24" t="s">
        <v>124</v>
      </c>
      <c r="Z154" s="24" t="s">
        <v>124</v>
      </c>
      <c r="AA154" s="24" t="s">
        <v>124</v>
      </c>
      <c r="AB154" s="24" t="s">
        <v>124</v>
      </c>
      <c r="AC154" s="24" t="s">
        <v>137</v>
      </c>
      <c r="AD154" s="24" t="s">
        <v>124</v>
      </c>
      <c r="AE154" s="24" t="s">
        <v>124</v>
      </c>
      <c r="AF154" s="24" t="s">
        <v>138</v>
      </c>
      <c r="AG154" s="24" t="s">
        <v>404</v>
      </c>
      <c r="AH154" s="24" t="s">
        <v>405</v>
      </c>
      <c r="AI154" s="24" t="s">
        <v>140</v>
      </c>
      <c r="AJ154" s="24" t="s">
        <v>141</v>
      </c>
      <c r="AK154" s="24" t="s">
        <v>142</v>
      </c>
      <c r="AL154" s="37"/>
      <c r="AM154" s="37" t="s">
        <v>143</v>
      </c>
      <c r="AN154" s="37" t="s">
        <v>144</v>
      </c>
      <c r="AO154" s="37" t="s">
        <v>145</v>
      </c>
      <c r="AP154" s="37" t="s">
        <v>146</v>
      </c>
      <c r="AQ154" s="37" t="s">
        <v>147</v>
      </c>
      <c r="AR154" s="37" t="s">
        <v>148</v>
      </c>
      <c r="AS154" s="37" t="s">
        <v>149</v>
      </c>
      <c r="AT154" s="37" t="s">
        <v>150</v>
      </c>
      <c r="AU154" s="37" t="s">
        <v>151</v>
      </c>
      <c r="AV154" s="24" t="s">
        <v>124</v>
      </c>
      <c r="AW154" s="24" t="s">
        <v>124</v>
      </c>
      <c r="AX154" s="24" t="s">
        <v>124</v>
      </c>
      <c r="AY154" s="24" t="s">
        <v>124</v>
      </c>
      <c r="AZ154" s="24" t="s">
        <v>124</v>
      </c>
      <c r="BA154" s="24" t="s">
        <v>124</v>
      </c>
      <c r="BB154" s="24" t="s">
        <v>124</v>
      </c>
      <c r="BC154" s="24" t="s">
        <v>124</v>
      </c>
      <c r="BD154" s="24" t="s">
        <v>124</v>
      </c>
      <c r="BE154" s="24" t="s">
        <v>124</v>
      </c>
      <c r="BF154" s="30">
        <v>0</v>
      </c>
      <c r="BG154" s="39">
        <v>0</v>
      </c>
      <c r="BH154" s="30">
        <v>0</v>
      </c>
      <c r="BI154" s="39">
        <v>0</v>
      </c>
      <c r="BJ154" s="30">
        <v>0</v>
      </c>
      <c r="BK154" s="39">
        <v>0</v>
      </c>
      <c r="BL154" s="30">
        <v>0</v>
      </c>
      <c r="BM154" s="39">
        <v>0</v>
      </c>
      <c r="BN154" s="30">
        <v>0</v>
      </c>
      <c r="BO154" s="39">
        <v>0</v>
      </c>
      <c r="BP154" s="30">
        <v>0</v>
      </c>
      <c r="BQ154" s="39">
        <v>0</v>
      </c>
      <c r="BR154" s="31">
        <f t="shared" si="12"/>
        <v>0</v>
      </c>
      <c r="BS154" s="24" t="s">
        <v>124</v>
      </c>
      <c r="BT154" s="24" t="s">
        <v>124</v>
      </c>
      <c r="BU154" s="24" t="s">
        <v>124</v>
      </c>
      <c r="BV154" s="24" t="s">
        <v>124</v>
      </c>
      <c r="BW154" s="24" t="s">
        <v>124</v>
      </c>
      <c r="BX154" s="24" t="s">
        <v>124</v>
      </c>
      <c r="BY154" s="24" t="s">
        <v>124</v>
      </c>
      <c r="BZ154" s="24" t="s">
        <v>124</v>
      </c>
      <c r="CA154" s="24" t="s">
        <v>124</v>
      </c>
      <c r="CB154" s="24" t="s">
        <v>125</v>
      </c>
      <c r="CC154" s="32" t="s">
        <v>124</v>
      </c>
      <c r="CD154" s="1" t="s">
        <v>126</v>
      </c>
      <c r="CE154" s="2" t="s">
        <v>127</v>
      </c>
      <c r="CF154" s="2" t="s">
        <v>124</v>
      </c>
      <c r="CG154" s="2" t="s">
        <v>125</v>
      </c>
      <c r="CH154" s="2" t="s">
        <v>124</v>
      </c>
      <c r="CI154" s="2" t="s">
        <v>124</v>
      </c>
    </row>
    <row r="155" spans="1:87" x14ac:dyDescent="0.25">
      <c r="A155" s="3">
        <v>148</v>
      </c>
      <c r="B155" s="57">
        <v>2021</v>
      </c>
      <c r="C155" s="35" t="s">
        <v>124</v>
      </c>
      <c r="D155" s="35" t="s">
        <v>124</v>
      </c>
      <c r="E155" s="35" t="s">
        <v>124</v>
      </c>
      <c r="F155" s="35" t="s">
        <v>406</v>
      </c>
      <c r="G155" s="35"/>
      <c r="H155" s="34">
        <v>22101</v>
      </c>
      <c r="I155" s="34">
        <v>22101</v>
      </c>
      <c r="J155" s="34" t="s">
        <v>407</v>
      </c>
      <c r="K155" s="35" t="s">
        <v>124</v>
      </c>
      <c r="L155" s="35" t="s">
        <v>169</v>
      </c>
      <c r="M155" s="35" t="s">
        <v>124</v>
      </c>
      <c r="N155" s="35" t="s">
        <v>124</v>
      </c>
      <c r="O155" s="26">
        <f t="shared" si="17"/>
        <v>1456</v>
      </c>
      <c r="P155" s="26">
        <f t="shared" si="16"/>
        <v>9100</v>
      </c>
      <c r="Q155" s="36">
        <f t="shared" si="15"/>
        <v>10556</v>
      </c>
      <c r="R155" s="28">
        <f>SUM(BF155:BQ155)</f>
        <v>35</v>
      </c>
      <c r="S155" s="29">
        <v>260</v>
      </c>
      <c r="T155" s="29">
        <f t="shared" si="14"/>
        <v>41.6</v>
      </c>
      <c r="U155" s="24" t="s">
        <v>124</v>
      </c>
      <c r="V155" s="24" t="s">
        <v>124</v>
      </c>
      <c r="W155" s="24" t="s">
        <v>124</v>
      </c>
      <c r="X155" s="24" t="s">
        <v>124</v>
      </c>
      <c r="Y155" s="24" t="s">
        <v>124</v>
      </c>
      <c r="Z155" s="24" t="s">
        <v>124</v>
      </c>
      <c r="AA155" s="24" t="s">
        <v>124</v>
      </c>
      <c r="AB155" s="24" t="s">
        <v>124</v>
      </c>
      <c r="AC155" s="24" t="s">
        <v>137</v>
      </c>
      <c r="AD155" s="24" t="s">
        <v>124</v>
      </c>
      <c r="AE155" s="24" t="s">
        <v>124</v>
      </c>
      <c r="AF155" s="24" t="s">
        <v>138</v>
      </c>
      <c r="AG155" s="24" t="s">
        <v>386</v>
      </c>
      <c r="AH155" s="24" t="s">
        <v>387</v>
      </c>
      <c r="AI155" s="24" t="s">
        <v>140</v>
      </c>
      <c r="AJ155" s="24" t="s">
        <v>141</v>
      </c>
      <c r="AK155" s="24" t="s">
        <v>142</v>
      </c>
      <c r="AL155" s="37"/>
      <c r="AM155" s="37" t="s">
        <v>143</v>
      </c>
      <c r="AN155" s="37" t="s">
        <v>144</v>
      </c>
      <c r="AO155" s="37" t="s">
        <v>145</v>
      </c>
      <c r="AP155" s="37" t="s">
        <v>146</v>
      </c>
      <c r="AQ155" s="37" t="s">
        <v>147</v>
      </c>
      <c r="AR155" s="37" t="s">
        <v>148</v>
      </c>
      <c r="AS155" s="37" t="s">
        <v>149</v>
      </c>
      <c r="AT155" s="37" t="s">
        <v>150</v>
      </c>
      <c r="AU155" s="37" t="s">
        <v>151</v>
      </c>
      <c r="AV155" s="24" t="s">
        <v>124</v>
      </c>
      <c r="AW155" s="24" t="s">
        <v>124</v>
      </c>
      <c r="AX155" s="24" t="s">
        <v>124</v>
      </c>
      <c r="AY155" s="24" t="s">
        <v>124</v>
      </c>
      <c r="AZ155" s="24" t="s">
        <v>124</v>
      </c>
      <c r="BA155" s="24" t="s">
        <v>124</v>
      </c>
      <c r="BB155" s="24" t="s">
        <v>124</v>
      </c>
      <c r="BC155" s="24" t="s">
        <v>124</v>
      </c>
      <c r="BD155" s="24" t="s">
        <v>124</v>
      </c>
      <c r="BE155" s="24" t="s">
        <v>124</v>
      </c>
      <c r="BF155" s="30">
        <v>0</v>
      </c>
      <c r="BG155" s="39">
        <v>5</v>
      </c>
      <c r="BH155" s="39">
        <v>3</v>
      </c>
      <c r="BI155" s="39">
        <v>3</v>
      </c>
      <c r="BJ155" s="39">
        <v>3</v>
      </c>
      <c r="BK155" s="39">
        <v>3</v>
      </c>
      <c r="BL155" s="39">
        <v>3</v>
      </c>
      <c r="BM155" s="39">
        <v>3</v>
      </c>
      <c r="BN155" s="39">
        <v>3</v>
      </c>
      <c r="BO155" s="39">
        <v>3</v>
      </c>
      <c r="BP155" s="39">
        <v>3</v>
      </c>
      <c r="BQ155" s="39">
        <v>3</v>
      </c>
      <c r="BR155" s="31">
        <f t="shared" si="12"/>
        <v>35</v>
      </c>
      <c r="BS155" s="24" t="s">
        <v>124</v>
      </c>
      <c r="BT155" s="24" t="s">
        <v>124</v>
      </c>
      <c r="BU155" s="24" t="s">
        <v>124</v>
      </c>
      <c r="BV155" s="24" t="s">
        <v>124</v>
      </c>
      <c r="BW155" s="24" t="s">
        <v>124</v>
      </c>
      <c r="BX155" s="24" t="s">
        <v>124</v>
      </c>
      <c r="BY155" s="24" t="s">
        <v>124</v>
      </c>
      <c r="BZ155" s="24" t="s">
        <v>124</v>
      </c>
      <c r="CA155" s="24" t="s">
        <v>124</v>
      </c>
      <c r="CB155" s="24" t="s">
        <v>125</v>
      </c>
      <c r="CC155" s="32" t="s">
        <v>124</v>
      </c>
      <c r="CD155" s="1" t="s">
        <v>126</v>
      </c>
      <c r="CE155" s="2" t="s">
        <v>127</v>
      </c>
      <c r="CF155" s="2" t="s">
        <v>124</v>
      </c>
      <c r="CG155" s="2" t="s">
        <v>125</v>
      </c>
      <c r="CH155" s="2" t="s">
        <v>124</v>
      </c>
      <c r="CI155" s="2" t="s">
        <v>124</v>
      </c>
    </row>
    <row r="156" spans="1:87" x14ac:dyDescent="0.25">
      <c r="A156" s="3">
        <v>149</v>
      </c>
      <c r="B156" s="57">
        <v>2021</v>
      </c>
      <c r="C156" s="35" t="s">
        <v>124</v>
      </c>
      <c r="D156" s="35" t="s">
        <v>124</v>
      </c>
      <c r="E156" s="35" t="s">
        <v>124</v>
      </c>
      <c r="F156" s="35" t="s">
        <v>8</v>
      </c>
      <c r="G156" s="35"/>
      <c r="H156" s="34" t="s">
        <v>408</v>
      </c>
      <c r="I156" s="34">
        <v>22301</v>
      </c>
      <c r="J156" s="34" t="s">
        <v>409</v>
      </c>
      <c r="K156" s="35" t="s">
        <v>124</v>
      </c>
      <c r="L156" s="35" t="s">
        <v>133</v>
      </c>
      <c r="M156" s="35" t="s">
        <v>124</v>
      </c>
      <c r="N156" s="35" t="s">
        <v>124</v>
      </c>
      <c r="O156" s="26">
        <f t="shared" si="17"/>
        <v>0</v>
      </c>
      <c r="P156" s="26">
        <f t="shared" si="16"/>
        <v>0</v>
      </c>
      <c r="Q156" s="36">
        <f t="shared" si="15"/>
        <v>0</v>
      </c>
      <c r="R156" s="28">
        <f t="shared" si="13"/>
        <v>0</v>
      </c>
      <c r="S156" s="29">
        <v>0</v>
      </c>
      <c r="T156" s="29">
        <f t="shared" si="14"/>
        <v>0</v>
      </c>
      <c r="U156" s="24" t="s">
        <v>124</v>
      </c>
      <c r="V156" s="24" t="s">
        <v>124</v>
      </c>
      <c r="W156" s="24" t="s">
        <v>124</v>
      </c>
      <c r="X156" s="24" t="s">
        <v>124</v>
      </c>
      <c r="Y156" s="24" t="s">
        <v>124</v>
      </c>
      <c r="Z156" s="24" t="s">
        <v>124</v>
      </c>
      <c r="AA156" s="24" t="s">
        <v>124</v>
      </c>
      <c r="AB156" s="24" t="s">
        <v>124</v>
      </c>
      <c r="AC156" s="24" t="s">
        <v>137</v>
      </c>
      <c r="AD156" s="24" t="s">
        <v>124</v>
      </c>
      <c r="AE156" s="24" t="s">
        <v>124</v>
      </c>
      <c r="AF156" s="24" t="s">
        <v>138</v>
      </c>
      <c r="AG156" s="24" t="s">
        <v>410</v>
      </c>
      <c r="AH156" s="24" t="s">
        <v>411</v>
      </c>
      <c r="AI156" s="24" t="s">
        <v>140</v>
      </c>
      <c r="AJ156" s="24" t="s">
        <v>141</v>
      </c>
      <c r="AK156" s="24" t="s">
        <v>142</v>
      </c>
      <c r="AL156" s="37"/>
      <c r="AM156" s="37" t="s">
        <v>143</v>
      </c>
      <c r="AN156" s="37" t="s">
        <v>144</v>
      </c>
      <c r="AO156" s="37" t="s">
        <v>145</v>
      </c>
      <c r="AP156" s="37" t="s">
        <v>146</v>
      </c>
      <c r="AQ156" s="37" t="s">
        <v>147</v>
      </c>
      <c r="AR156" s="37" t="s">
        <v>148</v>
      </c>
      <c r="AS156" s="37" t="s">
        <v>149</v>
      </c>
      <c r="AT156" s="37" t="s">
        <v>150</v>
      </c>
      <c r="AU156" s="37" t="s">
        <v>151</v>
      </c>
      <c r="AV156" s="24" t="s">
        <v>124</v>
      </c>
      <c r="AW156" s="24" t="s">
        <v>124</v>
      </c>
      <c r="AX156" s="24" t="s">
        <v>124</v>
      </c>
      <c r="AY156" s="24" t="s">
        <v>124</v>
      </c>
      <c r="AZ156" s="24" t="s">
        <v>124</v>
      </c>
      <c r="BA156" s="24" t="s">
        <v>124</v>
      </c>
      <c r="BB156" s="24" t="s">
        <v>124</v>
      </c>
      <c r="BC156" s="24" t="s">
        <v>124</v>
      </c>
      <c r="BD156" s="24" t="s">
        <v>124</v>
      </c>
      <c r="BE156" s="24" t="s">
        <v>124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1">
        <f t="shared" si="12"/>
        <v>0</v>
      </c>
      <c r="BS156" s="24" t="s">
        <v>124</v>
      </c>
      <c r="BT156" s="24" t="s">
        <v>124</v>
      </c>
      <c r="BU156" s="24" t="s">
        <v>124</v>
      </c>
      <c r="BV156" s="24" t="s">
        <v>124</v>
      </c>
      <c r="BW156" s="24" t="s">
        <v>124</v>
      </c>
      <c r="BX156" s="24" t="s">
        <v>124</v>
      </c>
      <c r="BY156" s="24" t="s">
        <v>124</v>
      </c>
      <c r="BZ156" s="24" t="s">
        <v>124</v>
      </c>
      <c r="CA156" s="24" t="s">
        <v>124</v>
      </c>
      <c r="CB156" s="24" t="s">
        <v>125</v>
      </c>
      <c r="CC156" s="32" t="s">
        <v>124</v>
      </c>
      <c r="CD156" s="1" t="s">
        <v>126</v>
      </c>
      <c r="CE156" s="2" t="s">
        <v>127</v>
      </c>
      <c r="CF156" s="2" t="s">
        <v>124</v>
      </c>
      <c r="CG156" s="2" t="s">
        <v>125</v>
      </c>
      <c r="CH156" s="2" t="s">
        <v>124</v>
      </c>
      <c r="CI156" s="2" t="s">
        <v>124</v>
      </c>
    </row>
    <row r="157" spans="1:87" x14ac:dyDescent="0.25">
      <c r="A157" s="3">
        <v>150</v>
      </c>
      <c r="B157" s="57">
        <v>2021</v>
      </c>
      <c r="C157" s="35" t="s">
        <v>124</v>
      </c>
      <c r="D157" s="35" t="s">
        <v>124</v>
      </c>
      <c r="E157" s="35" t="s">
        <v>124</v>
      </c>
      <c r="F157" s="35" t="s">
        <v>9</v>
      </c>
      <c r="G157" s="35"/>
      <c r="H157" s="34" t="s">
        <v>412</v>
      </c>
      <c r="I157" s="34">
        <v>24601</v>
      </c>
      <c r="J157" s="34" t="s">
        <v>413</v>
      </c>
      <c r="K157" s="35" t="s">
        <v>124</v>
      </c>
      <c r="L157" s="35" t="s">
        <v>133</v>
      </c>
      <c r="M157" s="35" t="s">
        <v>124</v>
      </c>
      <c r="N157" s="35" t="s">
        <v>124</v>
      </c>
      <c r="O157" s="26">
        <f t="shared" si="17"/>
        <v>3054.7200000000003</v>
      </c>
      <c r="P157" s="26">
        <f t="shared" si="16"/>
        <v>19092</v>
      </c>
      <c r="Q157" s="36">
        <f t="shared" si="15"/>
        <v>22146.720000000001</v>
      </c>
      <c r="R157" s="28">
        <f>SUM(BF157:BQ157)</f>
        <v>148</v>
      </c>
      <c r="S157" s="29">
        <v>129</v>
      </c>
      <c r="T157" s="29">
        <f t="shared" si="14"/>
        <v>20.64</v>
      </c>
      <c r="U157" s="24" t="s">
        <v>124</v>
      </c>
      <c r="V157" s="24" t="s">
        <v>124</v>
      </c>
      <c r="W157" s="24" t="s">
        <v>124</v>
      </c>
      <c r="X157" s="24" t="s">
        <v>124</v>
      </c>
      <c r="Y157" s="24" t="s">
        <v>124</v>
      </c>
      <c r="Z157" s="24" t="s">
        <v>124</v>
      </c>
      <c r="AA157" s="24" t="s">
        <v>124</v>
      </c>
      <c r="AB157" s="24" t="s">
        <v>124</v>
      </c>
      <c r="AC157" s="24" t="s">
        <v>137</v>
      </c>
      <c r="AD157" s="24" t="s">
        <v>124</v>
      </c>
      <c r="AE157" s="24" t="s">
        <v>124</v>
      </c>
      <c r="AF157" s="24" t="s">
        <v>138</v>
      </c>
      <c r="AG157" s="24" t="s">
        <v>414</v>
      </c>
      <c r="AH157" s="24" t="s">
        <v>415</v>
      </c>
      <c r="AI157" s="24" t="s">
        <v>140</v>
      </c>
      <c r="AJ157" s="24" t="s">
        <v>141</v>
      </c>
      <c r="AK157" s="24" t="s">
        <v>142</v>
      </c>
      <c r="AL157" s="37"/>
      <c r="AM157" s="37" t="s">
        <v>143</v>
      </c>
      <c r="AN157" s="37" t="s">
        <v>144</v>
      </c>
      <c r="AO157" s="37" t="s">
        <v>145</v>
      </c>
      <c r="AP157" s="37" t="s">
        <v>146</v>
      </c>
      <c r="AQ157" s="37" t="s">
        <v>147</v>
      </c>
      <c r="AR157" s="37" t="s">
        <v>148</v>
      </c>
      <c r="AS157" s="37" t="s">
        <v>149</v>
      </c>
      <c r="AT157" s="37" t="s">
        <v>150</v>
      </c>
      <c r="AU157" s="37" t="s">
        <v>151</v>
      </c>
      <c r="AV157" s="24" t="s">
        <v>124</v>
      </c>
      <c r="AW157" s="24" t="s">
        <v>124</v>
      </c>
      <c r="AX157" s="24" t="s">
        <v>124</v>
      </c>
      <c r="AY157" s="24" t="s">
        <v>124</v>
      </c>
      <c r="AZ157" s="24" t="s">
        <v>124</v>
      </c>
      <c r="BA157" s="24" t="s">
        <v>124</v>
      </c>
      <c r="BB157" s="24" t="s">
        <v>124</v>
      </c>
      <c r="BC157" s="24" t="s">
        <v>124</v>
      </c>
      <c r="BD157" s="24" t="s">
        <v>124</v>
      </c>
      <c r="BE157" s="24" t="s">
        <v>124</v>
      </c>
      <c r="BF157" s="30">
        <v>0</v>
      </c>
      <c r="BG157" s="30">
        <v>32</v>
      </c>
      <c r="BH157" s="30">
        <v>12</v>
      </c>
      <c r="BI157" s="30">
        <v>24</v>
      </c>
      <c r="BJ157" s="30">
        <v>4</v>
      </c>
      <c r="BK157" s="30">
        <v>16</v>
      </c>
      <c r="BL157" s="30">
        <v>4</v>
      </c>
      <c r="BM157" s="30">
        <v>16</v>
      </c>
      <c r="BN157" s="30">
        <v>4</v>
      </c>
      <c r="BO157" s="30">
        <v>16</v>
      </c>
      <c r="BP157" s="30">
        <v>4</v>
      </c>
      <c r="BQ157" s="30">
        <v>16</v>
      </c>
      <c r="BR157" s="31">
        <f t="shared" si="12"/>
        <v>148</v>
      </c>
      <c r="BS157" s="24" t="s">
        <v>124</v>
      </c>
      <c r="BT157" s="24" t="s">
        <v>124</v>
      </c>
      <c r="BU157" s="24" t="s">
        <v>124</v>
      </c>
      <c r="BV157" s="24" t="s">
        <v>124</v>
      </c>
      <c r="BW157" s="24" t="s">
        <v>124</v>
      </c>
      <c r="BX157" s="24" t="s">
        <v>124</v>
      </c>
      <c r="BY157" s="24" t="s">
        <v>124</v>
      </c>
      <c r="BZ157" s="24" t="s">
        <v>124</v>
      </c>
      <c r="CA157" s="24" t="s">
        <v>124</v>
      </c>
      <c r="CB157" s="24" t="s">
        <v>125</v>
      </c>
      <c r="CC157" s="32" t="s">
        <v>124</v>
      </c>
      <c r="CD157" s="1" t="s">
        <v>126</v>
      </c>
      <c r="CE157" s="2" t="s">
        <v>127</v>
      </c>
      <c r="CF157" s="2" t="s">
        <v>124</v>
      </c>
      <c r="CG157" s="2" t="s">
        <v>125</v>
      </c>
      <c r="CH157" s="2" t="s">
        <v>124</v>
      </c>
      <c r="CI157" s="2" t="s">
        <v>124</v>
      </c>
    </row>
    <row r="158" spans="1:87" x14ac:dyDescent="0.25">
      <c r="A158" s="3">
        <v>151</v>
      </c>
      <c r="B158" s="57">
        <v>2021</v>
      </c>
      <c r="C158" s="35" t="s">
        <v>124</v>
      </c>
      <c r="D158" s="35" t="s">
        <v>124</v>
      </c>
      <c r="E158" s="35" t="s">
        <v>124</v>
      </c>
      <c r="F158" s="35" t="s">
        <v>9</v>
      </c>
      <c r="G158" s="35"/>
      <c r="H158" s="34" t="s">
        <v>416</v>
      </c>
      <c r="I158" s="34">
        <v>24601</v>
      </c>
      <c r="J158" s="34" t="s">
        <v>417</v>
      </c>
      <c r="K158" s="35" t="s">
        <v>124</v>
      </c>
      <c r="L158" s="35" t="s">
        <v>128</v>
      </c>
      <c r="M158" s="35" t="s">
        <v>124</v>
      </c>
      <c r="N158" s="35" t="s">
        <v>124</v>
      </c>
      <c r="O158" s="26">
        <f t="shared" si="17"/>
        <v>1714.56</v>
      </c>
      <c r="P158" s="26">
        <f t="shared" si="16"/>
        <v>10716</v>
      </c>
      <c r="Q158" s="36">
        <f t="shared" si="15"/>
        <v>12430.56</v>
      </c>
      <c r="R158" s="28">
        <f t="shared" si="13"/>
        <v>76</v>
      </c>
      <c r="S158" s="29">
        <v>141</v>
      </c>
      <c r="T158" s="29">
        <f t="shared" si="14"/>
        <v>22.56</v>
      </c>
      <c r="U158" s="24" t="s">
        <v>124</v>
      </c>
      <c r="V158" s="24" t="s">
        <v>124</v>
      </c>
      <c r="W158" s="24" t="s">
        <v>124</v>
      </c>
      <c r="X158" s="24" t="s">
        <v>124</v>
      </c>
      <c r="Y158" s="24" t="s">
        <v>124</v>
      </c>
      <c r="Z158" s="24" t="s">
        <v>124</v>
      </c>
      <c r="AA158" s="24" t="s">
        <v>124</v>
      </c>
      <c r="AB158" s="24" t="s">
        <v>124</v>
      </c>
      <c r="AC158" s="24" t="s">
        <v>137</v>
      </c>
      <c r="AD158" s="24" t="s">
        <v>124</v>
      </c>
      <c r="AE158" s="24" t="s">
        <v>124</v>
      </c>
      <c r="AF158" s="24" t="s">
        <v>138</v>
      </c>
      <c r="AG158" s="24" t="s">
        <v>414</v>
      </c>
      <c r="AH158" s="24" t="s">
        <v>415</v>
      </c>
      <c r="AI158" s="24" t="s">
        <v>140</v>
      </c>
      <c r="AJ158" s="24" t="s">
        <v>141</v>
      </c>
      <c r="AK158" s="24" t="s">
        <v>142</v>
      </c>
      <c r="AL158" s="37"/>
      <c r="AM158" s="37" t="s">
        <v>143</v>
      </c>
      <c r="AN158" s="37" t="s">
        <v>144</v>
      </c>
      <c r="AO158" s="37" t="s">
        <v>145</v>
      </c>
      <c r="AP158" s="37" t="s">
        <v>146</v>
      </c>
      <c r="AQ158" s="37" t="s">
        <v>147</v>
      </c>
      <c r="AR158" s="37" t="s">
        <v>148</v>
      </c>
      <c r="AS158" s="37" t="s">
        <v>149</v>
      </c>
      <c r="AT158" s="37" t="s">
        <v>150</v>
      </c>
      <c r="AU158" s="37" t="s">
        <v>151</v>
      </c>
      <c r="AV158" s="24" t="s">
        <v>124</v>
      </c>
      <c r="AW158" s="24" t="s">
        <v>124</v>
      </c>
      <c r="AX158" s="24" t="s">
        <v>124</v>
      </c>
      <c r="AY158" s="24" t="s">
        <v>124</v>
      </c>
      <c r="AZ158" s="24" t="s">
        <v>124</v>
      </c>
      <c r="BA158" s="24" t="s">
        <v>124</v>
      </c>
      <c r="BB158" s="24" t="s">
        <v>124</v>
      </c>
      <c r="BC158" s="24" t="s">
        <v>124</v>
      </c>
      <c r="BD158" s="24" t="s">
        <v>124</v>
      </c>
      <c r="BE158" s="24" t="s">
        <v>124</v>
      </c>
      <c r="BF158" s="30">
        <v>0</v>
      </c>
      <c r="BG158" s="30">
        <v>20</v>
      </c>
      <c r="BH158" s="30">
        <v>8</v>
      </c>
      <c r="BI158" s="30">
        <v>4</v>
      </c>
      <c r="BJ158" s="30">
        <v>4</v>
      </c>
      <c r="BK158" s="30">
        <v>4</v>
      </c>
      <c r="BL158" s="30">
        <v>12</v>
      </c>
      <c r="BM158" s="30">
        <v>8</v>
      </c>
      <c r="BN158" s="30">
        <v>4</v>
      </c>
      <c r="BO158" s="30">
        <v>4</v>
      </c>
      <c r="BP158" s="30">
        <v>4</v>
      </c>
      <c r="BQ158" s="30">
        <v>4</v>
      </c>
      <c r="BR158" s="31">
        <f t="shared" si="12"/>
        <v>76</v>
      </c>
      <c r="BS158" s="24" t="s">
        <v>124</v>
      </c>
      <c r="BT158" s="24" t="s">
        <v>124</v>
      </c>
      <c r="BU158" s="24" t="s">
        <v>124</v>
      </c>
      <c r="BV158" s="24" t="s">
        <v>124</v>
      </c>
      <c r="BW158" s="24" t="s">
        <v>124</v>
      </c>
      <c r="BX158" s="24" t="s">
        <v>124</v>
      </c>
      <c r="BY158" s="24" t="s">
        <v>124</v>
      </c>
      <c r="BZ158" s="24" t="s">
        <v>124</v>
      </c>
      <c r="CA158" s="24" t="s">
        <v>124</v>
      </c>
      <c r="CB158" s="24" t="s">
        <v>125</v>
      </c>
      <c r="CC158" s="32" t="s">
        <v>124</v>
      </c>
      <c r="CD158" s="1" t="s">
        <v>126</v>
      </c>
      <c r="CE158" s="2" t="s">
        <v>127</v>
      </c>
      <c r="CF158" s="2" t="s">
        <v>124</v>
      </c>
      <c r="CG158" s="2" t="s">
        <v>125</v>
      </c>
      <c r="CH158" s="2" t="s">
        <v>124</v>
      </c>
      <c r="CI158" s="2" t="s">
        <v>124</v>
      </c>
    </row>
    <row r="159" spans="1:87" x14ac:dyDescent="0.25">
      <c r="A159" s="3">
        <v>152</v>
      </c>
      <c r="B159" s="57">
        <v>2021</v>
      </c>
      <c r="C159" s="35" t="s">
        <v>124</v>
      </c>
      <c r="D159" s="35" t="s">
        <v>124</v>
      </c>
      <c r="E159" s="35" t="s">
        <v>124</v>
      </c>
      <c r="F159" s="35" t="s">
        <v>10</v>
      </c>
      <c r="G159" s="35"/>
      <c r="H159" s="34" t="s">
        <v>418</v>
      </c>
      <c r="I159" s="34">
        <v>25401</v>
      </c>
      <c r="J159" s="34" t="s">
        <v>419</v>
      </c>
      <c r="K159" s="35" t="s">
        <v>124</v>
      </c>
      <c r="L159" s="35" t="s">
        <v>133</v>
      </c>
      <c r="M159" s="35" t="s">
        <v>124</v>
      </c>
      <c r="N159" s="35" t="s">
        <v>124</v>
      </c>
      <c r="O159" s="26">
        <f t="shared" si="17"/>
        <v>220.8</v>
      </c>
      <c r="P159" s="26">
        <f t="shared" si="16"/>
        <v>1380</v>
      </c>
      <c r="Q159" s="54">
        <f t="shared" si="15"/>
        <v>1600.8</v>
      </c>
      <c r="R159" s="28">
        <f t="shared" si="13"/>
        <v>3</v>
      </c>
      <c r="S159" s="29">
        <v>460</v>
      </c>
      <c r="T159" s="29">
        <f t="shared" si="14"/>
        <v>73.600000000000009</v>
      </c>
      <c r="U159" s="24" t="s">
        <v>124</v>
      </c>
      <c r="V159" s="24" t="s">
        <v>124</v>
      </c>
      <c r="W159" s="24" t="s">
        <v>124</v>
      </c>
      <c r="X159" s="24" t="s">
        <v>124</v>
      </c>
      <c r="Y159" s="24" t="s">
        <v>124</v>
      </c>
      <c r="Z159" s="24" t="s">
        <v>124</v>
      </c>
      <c r="AA159" s="24" t="s">
        <v>124</v>
      </c>
      <c r="AB159" s="24" t="s">
        <v>124</v>
      </c>
      <c r="AC159" s="24" t="s">
        <v>137</v>
      </c>
      <c r="AD159" s="24" t="s">
        <v>124</v>
      </c>
      <c r="AE159" s="24" t="s">
        <v>124</v>
      </c>
      <c r="AF159" s="24" t="s">
        <v>138</v>
      </c>
      <c r="AG159" s="24" t="s">
        <v>420</v>
      </c>
      <c r="AH159" s="24" t="s">
        <v>10</v>
      </c>
      <c r="AI159" s="24" t="s">
        <v>140</v>
      </c>
      <c r="AJ159" s="24" t="s">
        <v>141</v>
      </c>
      <c r="AK159" s="24" t="s">
        <v>142</v>
      </c>
      <c r="AL159" s="37"/>
      <c r="AM159" s="37" t="s">
        <v>143</v>
      </c>
      <c r="AN159" s="37" t="s">
        <v>144</v>
      </c>
      <c r="AO159" s="37" t="s">
        <v>145</v>
      </c>
      <c r="AP159" s="37" t="s">
        <v>146</v>
      </c>
      <c r="AQ159" s="37" t="s">
        <v>147</v>
      </c>
      <c r="AR159" s="37" t="s">
        <v>148</v>
      </c>
      <c r="AS159" s="37" t="s">
        <v>149</v>
      </c>
      <c r="AT159" s="37" t="s">
        <v>150</v>
      </c>
      <c r="AU159" s="37" t="s">
        <v>151</v>
      </c>
      <c r="AV159" s="24" t="s">
        <v>124</v>
      </c>
      <c r="AW159" s="24" t="s">
        <v>124</v>
      </c>
      <c r="AX159" s="24" t="s">
        <v>124</v>
      </c>
      <c r="AY159" s="24" t="s">
        <v>124</v>
      </c>
      <c r="AZ159" s="24" t="s">
        <v>124</v>
      </c>
      <c r="BA159" s="24" t="s">
        <v>124</v>
      </c>
      <c r="BB159" s="24" t="s">
        <v>124</v>
      </c>
      <c r="BC159" s="24" t="s">
        <v>124</v>
      </c>
      <c r="BD159" s="24" t="s">
        <v>124</v>
      </c>
      <c r="BE159" s="24" t="s">
        <v>124</v>
      </c>
      <c r="BF159" s="30">
        <v>0</v>
      </c>
      <c r="BG159" s="30">
        <v>0</v>
      </c>
      <c r="BH159" s="30">
        <v>1</v>
      </c>
      <c r="BI159" s="30">
        <v>0</v>
      </c>
      <c r="BJ159" s="30">
        <v>0</v>
      </c>
      <c r="BK159" s="30">
        <v>0</v>
      </c>
      <c r="BL159" s="30">
        <v>1</v>
      </c>
      <c r="BM159" s="30">
        <v>0</v>
      </c>
      <c r="BN159" s="30">
        <v>0</v>
      </c>
      <c r="BO159" s="30">
        <v>0</v>
      </c>
      <c r="BP159" s="30">
        <v>0</v>
      </c>
      <c r="BQ159" s="30">
        <v>1</v>
      </c>
      <c r="BR159" s="31">
        <f t="shared" si="12"/>
        <v>3</v>
      </c>
      <c r="BS159" s="24" t="s">
        <v>124</v>
      </c>
      <c r="BT159" s="24" t="s">
        <v>124</v>
      </c>
      <c r="BU159" s="24" t="s">
        <v>124</v>
      </c>
      <c r="BV159" s="24" t="s">
        <v>124</v>
      </c>
      <c r="BW159" s="24" t="s">
        <v>124</v>
      </c>
      <c r="BX159" s="24" t="s">
        <v>124</v>
      </c>
      <c r="BY159" s="24" t="s">
        <v>124</v>
      </c>
      <c r="BZ159" s="24" t="s">
        <v>124</v>
      </c>
      <c r="CA159" s="24" t="s">
        <v>124</v>
      </c>
      <c r="CB159" s="24" t="s">
        <v>125</v>
      </c>
      <c r="CC159" s="32" t="s">
        <v>124</v>
      </c>
      <c r="CD159" s="1" t="s">
        <v>126</v>
      </c>
      <c r="CE159" s="2" t="s">
        <v>127</v>
      </c>
      <c r="CF159" s="2" t="s">
        <v>124</v>
      </c>
      <c r="CG159" s="2" t="s">
        <v>125</v>
      </c>
      <c r="CH159" s="2" t="s">
        <v>124</v>
      </c>
      <c r="CI159" s="2" t="s">
        <v>124</v>
      </c>
    </row>
    <row r="160" spans="1:87" x14ac:dyDescent="0.25">
      <c r="A160" s="3">
        <v>153</v>
      </c>
      <c r="B160" s="57">
        <v>2021</v>
      </c>
      <c r="C160" s="35" t="s">
        <v>124</v>
      </c>
      <c r="D160" s="35" t="s">
        <v>124</v>
      </c>
      <c r="E160" s="35" t="s">
        <v>124</v>
      </c>
      <c r="F160" s="35" t="s">
        <v>11</v>
      </c>
      <c r="G160" s="35"/>
      <c r="H160" s="34">
        <v>26101</v>
      </c>
      <c r="I160" s="34">
        <v>26101</v>
      </c>
      <c r="J160" s="35" t="s">
        <v>11</v>
      </c>
      <c r="K160" s="35" t="s">
        <v>124</v>
      </c>
      <c r="L160" s="35" t="s">
        <v>124</v>
      </c>
      <c r="M160" s="35" t="s">
        <v>124</v>
      </c>
      <c r="N160" s="35" t="s">
        <v>124</v>
      </c>
      <c r="O160" s="26">
        <f t="shared" ref="O160:O165" si="18">((T160-S160)*R160)</f>
        <v>0</v>
      </c>
      <c r="P160" s="26">
        <f t="shared" si="16"/>
        <v>0</v>
      </c>
      <c r="Q160" s="54">
        <v>0</v>
      </c>
      <c r="R160" s="28">
        <f t="shared" si="13"/>
        <v>0</v>
      </c>
      <c r="S160" s="29">
        <v>0</v>
      </c>
      <c r="T160" s="29">
        <f t="shared" si="14"/>
        <v>0</v>
      </c>
      <c r="U160" s="24" t="s">
        <v>124</v>
      </c>
      <c r="V160" s="24" t="s">
        <v>124</v>
      </c>
      <c r="W160" s="24" t="s">
        <v>124</v>
      </c>
      <c r="X160" s="24" t="s">
        <v>124</v>
      </c>
      <c r="Y160" s="24" t="s">
        <v>124</v>
      </c>
      <c r="Z160" s="24" t="s">
        <v>124</v>
      </c>
      <c r="AA160" s="24" t="s">
        <v>124</v>
      </c>
      <c r="AB160" s="24" t="s">
        <v>124</v>
      </c>
      <c r="AC160" s="24" t="s">
        <v>137</v>
      </c>
      <c r="AD160" s="24" t="s">
        <v>124</v>
      </c>
      <c r="AE160" s="24" t="s">
        <v>124</v>
      </c>
      <c r="AF160" s="24" t="s">
        <v>138</v>
      </c>
      <c r="AG160" s="24" t="s">
        <v>421</v>
      </c>
      <c r="AH160" s="24" t="s">
        <v>422</v>
      </c>
      <c r="AI160" s="24" t="s">
        <v>140</v>
      </c>
      <c r="AJ160" s="24" t="s">
        <v>141</v>
      </c>
      <c r="AK160" s="24" t="s">
        <v>142</v>
      </c>
      <c r="AL160" s="37"/>
      <c r="AM160" s="37" t="s">
        <v>143</v>
      </c>
      <c r="AN160" s="37" t="s">
        <v>144</v>
      </c>
      <c r="AO160" s="37" t="s">
        <v>145</v>
      </c>
      <c r="AP160" s="37" t="s">
        <v>146</v>
      </c>
      <c r="AQ160" s="37" t="s">
        <v>147</v>
      </c>
      <c r="AR160" s="37" t="s">
        <v>148</v>
      </c>
      <c r="AS160" s="37" t="s">
        <v>149</v>
      </c>
      <c r="AT160" s="37" t="s">
        <v>150</v>
      </c>
      <c r="AU160" s="37" t="s">
        <v>151</v>
      </c>
      <c r="AV160" s="24" t="s">
        <v>124</v>
      </c>
      <c r="AW160" s="24" t="s">
        <v>124</v>
      </c>
      <c r="AX160" s="24" t="s">
        <v>124</v>
      </c>
      <c r="AY160" s="24" t="s">
        <v>124</v>
      </c>
      <c r="AZ160" s="24" t="s">
        <v>124</v>
      </c>
      <c r="BA160" s="24" t="s">
        <v>124</v>
      </c>
      <c r="BB160" s="24" t="s">
        <v>124</v>
      </c>
      <c r="BC160" s="24" t="s">
        <v>124</v>
      </c>
      <c r="BD160" s="24" t="s">
        <v>124</v>
      </c>
      <c r="BE160" s="24" t="s">
        <v>124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1">
        <f t="shared" ref="BR160:BR191" si="19">SUM(BF160:BQ160)</f>
        <v>0</v>
      </c>
      <c r="BS160" s="24" t="s">
        <v>124</v>
      </c>
      <c r="BT160" s="24" t="s">
        <v>124</v>
      </c>
      <c r="BU160" s="24" t="s">
        <v>124</v>
      </c>
      <c r="BV160" s="24" t="s">
        <v>124</v>
      </c>
      <c r="BW160" s="24" t="s">
        <v>124</v>
      </c>
      <c r="BX160" s="24" t="s">
        <v>124</v>
      </c>
      <c r="BY160" s="24" t="s">
        <v>124</v>
      </c>
      <c r="BZ160" s="24" t="s">
        <v>124</v>
      </c>
      <c r="CA160" s="24" t="s">
        <v>124</v>
      </c>
      <c r="CB160" s="24" t="s">
        <v>125</v>
      </c>
      <c r="CC160" s="32" t="s">
        <v>124</v>
      </c>
      <c r="CD160" s="1" t="s">
        <v>126</v>
      </c>
      <c r="CE160" s="2" t="s">
        <v>127</v>
      </c>
      <c r="CF160" s="2" t="s">
        <v>124</v>
      </c>
      <c r="CG160" s="2" t="s">
        <v>125</v>
      </c>
      <c r="CH160" s="2" t="s">
        <v>124</v>
      </c>
      <c r="CI160" s="2" t="s">
        <v>124</v>
      </c>
    </row>
    <row r="161" spans="1:87" x14ac:dyDescent="0.25">
      <c r="A161" s="3">
        <v>154</v>
      </c>
      <c r="B161" s="57">
        <v>2021</v>
      </c>
      <c r="C161" s="35" t="s">
        <v>124</v>
      </c>
      <c r="D161" s="35" t="s">
        <v>124</v>
      </c>
      <c r="E161" s="35" t="s">
        <v>124</v>
      </c>
      <c r="F161" s="35" t="s">
        <v>11</v>
      </c>
      <c r="G161" s="35"/>
      <c r="H161" s="34">
        <v>26101</v>
      </c>
      <c r="I161" s="34">
        <v>26101</v>
      </c>
      <c r="J161" s="35" t="s">
        <v>11</v>
      </c>
      <c r="K161" s="35" t="s">
        <v>124</v>
      </c>
      <c r="L161" s="35" t="s">
        <v>124</v>
      </c>
      <c r="M161" s="35" t="s">
        <v>124</v>
      </c>
      <c r="N161" s="35" t="s">
        <v>124</v>
      </c>
      <c r="O161" s="26">
        <f t="shared" si="18"/>
        <v>0</v>
      </c>
      <c r="P161" s="26">
        <f t="shared" si="16"/>
        <v>0</v>
      </c>
      <c r="Q161" s="54">
        <v>404000</v>
      </c>
      <c r="R161" s="28">
        <f t="shared" si="13"/>
        <v>0</v>
      </c>
      <c r="S161" s="29">
        <v>0</v>
      </c>
      <c r="T161" s="29">
        <f t="shared" si="14"/>
        <v>0</v>
      </c>
      <c r="U161" s="24" t="s">
        <v>124</v>
      </c>
      <c r="V161" s="24" t="s">
        <v>124</v>
      </c>
      <c r="W161" s="24" t="s">
        <v>124</v>
      </c>
      <c r="X161" s="24" t="s">
        <v>124</v>
      </c>
      <c r="Y161" s="24" t="s">
        <v>124</v>
      </c>
      <c r="Z161" s="24" t="s">
        <v>124</v>
      </c>
      <c r="AA161" s="24" t="s">
        <v>124</v>
      </c>
      <c r="AB161" s="24" t="s">
        <v>124</v>
      </c>
      <c r="AC161" s="24" t="s">
        <v>137</v>
      </c>
      <c r="AD161" s="24" t="s">
        <v>124</v>
      </c>
      <c r="AE161" s="24" t="s">
        <v>124</v>
      </c>
      <c r="AF161" s="24" t="s">
        <v>138</v>
      </c>
      <c r="AG161" s="24" t="s">
        <v>421</v>
      </c>
      <c r="AH161" s="24" t="s">
        <v>423</v>
      </c>
      <c r="AI161" s="24" t="s">
        <v>140</v>
      </c>
      <c r="AJ161" s="24" t="s">
        <v>141</v>
      </c>
      <c r="AK161" s="24" t="s">
        <v>142</v>
      </c>
      <c r="AL161" s="37"/>
      <c r="AM161" s="37" t="s">
        <v>143</v>
      </c>
      <c r="AN161" s="37" t="s">
        <v>144</v>
      </c>
      <c r="AO161" s="37" t="s">
        <v>145</v>
      </c>
      <c r="AP161" s="37" t="s">
        <v>146</v>
      </c>
      <c r="AQ161" s="37" t="s">
        <v>147</v>
      </c>
      <c r="AR161" s="37" t="s">
        <v>148</v>
      </c>
      <c r="AS161" s="37" t="s">
        <v>149</v>
      </c>
      <c r="AT161" s="37" t="s">
        <v>150</v>
      </c>
      <c r="AU161" s="37" t="s">
        <v>151</v>
      </c>
      <c r="AV161" s="24" t="s">
        <v>124</v>
      </c>
      <c r="AW161" s="24" t="s">
        <v>124</v>
      </c>
      <c r="AX161" s="24" t="s">
        <v>124</v>
      </c>
      <c r="AY161" s="24" t="s">
        <v>124</v>
      </c>
      <c r="AZ161" s="24" t="s">
        <v>124</v>
      </c>
      <c r="BA161" s="24" t="s">
        <v>124</v>
      </c>
      <c r="BB161" s="24" t="s">
        <v>124</v>
      </c>
      <c r="BC161" s="24" t="s">
        <v>124</v>
      </c>
      <c r="BD161" s="24" t="s">
        <v>124</v>
      </c>
      <c r="BE161" s="24" t="s">
        <v>124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1">
        <f t="shared" si="19"/>
        <v>0</v>
      </c>
      <c r="BS161" s="24" t="s">
        <v>124</v>
      </c>
      <c r="BT161" s="24" t="s">
        <v>124</v>
      </c>
      <c r="BU161" s="24" t="s">
        <v>124</v>
      </c>
      <c r="BV161" s="24" t="s">
        <v>124</v>
      </c>
      <c r="BW161" s="24" t="s">
        <v>124</v>
      </c>
      <c r="BX161" s="24" t="s">
        <v>124</v>
      </c>
      <c r="BY161" s="24" t="s">
        <v>124</v>
      </c>
      <c r="BZ161" s="24" t="s">
        <v>124</v>
      </c>
      <c r="CA161" s="24" t="s">
        <v>124</v>
      </c>
      <c r="CB161" s="24" t="s">
        <v>125</v>
      </c>
      <c r="CC161" s="32" t="s">
        <v>124</v>
      </c>
      <c r="CD161" s="1" t="s">
        <v>126</v>
      </c>
      <c r="CE161" s="2" t="s">
        <v>127</v>
      </c>
      <c r="CF161" s="2" t="s">
        <v>124</v>
      </c>
      <c r="CG161" s="2" t="s">
        <v>125</v>
      </c>
      <c r="CH161" s="2" t="s">
        <v>124</v>
      </c>
      <c r="CI161" s="2" t="s">
        <v>124</v>
      </c>
    </row>
    <row r="162" spans="1:87" x14ac:dyDescent="0.25">
      <c r="A162" s="3">
        <v>155</v>
      </c>
      <c r="B162" s="57">
        <v>2021</v>
      </c>
      <c r="C162" s="35" t="s">
        <v>124</v>
      </c>
      <c r="D162" s="35" t="s">
        <v>124</v>
      </c>
      <c r="E162" s="35" t="s">
        <v>124</v>
      </c>
      <c r="F162" s="35" t="s">
        <v>12</v>
      </c>
      <c r="G162" s="35"/>
      <c r="H162" s="34">
        <v>27101</v>
      </c>
      <c r="I162" s="34">
        <v>27101</v>
      </c>
      <c r="J162" s="35" t="s">
        <v>12</v>
      </c>
      <c r="K162" s="35" t="s">
        <v>124</v>
      </c>
      <c r="L162" s="35" t="s">
        <v>124</v>
      </c>
      <c r="M162" s="35" t="s">
        <v>124</v>
      </c>
      <c r="N162" s="35" t="s">
        <v>124</v>
      </c>
      <c r="O162" s="26">
        <f t="shared" si="18"/>
        <v>0</v>
      </c>
      <c r="P162" s="26">
        <f t="shared" si="16"/>
        <v>0</v>
      </c>
      <c r="Q162" s="54">
        <v>31000</v>
      </c>
      <c r="R162" s="28">
        <f t="shared" si="13"/>
        <v>0</v>
      </c>
      <c r="S162" s="29">
        <v>0</v>
      </c>
      <c r="T162" s="29">
        <f t="shared" si="14"/>
        <v>0</v>
      </c>
      <c r="U162" s="24" t="s">
        <v>124</v>
      </c>
      <c r="V162" s="24" t="s">
        <v>124</v>
      </c>
      <c r="W162" s="24" t="s">
        <v>124</v>
      </c>
      <c r="X162" s="24" t="s">
        <v>124</v>
      </c>
      <c r="Y162" s="24" t="s">
        <v>124</v>
      </c>
      <c r="Z162" s="24" t="s">
        <v>124</v>
      </c>
      <c r="AA162" s="24" t="s">
        <v>124</v>
      </c>
      <c r="AB162" s="24" t="s">
        <v>124</v>
      </c>
      <c r="AC162" s="24" t="s">
        <v>137</v>
      </c>
      <c r="AD162" s="24" t="s">
        <v>124</v>
      </c>
      <c r="AE162" s="24" t="s">
        <v>124</v>
      </c>
      <c r="AF162" s="24" t="s">
        <v>138</v>
      </c>
      <c r="AG162" s="24" t="s">
        <v>424</v>
      </c>
      <c r="AH162" s="24" t="s">
        <v>425</v>
      </c>
      <c r="AI162" s="24" t="s">
        <v>140</v>
      </c>
      <c r="AJ162" s="24" t="s">
        <v>141</v>
      </c>
      <c r="AK162" s="24" t="s">
        <v>142</v>
      </c>
      <c r="AL162" s="37"/>
      <c r="AM162" s="37" t="s">
        <v>143</v>
      </c>
      <c r="AN162" s="37" t="s">
        <v>144</v>
      </c>
      <c r="AO162" s="37" t="s">
        <v>145</v>
      </c>
      <c r="AP162" s="37" t="s">
        <v>146</v>
      </c>
      <c r="AQ162" s="37" t="s">
        <v>147</v>
      </c>
      <c r="AR162" s="37" t="s">
        <v>148</v>
      </c>
      <c r="AS162" s="37" t="s">
        <v>149</v>
      </c>
      <c r="AT162" s="37" t="s">
        <v>150</v>
      </c>
      <c r="AU162" s="37" t="s">
        <v>151</v>
      </c>
      <c r="AV162" s="24" t="s">
        <v>124</v>
      </c>
      <c r="AW162" s="24" t="s">
        <v>124</v>
      </c>
      <c r="AX162" s="24" t="s">
        <v>124</v>
      </c>
      <c r="AY162" s="24" t="s">
        <v>124</v>
      </c>
      <c r="AZ162" s="24" t="s">
        <v>124</v>
      </c>
      <c r="BA162" s="24" t="s">
        <v>124</v>
      </c>
      <c r="BB162" s="24" t="s">
        <v>124</v>
      </c>
      <c r="BC162" s="24" t="s">
        <v>124</v>
      </c>
      <c r="BD162" s="24" t="s">
        <v>124</v>
      </c>
      <c r="BE162" s="24" t="s">
        <v>124</v>
      </c>
      <c r="BF162" s="30">
        <v>0</v>
      </c>
      <c r="BG162" s="39">
        <v>0</v>
      </c>
      <c r="BH162" s="39">
        <v>0</v>
      </c>
      <c r="BI162" s="39">
        <v>0</v>
      </c>
      <c r="BJ162" s="39">
        <v>0</v>
      </c>
      <c r="BK162" s="39">
        <v>0</v>
      </c>
      <c r="BL162" s="30">
        <v>0</v>
      </c>
      <c r="BM162" s="39">
        <v>0</v>
      </c>
      <c r="BN162" s="39">
        <v>0</v>
      </c>
      <c r="BO162" s="30">
        <v>0</v>
      </c>
      <c r="BP162" s="39">
        <v>0</v>
      </c>
      <c r="BQ162" s="39">
        <v>0</v>
      </c>
      <c r="BR162" s="31">
        <f t="shared" si="19"/>
        <v>0</v>
      </c>
      <c r="BS162" s="24" t="s">
        <v>124</v>
      </c>
      <c r="BT162" s="24" t="s">
        <v>124</v>
      </c>
      <c r="BU162" s="24" t="s">
        <v>124</v>
      </c>
      <c r="BV162" s="24" t="s">
        <v>124</v>
      </c>
      <c r="BW162" s="24" t="s">
        <v>124</v>
      </c>
      <c r="BX162" s="24" t="s">
        <v>124</v>
      </c>
      <c r="BY162" s="24" t="s">
        <v>124</v>
      </c>
      <c r="BZ162" s="24" t="s">
        <v>124</v>
      </c>
      <c r="CA162" s="24" t="s">
        <v>124</v>
      </c>
      <c r="CB162" s="24" t="s">
        <v>125</v>
      </c>
      <c r="CC162" s="32" t="s">
        <v>124</v>
      </c>
      <c r="CD162" s="1" t="s">
        <v>126</v>
      </c>
      <c r="CE162" s="2" t="s">
        <v>127</v>
      </c>
      <c r="CF162" s="2" t="s">
        <v>124</v>
      </c>
      <c r="CG162" s="2" t="s">
        <v>125</v>
      </c>
      <c r="CH162" s="2" t="s">
        <v>124</v>
      </c>
      <c r="CI162" s="2" t="s">
        <v>124</v>
      </c>
    </row>
    <row r="163" spans="1:87" x14ac:dyDescent="0.25">
      <c r="A163" s="3">
        <v>156</v>
      </c>
      <c r="B163" s="57">
        <v>2021</v>
      </c>
      <c r="C163" s="35" t="s">
        <v>124</v>
      </c>
      <c r="D163" s="35" t="s">
        <v>124</v>
      </c>
      <c r="E163" s="35" t="s">
        <v>124</v>
      </c>
      <c r="F163" s="35" t="s">
        <v>13</v>
      </c>
      <c r="G163" s="35"/>
      <c r="H163" s="34">
        <v>29201</v>
      </c>
      <c r="I163" s="34">
        <v>29201</v>
      </c>
      <c r="J163" s="35" t="s">
        <v>13</v>
      </c>
      <c r="K163" s="35" t="s">
        <v>124</v>
      </c>
      <c r="L163" s="35" t="s">
        <v>124</v>
      </c>
      <c r="M163" s="35" t="s">
        <v>124</v>
      </c>
      <c r="N163" s="35" t="s">
        <v>124</v>
      </c>
      <c r="O163" s="26">
        <f t="shared" si="18"/>
        <v>0</v>
      </c>
      <c r="P163" s="26">
        <f t="shared" si="16"/>
        <v>0</v>
      </c>
      <c r="Q163" s="58">
        <v>18000</v>
      </c>
      <c r="R163" s="28">
        <f t="shared" si="13"/>
        <v>0</v>
      </c>
      <c r="S163" s="29">
        <v>0</v>
      </c>
      <c r="T163" s="29">
        <f t="shared" si="14"/>
        <v>0</v>
      </c>
      <c r="U163" s="24" t="s">
        <v>124</v>
      </c>
      <c r="V163" s="24" t="s">
        <v>124</v>
      </c>
      <c r="W163" s="24" t="s">
        <v>124</v>
      </c>
      <c r="X163" s="24" t="s">
        <v>124</v>
      </c>
      <c r="Y163" s="24" t="s">
        <v>124</v>
      </c>
      <c r="Z163" s="24" t="s">
        <v>124</v>
      </c>
      <c r="AA163" s="24" t="s">
        <v>124</v>
      </c>
      <c r="AB163" s="24" t="s">
        <v>124</v>
      </c>
      <c r="AC163" s="24" t="s">
        <v>137</v>
      </c>
      <c r="AD163" s="24" t="s">
        <v>124</v>
      </c>
      <c r="AE163" s="24" t="s">
        <v>124</v>
      </c>
      <c r="AF163" s="24" t="s">
        <v>138</v>
      </c>
      <c r="AG163" s="24" t="s">
        <v>426</v>
      </c>
      <c r="AH163" s="24" t="s">
        <v>427</v>
      </c>
      <c r="AI163" s="24" t="s">
        <v>140</v>
      </c>
      <c r="AJ163" s="24" t="s">
        <v>141</v>
      </c>
      <c r="AK163" s="24" t="s">
        <v>142</v>
      </c>
      <c r="AL163" s="37"/>
      <c r="AM163" s="37" t="s">
        <v>143</v>
      </c>
      <c r="AN163" s="37" t="s">
        <v>144</v>
      </c>
      <c r="AO163" s="37" t="s">
        <v>145</v>
      </c>
      <c r="AP163" s="37" t="s">
        <v>146</v>
      </c>
      <c r="AQ163" s="37" t="s">
        <v>147</v>
      </c>
      <c r="AR163" s="37" t="s">
        <v>148</v>
      </c>
      <c r="AS163" s="37" t="s">
        <v>149</v>
      </c>
      <c r="AT163" s="37" t="s">
        <v>150</v>
      </c>
      <c r="AU163" s="37" t="s">
        <v>151</v>
      </c>
      <c r="AV163" s="24" t="s">
        <v>124</v>
      </c>
      <c r="AW163" s="24" t="s">
        <v>124</v>
      </c>
      <c r="AX163" s="24" t="s">
        <v>124</v>
      </c>
      <c r="AY163" s="24" t="s">
        <v>124</v>
      </c>
      <c r="AZ163" s="24" t="s">
        <v>124</v>
      </c>
      <c r="BA163" s="24" t="s">
        <v>124</v>
      </c>
      <c r="BB163" s="24" t="s">
        <v>124</v>
      </c>
      <c r="BC163" s="24" t="s">
        <v>124</v>
      </c>
      <c r="BD163" s="24" t="s">
        <v>124</v>
      </c>
      <c r="BE163" s="24" t="s">
        <v>124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1">
        <f t="shared" si="19"/>
        <v>0</v>
      </c>
      <c r="BS163" s="24" t="s">
        <v>124</v>
      </c>
      <c r="BT163" s="24" t="s">
        <v>124</v>
      </c>
      <c r="BU163" s="24" t="s">
        <v>124</v>
      </c>
      <c r="BV163" s="24" t="s">
        <v>124</v>
      </c>
      <c r="BW163" s="24" t="s">
        <v>124</v>
      </c>
      <c r="BX163" s="24" t="s">
        <v>124</v>
      </c>
      <c r="BY163" s="24" t="s">
        <v>124</v>
      </c>
      <c r="BZ163" s="24" t="s">
        <v>124</v>
      </c>
      <c r="CA163" s="24" t="s">
        <v>124</v>
      </c>
      <c r="CB163" s="24" t="s">
        <v>125</v>
      </c>
      <c r="CC163" s="32" t="s">
        <v>124</v>
      </c>
      <c r="CD163" s="1" t="s">
        <v>126</v>
      </c>
      <c r="CE163" s="2" t="s">
        <v>127</v>
      </c>
      <c r="CF163" s="2" t="s">
        <v>124</v>
      </c>
      <c r="CG163" s="2" t="s">
        <v>125</v>
      </c>
      <c r="CH163" s="2" t="s">
        <v>124</v>
      </c>
      <c r="CI163" s="2" t="s">
        <v>124</v>
      </c>
    </row>
    <row r="164" spans="1:87" x14ac:dyDescent="0.25">
      <c r="A164" s="3">
        <v>157</v>
      </c>
      <c r="B164" s="57">
        <v>2021</v>
      </c>
      <c r="C164" s="35" t="s">
        <v>124</v>
      </c>
      <c r="D164" s="35" t="s">
        <v>124</v>
      </c>
      <c r="E164" s="35" t="s">
        <v>124</v>
      </c>
      <c r="F164" s="35" t="s">
        <v>14</v>
      </c>
      <c r="G164" s="35"/>
      <c r="H164" s="34">
        <v>29401</v>
      </c>
      <c r="I164" s="34">
        <v>29401</v>
      </c>
      <c r="J164" s="35" t="s">
        <v>14</v>
      </c>
      <c r="K164" s="35" t="s">
        <v>124</v>
      </c>
      <c r="L164" s="35" t="s">
        <v>124</v>
      </c>
      <c r="M164" s="35" t="s">
        <v>124</v>
      </c>
      <c r="N164" s="35" t="s">
        <v>124</v>
      </c>
      <c r="O164" s="26">
        <f t="shared" si="18"/>
        <v>0</v>
      </c>
      <c r="P164" s="26">
        <f t="shared" si="16"/>
        <v>0</v>
      </c>
      <c r="Q164" s="59">
        <v>7500</v>
      </c>
      <c r="R164" s="28">
        <f t="shared" si="13"/>
        <v>0</v>
      </c>
      <c r="S164" s="29">
        <v>0</v>
      </c>
      <c r="T164" s="29">
        <f t="shared" si="14"/>
        <v>0</v>
      </c>
      <c r="U164" s="24" t="s">
        <v>124</v>
      </c>
      <c r="V164" s="24" t="s">
        <v>124</v>
      </c>
      <c r="W164" s="24" t="s">
        <v>124</v>
      </c>
      <c r="X164" s="24" t="s">
        <v>124</v>
      </c>
      <c r="Y164" s="24" t="s">
        <v>124</v>
      </c>
      <c r="Z164" s="24" t="s">
        <v>124</v>
      </c>
      <c r="AA164" s="24" t="s">
        <v>124</v>
      </c>
      <c r="AB164" s="24" t="s">
        <v>124</v>
      </c>
      <c r="AC164" s="24" t="s">
        <v>137</v>
      </c>
      <c r="AD164" s="24" t="s">
        <v>124</v>
      </c>
      <c r="AE164" s="24" t="s">
        <v>124</v>
      </c>
      <c r="AF164" s="24" t="s">
        <v>138</v>
      </c>
      <c r="AG164" s="24" t="s">
        <v>428</v>
      </c>
      <c r="AH164" s="24" t="s">
        <v>429</v>
      </c>
      <c r="AI164" s="24" t="s">
        <v>140</v>
      </c>
      <c r="AJ164" s="24" t="s">
        <v>141</v>
      </c>
      <c r="AK164" s="24" t="s">
        <v>142</v>
      </c>
      <c r="AL164" s="37"/>
      <c r="AM164" s="37" t="s">
        <v>143</v>
      </c>
      <c r="AN164" s="37" t="s">
        <v>144</v>
      </c>
      <c r="AO164" s="37" t="s">
        <v>145</v>
      </c>
      <c r="AP164" s="37" t="s">
        <v>146</v>
      </c>
      <c r="AQ164" s="37" t="s">
        <v>147</v>
      </c>
      <c r="AR164" s="37" t="s">
        <v>148</v>
      </c>
      <c r="AS164" s="37" t="s">
        <v>149</v>
      </c>
      <c r="AT164" s="37" t="s">
        <v>150</v>
      </c>
      <c r="AU164" s="37" t="s">
        <v>151</v>
      </c>
      <c r="AV164" s="24" t="s">
        <v>124</v>
      </c>
      <c r="AW164" s="24" t="s">
        <v>124</v>
      </c>
      <c r="AX164" s="24" t="s">
        <v>124</v>
      </c>
      <c r="AY164" s="24" t="s">
        <v>124</v>
      </c>
      <c r="AZ164" s="24" t="s">
        <v>124</v>
      </c>
      <c r="BA164" s="24" t="s">
        <v>124</v>
      </c>
      <c r="BB164" s="24" t="s">
        <v>124</v>
      </c>
      <c r="BC164" s="24" t="s">
        <v>124</v>
      </c>
      <c r="BD164" s="24" t="s">
        <v>124</v>
      </c>
      <c r="BE164" s="24" t="s">
        <v>124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1">
        <f t="shared" si="19"/>
        <v>0</v>
      </c>
      <c r="BS164" s="24" t="s">
        <v>124</v>
      </c>
      <c r="BT164" s="24" t="s">
        <v>124</v>
      </c>
      <c r="BU164" s="24" t="s">
        <v>124</v>
      </c>
      <c r="BV164" s="24" t="s">
        <v>124</v>
      </c>
      <c r="BW164" s="24" t="s">
        <v>124</v>
      </c>
      <c r="BX164" s="24" t="s">
        <v>124</v>
      </c>
      <c r="BY164" s="24" t="s">
        <v>124</v>
      </c>
      <c r="BZ164" s="24" t="s">
        <v>124</v>
      </c>
      <c r="CA164" s="24" t="s">
        <v>124</v>
      </c>
      <c r="CB164" s="24" t="s">
        <v>125</v>
      </c>
      <c r="CC164" s="32" t="s">
        <v>124</v>
      </c>
      <c r="CD164" s="1" t="s">
        <v>126</v>
      </c>
      <c r="CE164" s="2" t="s">
        <v>127</v>
      </c>
      <c r="CF164" s="2" t="s">
        <v>124</v>
      </c>
      <c r="CG164" s="2" t="s">
        <v>125</v>
      </c>
      <c r="CH164" s="2" t="s">
        <v>124</v>
      </c>
      <c r="CI164" s="2" t="s">
        <v>124</v>
      </c>
    </row>
    <row r="165" spans="1:87" x14ac:dyDescent="0.25">
      <c r="A165" s="3">
        <v>158</v>
      </c>
      <c r="B165" s="57">
        <v>2021</v>
      </c>
      <c r="C165" s="35" t="s">
        <v>124</v>
      </c>
      <c r="D165" s="35" t="s">
        <v>124</v>
      </c>
      <c r="E165" s="35" t="s">
        <v>124</v>
      </c>
      <c r="F165" s="35" t="s">
        <v>15</v>
      </c>
      <c r="G165" s="35"/>
      <c r="H165" s="34">
        <v>31101</v>
      </c>
      <c r="I165" s="34">
        <v>31101</v>
      </c>
      <c r="J165" s="35" t="s">
        <v>15</v>
      </c>
      <c r="K165" s="35" t="s">
        <v>124</v>
      </c>
      <c r="L165" s="35" t="s">
        <v>124</v>
      </c>
      <c r="M165" s="35" t="s">
        <v>124</v>
      </c>
      <c r="N165" s="35" t="s">
        <v>124</v>
      </c>
      <c r="O165" s="26">
        <f t="shared" si="18"/>
        <v>0</v>
      </c>
      <c r="P165" s="26">
        <f t="shared" si="16"/>
        <v>0</v>
      </c>
      <c r="Q165" s="52">
        <v>450000</v>
      </c>
      <c r="R165" s="28">
        <f t="shared" si="13"/>
        <v>0</v>
      </c>
      <c r="S165" s="29">
        <v>0</v>
      </c>
      <c r="T165" s="29">
        <f t="shared" si="14"/>
        <v>0</v>
      </c>
      <c r="U165" s="24" t="s">
        <v>124</v>
      </c>
      <c r="V165" s="24" t="s">
        <v>124</v>
      </c>
      <c r="W165" s="24" t="s">
        <v>124</v>
      </c>
      <c r="X165" s="24" t="s">
        <v>124</v>
      </c>
      <c r="Y165" s="24" t="s">
        <v>124</v>
      </c>
      <c r="Z165" s="24" t="s">
        <v>124</v>
      </c>
      <c r="AA165" s="24" t="s">
        <v>124</v>
      </c>
      <c r="AB165" s="24" t="s">
        <v>124</v>
      </c>
      <c r="AC165" s="24" t="s">
        <v>137</v>
      </c>
      <c r="AD165" s="24" t="s">
        <v>124</v>
      </c>
      <c r="AE165" s="24" t="s">
        <v>124</v>
      </c>
      <c r="AF165" s="24" t="s">
        <v>138</v>
      </c>
      <c r="AG165" s="24" t="s">
        <v>430</v>
      </c>
      <c r="AH165" s="24" t="s">
        <v>431</v>
      </c>
      <c r="AI165" s="24" t="s">
        <v>140</v>
      </c>
      <c r="AJ165" s="24" t="s">
        <v>141</v>
      </c>
      <c r="AK165" s="24" t="s">
        <v>142</v>
      </c>
      <c r="AL165" s="37"/>
      <c r="AM165" s="37" t="s">
        <v>143</v>
      </c>
      <c r="AN165" s="37" t="s">
        <v>144</v>
      </c>
      <c r="AO165" s="37" t="s">
        <v>145</v>
      </c>
      <c r="AP165" s="37" t="s">
        <v>146</v>
      </c>
      <c r="AQ165" s="37" t="s">
        <v>147</v>
      </c>
      <c r="AR165" s="37" t="s">
        <v>148</v>
      </c>
      <c r="AS165" s="37" t="s">
        <v>149</v>
      </c>
      <c r="AT165" s="37" t="s">
        <v>150</v>
      </c>
      <c r="AU165" s="37" t="s">
        <v>151</v>
      </c>
      <c r="AV165" s="24" t="s">
        <v>124</v>
      </c>
      <c r="AW165" s="24" t="s">
        <v>124</v>
      </c>
      <c r="AX165" s="24" t="s">
        <v>124</v>
      </c>
      <c r="AY165" s="24" t="s">
        <v>124</v>
      </c>
      <c r="AZ165" s="24" t="s">
        <v>124</v>
      </c>
      <c r="BA165" s="24" t="s">
        <v>124</v>
      </c>
      <c r="BB165" s="24" t="s">
        <v>124</v>
      </c>
      <c r="BC165" s="24" t="s">
        <v>124</v>
      </c>
      <c r="BD165" s="24" t="s">
        <v>124</v>
      </c>
      <c r="BE165" s="24" t="s">
        <v>124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1">
        <f t="shared" si="19"/>
        <v>0</v>
      </c>
      <c r="BS165" s="24" t="s">
        <v>124</v>
      </c>
      <c r="BT165" s="24" t="s">
        <v>124</v>
      </c>
      <c r="BU165" s="24" t="s">
        <v>124</v>
      </c>
      <c r="BV165" s="24" t="s">
        <v>124</v>
      </c>
      <c r="BW165" s="24" t="s">
        <v>124</v>
      </c>
      <c r="BX165" s="24" t="s">
        <v>124</v>
      </c>
      <c r="BY165" s="24" t="s">
        <v>124</v>
      </c>
      <c r="BZ165" s="24" t="s">
        <v>124</v>
      </c>
      <c r="CA165" s="24" t="s">
        <v>124</v>
      </c>
      <c r="CB165" s="24" t="s">
        <v>125</v>
      </c>
      <c r="CC165" s="32" t="s">
        <v>124</v>
      </c>
      <c r="CD165" s="1" t="s">
        <v>126</v>
      </c>
      <c r="CE165" s="2" t="s">
        <v>127</v>
      </c>
      <c r="CF165" s="2" t="s">
        <v>124</v>
      </c>
      <c r="CG165" s="2" t="s">
        <v>125</v>
      </c>
      <c r="CH165" s="2" t="s">
        <v>124</v>
      </c>
      <c r="CI165" s="2" t="s">
        <v>124</v>
      </c>
    </row>
    <row r="166" spans="1:87" x14ac:dyDescent="0.25">
      <c r="A166" s="3">
        <v>159</v>
      </c>
      <c r="B166" s="57">
        <v>2021</v>
      </c>
      <c r="C166" s="35" t="s">
        <v>124</v>
      </c>
      <c r="D166" s="35" t="s">
        <v>124</v>
      </c>
      <c r="E166" s="35" t="s">
        <v>124</v>
      </c>
      <c r="F166" s="35" t="s">
        <v>16</v>
      </c>
      <c r="G166" s="35"/>
      <c r="H166" s="34">
        <v>31401</v>
      </c>
      <c r="I166" s="34">
        <v>31401</v>
      </c>
      <c r="J166" s="35" t="s">
        <v>16</v>
      </c>
      <c r="K166" s="35" t="s">
        <v>124</v>
      </c>
      <c r="L166" s="35" t="s">
        <v>124</v>
      </c>
      <c r="M166" s="35" t="s">
        <v>124</v>
      </c>
      <c r="N166" s="35" t="s">
        <v>124</v>
      </c>
      <c r="O166" s="26">
        <f>P166*0.16</f>
        <v>0</v>
      </c>
      <c r="P166" s="26">
        <f t="shared" si="16"/>
        <v>0</v>
      </c>
      <c r="Q166" s="52">
        <v>66000</v>
      </c>
      <c r="R166" s="28">
        <f t="shared" si="13"/>
        <v>0</v>
      </c>
      <c r="S166" s="29">
        <v>0</v>
      </c>
      <c r="T166" s="29">
        <f t="shared" si="14"/>
        <v>0</v>
      </c>
      <c r="U166" s="24" t="s">
        <v>124</v>
      </c>
      <c r="V166" s="24" t="s">
        <v>124</v>
      </c>
      <c r="W166" s="24" t="s">
        <v>124</v>
      </c>
      <c r="X166" s="24" t="s">
        <v>124</v>
      </c>
      <c r="Y166" s="24" t="s">
        <v>124</v>
      </c>
      <c r="Z166" s="24" t="s">
        <v>124</v>
      </c>
      <c r="AA166" s="24" t="s">
        <v>124</v>
      </c>
      <c r="AB166" s="24" t="s">
        <v>124</v>
      </c>
      <c r="AC166" s="24" t="s">
        <v>137</v>
      </c>
      <c r="AD166" s="24" t="s">
        <v>124</v>
      </c>
      <c r="AE166" s="24" t="s">
        <v>124</v>
      </c>
      <c r="AF166" s="24" t="s">
        <v>138</v>
      </c>
      <c r="AG166" s="24" t="s">
        <v>432</v>
      </c>
      <c r="AH166" s="24" t="s">
        <v>433</v>
      </c>
      <c r="AI166" s="24" t="s">
        <v>140</v>
      </c>
      <c r="AJ166" s="24" t="s">
        <v>141</v>
      </c>
      <c r="AK166" s="24" t="s">
        <v>142</v>
      </c>
      <c r="AL166" s="37"/>
      <c r="AM166" s="37" t="s">
        <v>143</v>
      </c>
      <c r="AN166" s="37" t="s">
        <v>144</v>
      </c>
      <c r="AO166" s="37" t="s">
        <v>145</v>
      </c>
      <c r="AP166" s="37" t="s">
        <v>146</v>
      </c>
      <c r="AQ166" s="37" t="s">
        <v>147</v>
      </c>
      <c r="AR166" s="37" t="s">
        <v>148</v>
      </c>
      <c r="AS166" s="37" t="s">
        <v>149</v>
      </c>
      <c r="AT166" s="37" t="s">
        <v>150</v>
      </c>
      <c r="AU166" s="37" t="s">
        <v>151</v>
      </c>
      <c r="AV166" s="24" t="s">
        <v>124</v>
      </c>
      <c r="AW166" s="24" t="s">
        <v>124</v>
      </c>
      <c r="AX166" s="24" t="s">
        <v>124</v>
      </c>
      <c r="AY166" s="24" t="s">
        <v>124</v>
      </c>
      <c r="AZ166" s="24" t="s">
        <v>124</v>
      </c>
      <c r="BA166" s="24" t="s">
        <v>124</v>
      </c>
      <c r="BB166" s="24" t="s">
        <v>124</v>
      </c>
      <c r="BC166" s="24" t="s">
        <v>124</v>
      </c>
      <c r="BD166" s="24" t="s">
        <v>124</v>
      </c>
      <c r="BE166" s="24" t="s">
        <v>124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1">
        <f t="shared" si="19"/>
        <v>0</v>
      </c>
      <c r="BS166" s="24" t="s">
        <v>124</v>
      </c>
      <c r="BT166" s="24" t="s">
        <v>124</v>
      </c>
      <c r="BU166" s="24" t="s">
        <v>124</v>
      </c>
      <c r="BV166" s="24" t="s">
        <v>124</v>
      </c>
      <c r="BW166" s="24" t="s">
        <v>124</v>
      </c>
      <c r="BX166" s="24" t="s">
        <v>124</v>
      </c>
      <c r="BY166" s="24" t="s">
        <v>124</v>
      </c>
      <c r="BZ166" s="24" t="s">
        <v>124</v>
      </c>
      <c r="CA166" s="24" t="s">
        <v>124</v>
      </c>
      <c r="CB166" s="24" t="s">
        <v>125</v>
      </c>
      <c r="CC166" s="32" t="s">
        <v>124</v>
      </c>
      <c r="CD166" s="1" t="s">
        <v>126</v>
      </c>
      <c r="CE166" s="2" t="s">
        <v>127</v>
      </c>
      <c r="CF166" s="2" t="s">
        <v>124</v>
      </c>
      <c r="CG166" s="2" t="s">
        <v>125</v>
      </c>
      <c r="CH166" s="2" t="s">
        <v>124</v>
      </c>
      <c r="CI166" s="2" t="s">
        <v>124</v>
      </c>
    </row>
    <row r="167" spans="1:87" x14ac:dyDescent="0.25">
      <c r="A167" s="3">
        <v>160</v>
      </c>
      <c r="B167" s="57">
        <v>2021</v>
      </c>
      <c r="C167" s="35" t="s">
        <v>124</v>
      </c>
      <c r="D167" s="35" t="s">
        <v>124</v>
      </c>
      <c r="E167" s="35" t="s">
        <v>124</v>
      </c>
      <c r="F167" s="35" t="s">
        <v>16</v>
      </c>
      <c r="G167" s="35"/>
      <c r="H167" s="34">
        <v>31401</v>
      </c>
      <c r="I167" s="34">
        <v>31401</v>
      </c>
      <c r="J167" s="35" t="s">
        <v>16</v>
      </c>
      <c r="K167" s="35" t="s">
        <v>124</v>
      </c>
      <c r="L167" s="35" t="s">
        <v>124</v>
      </c>
      <c r="M167" s="35" t="s">
        <v>124</v>
      </c>
      <c r="N167" s="35" t="s">
        <v>124</v>
      </c>
      <c r="O167" s="26">
        <f>P167*0.16</f>
        <v>0</v>
      </c>
      <c r="P167" s="26">
        <f t="shared" si="16"/>
        <v>0</v>
      </c>
      <c r="Q167" s="42">
        <v>0</v>
      </c>
      <c r="R167" s="28">
        <f t="shared" si="13"/>
        <v>0</v>
      </c>
      <c r="S167" s="29">
        <v>0</v>
      </c>
      <c r="T167" s="29">
        <f t="shared" si="14"/>
        <v>0</v>
      </c>
      <c r="U167" s="24" t="s">
        <v>124</v>
      </c>
      <c r="V167" s="24" t="s">
        <v>124</v>
      </c>
      <c r="W167" s="24" t="s">
        <v>124</v>
      </c>
      <c r="X167" s="24" t="s">
        <v>124</v>
      </c>
      <c r="Y167" s="24" t="s">
        <v>124</v>
      </c>
      <c r="Z167" s="24" t="s">
        <v>124</v>
      </c>
      <c r="AA167" s="24" t="s">
        <v>124</v>
      </c>
      <c r="AB167" s="24" t="s">
        <v>124</v>
      </c>
      <c r="AC167" s="24" t="s">
        <v>137</v>
      </c>
      <c r="AD167" s="24" t="s">
        <v>124</v>
      </c>
      <c r="AE167" s="24" t="s">
        <v>124</v>
      </c>
      <c r="AF167" s="24" t="s">
        <v>138</v>
      </c>
      <c r="AG167" s="24" t="s">
        <v>432</v>
      </c>
      <c r="AH167" s="24" t="s">
        <v>433</v>
      </c>
      <c r="AI167" s="24" t="s">
        <v>140</v>
      </c>
      <c r="AJ167" s="24" t="s">
        <v>141</v>
      </c>
      <c r="AK167" s="24" t="s">
        <v>142</v>
      </c>
      <c r="AL167" s="37"/>
      <c r="AM167" s="37" t="s">
        <v>143</v>
      </c>
      <c r="AN167" s="37" t="s">
        <v>144</v>
      </c>
      <c r="AO167" s="37" t="s">
        <v>145</v>
      </c>
      <c r="AP167" s="37" t="s">
        <v>146</v>
      </c>
      <c r="AQ167" s="37" t="s">
        <v>147</v>
      </c>
      <c r="AR167" s="37" t="s">
        <v>148</v>
      </c>
      <c r="AS167" s="37" t="s">
        <v>149</v>
      </c>
      <c r="AT167" s="37" t="s">
        <v>150</v>
      </c>
      <c r="AU167" s="37" t="s">
        <v>151</v>
      </c>
      <c r="AV167" s="24" t="s">
        <v>124</v>
      </c>
      <c r="AW167" s="24" t="s">
        <v>124</v>
      </c>
      <c r="AX167" s="24" t="s">
        <v>124</v>
      </c>
      <c r="AY167" s="24" t="s">
        <v>124</v>
      </c>
      <c r="AZ167" s="24" t="s">
        <v>124</v>
      </c>
      <c r="BA167" s="24" t="s">
        <v>124</v>
      </c>
      <c r="BB167" s="24" t="s">
        <v>124</v>
      </c>
      <c r="BC167" s="24" t="s">
        <v>124</v>
      </c>
      <c r="BD167" s="24" t="s">
        <v>124</v>
      </c>
      <c r="BE167" s="24" t="s">
        <v>124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1">
        <f t="shared" si="19"/>
        <v>0</v>
      </c>
      <c r="BS167" s="24" t="s">
        <v>124</v>
      </c>
      <c r="BT167" s="24" t="s">
        <v>124</v>
      </c>
      <c r="BU167" s="24" t="s">
        <v>124</v>
      </c>
      <c r="BV167" s="24" t="s">
        <v>124</v>
      </c>
      <c r="BW167" s="24" t="s">
        <v>124</v>
      </c>
      <c r="BX167" s="24" t="s">
        <v>124</v>
      </c>
      <c r="BY167" s="24" t="s">
        <v>124</v>
      </c>
      <c r="BZ167" s="24" t="s">
        <v>124</v>
      </c>
      <c r="CA167" s="24" t="s">
        <v>124</v>
      </c>
      <c r="CB167" s="24" t="s">
        <v>125</v>
      </c>
      <c r="CC167" s="32" t="s">
        <v>124</v>
      </c>
      <c r="CD167" s="1" t="s">
        <v>126</v>
      </c>
      <c r="CE167" s="2" t="s">
        <v>127</v>
      </c>
      <c r="CF167" s="2" t="s">
        <v>124</v>
      </c>
      <c r="CG167" s="2" t="s">
        <v>125</v>
      </c>
      <c r="CH167" s="2" t="s">
        <v>124</v>
      </c>
      <c r="CI167" s="2" t="s">
        <v>124</v>
      </c>
    </row>
    <row r="168" spans="1:87" x14ac:dyDescent="0.25">
      <c r="A168" s="3">
        <v>161</v>
      </c>
      <c r="B168" s="57">
        <v>2021</v>
      </c>
      <c r="C168" s="35" t="s">
        <v>124</v>
      </c>
      <c r="D168" s="35" t="s">
        <v>124</v>
      </c>
      <c r="E168" s="35" t="s">
        <v>124</v>
      </c>
      <c r="F168" s="35" t="s">
        <v>17</v>
      </c>
      <c r="G168" s="35"/>
      <c r="H168" s="34">
        <v>31801</v>
      </c>
      <c r="I168" s="34">
        <v>31801</v>
      </c>
      <c r="J168" s="35" t="s">
        <v>17</v>
      </c>
      <c r="K168" s="35" t="s">
        <v>124</v>
      </c>
      <c r="L168" s="35" t="s">
        <v>124</v>
      </c>
      <c r="M168" s="35" t="s">
        <v>124</v>
      </c>
      <c r="N168" s="35" t="s">
        <v>124</v>
      </c>
      <c r="O168" s="26">
        <f>P168*0.16</f>
        <v>0</v>
      </c>
      <c r="P168" s="26">
        <f t="shared" si="16"/>
        <v>0</v>
      </c>
      <c r="Q168" s="52">
        <v>11000</v>
      </c>
      <c r="R168" s="28">
        <f t="shared" si="13"/>
        <v>0</v>
      </c>
      <c r="S168" s="29">
        <v>0</v>
      </c>
      <c r="T168" s="29">
        <f t="shared" si="14"/>
        <v>0</v>
      </c>
      <c r="U168" s="24" t="s">
        <v>124</v>
      </c>
      <c r="V168" s="24" t="s">
        <v>124</v>
      </c>
      <c r="W168" s="24" t="s">
        <v>124</v>
      </c>
      <c r="X168" s="24" t="s">
        <v>124</v>
      </c>
      <c r="Y168" s="24" t="s">
        <v>124</v>
      </c>
      <c r="Z168" s="24" t="s">
        <v>124</v>
      </c>
      <c r="AA168" s="24" t="s">
        <v>124</v>
      </c>
      <c r="AB168" s="24" t="s">
        <v>124</v>
      </c>
      <c r="AC168" s="24" t="s">
        <v>137</v>
      </c>
      <c r="AD168" s="24" t="s">
        <v>124</v>
      </c>
      <c r="AE168" s="24" t="s">
        <v>124</v>
      </c>
      <c r="AF168" s="24" t="s">
        <v>138</v>
      </c>
      <c r="AG168" s="24" t="s">
        <v>434</v>
      </c>
      <c r="AH168" s="24" t="s">
        <v>435</v>
      </c>
      <c r="AI168" s="24" t="s">
        <v>140</v>
      </c>
      <c r="AJ168" s="24" t="s">
        <v>141</v>
      </c>
      <c r="AK168" s="24" t="s">
        <v>142</v>
      </c>
      <c r="AL168" s="37"/>
      <c r="AM168" s="37" t="s">
        <v>143</v>
      </c>
      <c r="AN168" s="37" t="s">
        <v>144</v>
      </c>
      <c r="AO168" s="37" t="s">
        <v>145</v>
      </c>
      <c r="AP168" s="37" t="s">
        <v>146</v>
      </c>
      <c r="AQ168" s="37" t="s">
        <v>147</v>
      </c>
      <c r="AR168" s="37" t="s">
        <v>148</v>
      </c>
      <c r="AS168" s="37" t="s">
        <v>149</v>
      </c>
      <c r="AT168" s="37" t="s">
        <v>150</v>
      </c>
      <c r="AU168" s="37" t="s">
        <v>151</v>
      </c>
      <c r="AV168" s="24" t="s">
        <v>124</v>
      </c>
      <c r="AW168" s="24" t="s">
        <v>124</v>
      </c>
      <c r="AX168" s="24" t="s">
        <v>124</v>
      </c>
      <c r="AY168" s="24" t="s">
        <v>124</v>
      </c>
      <c r="AZ168" s="24" t="s">
        <v>124</v>
      </c>
      <c r="BA168" s="24" t="s">
        <v>124</v>
      </c>
      <c r="BB168" s="24" t="s">
        <v>124</v>
      </c>
      <c r="BC168" s="24" t="s">
        <v>124</v>
      </c>
      <c r="BD168" s="24" t="s">
        <v>124</v>
      </c>
      <c r="BE168" s="24" t="s">
        <v>124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1">
        <f t="shared" si="19"/>
        <v>0</v>
      </c>
      <c r="BS168" s="24" t="s">
        <v>124</v>
      </c>
      <c r="BT168" s="24" t="s">
        <v>124</v>
      </c>
      <c r="BU168" s="24" t="s">
        <v>124</v>
      </c>
      <c r="BV168" s="24" t="s">
        <v>124</v>
      </c>
      <c r="BW168" s="24" t="s">
        <v>124</v>
      </c>
      <c r="BX168" s="24" t="s">
        <v>124</v>
      </c>
      <c r="BY168" s="24" t="s">
        <v>124</v>
      </c>
      <c r="BZ168" s="24" t="s">
        <v>124</v>
      </c>
      <c r="CA168" s="24" t="s">
        <v>124</v>
      </c>
      <c r="CB168" s="24" t="s">
        <v>125</v>
      </c>
      <c r="CC168" s="32" t="s">
        <v>124</v>
      </c>
      <c r="CD168" s="1" t="s">
        <v>126</v>
      </c>
      <c r="CE168" s="2" t="s">
        <v>127</v>
      </c>
      <c r="CF168" s="2" t="s">
        <v>124</v>
      </c>
      <c r="CG168" s="2" t="s">
        <v>125</v>
      </c>
      <c r="CH168" s="2" t="s">
        <v>124</v>
      </c>
      <c r="CI168" s="2" t="s">
        <v>124</v>
      </c>
    </row>
    <row r="169" spans="1:87" x14ac:dyDescent="0.25">
      <c r="A169" s="3">
        <v>162</v>
      </c>
      <c r="B169" s="57">
        <v>2021</v>
      </c>
      <c r="C169" s="35" t="s">
        <v>124</v>
      </c>
      <c r="D169" s="35" t="s">
        <v>124</v>
      </c>
      <c r="E169" s="35" t="s">
        <v>124</v>
      </c>
      <c r="F169" s="35" t="s">
        <v>18</v>
      </c>
      <c r="G169" s="35"/>
      <c r="H169" s="34">
        <v>32201</v>
      </c>
      <c r="I169" s="34">
        <v>32201</v>
      </c>
      <c r="J169" s="35" t="s">
        <v>18</v>
      </c>
      <c r="K169" s="35" t="s">
        <v>124</v>
      </c>
      <c r="L169" s="35" t="s">
        <v>124</v>
      </c>
      <c r="M169" s="35" t="s">
        <v>124</v>
      </c>
      <c r="N169" s="35" t="s">
        <v>124</v>
      </c>
      <c r="O169" s="26">
        <f t="shared" ref="O169:O174" si="20">((T169-S169)*R169)</f>
        <v>0</v>
      </c>
      <c r="P169" s="26">
        <f t="shared" si="16"/>
        <v>0</v>
      </c>
      <c r="Q169" s="52">
        <v>658000</v>
      </c>
      <c r="R169" s="28">
        <f t="shared" si="13"/>
        <v>0</v>
      </c>
      <c r="S169" s="29">
        <v>0</v>
      </c>
      <c r="T169" s="29">
        <f t="shared" si="14"/>
        <v>0</v>
      </c>
      <c r="U169" s="24" t="s">
        <v>124</v>
      </c>
      <c r="V169" s="24" t="s">
        <v>124</v>
      </c>
      <c r="W169" s="24" t="s">
        <v>124</v>
      </c>
      <c r="X169" s="24" t="s">
        <v>124</v>
      </c>
      <c r="Y169" s="24" t="s">
        <v>124</v>
      </c>
      <c r="Z169" s="24" t="s">
        <v>124</v>
      </c>
      <c r="AA169" s="24" t="s">
        <v>124</v>
      </c>
      <c r="AB169" s="24" t="s">
        <v>124</v>
      </c>
      <c r="AC169" s="24" t="s">
        <v>137</v>
      </c>
      <c r="AD169" s="24" t="s">
        <v>124</v>
      </c>
      <c r="AE169" s="24" t="s">
        <v>124</v>
      </c>
      <c r="AF169" s="24" t="s">
        <v>138</v>
      </c>
      <c r="AG169" s="24" t="s">
        <v>436</v>
      </c>
      <c r="AH169" s="24" t="s">
        <v>437</v>
      </c>
      <c r="AI169" s="24" t="s">
        <v>140</v>
      </c>
      <c r="AJ169" s="24" t="s">
        <v>141</v>
      </c>
      <c r="AK169" s="24" t="s">
        <v>142</v>
      </c>
      <c r="AL169" s="37"/>
      <c r="AM169" s="37" t="s">
        <v>143</v>
      </c>
      <c r="AN169" s="37" t="s">
        <v>144</v>
      </c>
      <c r="AO169" s="37" t="s">
        <v>145</v>
      </c>
      <c r="AP169" s="37" t="s">
        <v>146</v>
      </c>
      <c r="AQ169" s="37" t="s">
        <v>147</v>
      </c>
      <c r="AR169" s="37" t="s">
        <v>148</v>
      </c>
      <c r="AS169" s="37" t="s">
        <v>149</v>
      </c>
      <c r="AT169" s="37" t="s">
        <v>150</v>
      </c>
      <c r="AU169" s="37" t="s">
        <v>151</v>
      </c>
      <c r="AV169" s="24" t="s">
        <v>124</v>
      </c>
      <c r="AW169" s="24" t="s">
        <v>124</v>
      </c>
      <c r="AX169" s="24" t="s">
        <v>124</v>
      </c>
      <c r="AY169" s="24" t="s">
        <v>124</v>
      </c>
      <c r="AZ169" s="24" t="s">
        <v>124</v>
      </c>
      <c r="BA169" s="24" t="s">
        <v>124</v>
      </c>
      <c r="BB169" s="24" t="s">
        <v>124</v>
      </c>
      <c r="BC169" s="24" t="s">
        <v>124</v>
      </c>
      <c r="BD169" s="24" t="s">
        <v>124</v>
      </c>
      <c r="BE169" s="24" t="s">
        <v>124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1">
        <f t="shared" si="19"/>
        <v>0</v>
      </c>
      <c r="BS169" s="24" t="s">
        <v>124</v>
      </c>
      <c r="BT169" s="24" t="s">
        <v>124</v>
      </c>
      <c r="BU169" s="24" t="s">
        <v>124</v>
      </c>
      <c r="BV169" s="24" t="s">
        <v>124</v>
      </c>
      <c r="BW169" s="24" t="s">
        <v>124</v>
      </c>
      <c r="BX169" s="24" t="s">
        <v>124</v>
      </c>
      <c r="BY169" s="24" t="s">
        <v>124</v>
      </c>
      <c r="BZ169" s="24" t="s">
        <v>124</v>
      </c>
      <c r="CA169" s="24" t="s">
        <v>124</v>
      </c>
      <c r="CB169" s="24" t="s">
        <v>125</v>
      </c>
      <c r="CC169" s="32" t="s">
        <v>124</v>
      </c>
      <c r="CD169" s="1" t="s">
        <v>126</v>
      </c>
      <c r="CE169" s="2" t="s">
        <v>127</v>
      </c>
      <c r="CF169" s="2" t="s">
        <v>124</v>
      </c>
      <c r="CG169" s="2" t="s">
        <v>125</v>
      </c>
      <c r="CH169" s="2" t="s">
        <v>124</v>
      </c>
      <c r="CI169" s="2" t="s">
        <v>124</v>
      </c>
    </row>
    <row r="170" spans="1:87" x14ac:dyDescent="0.25">
      <c r="A170" s="3">
        <v>163</v>
      </c>
      <c r="B170" s="57">
        <v>2021</v>
      </c>
      <c r="C170" s="35" t="s">
        <v>124</v>
      </c>
      <c r="D170" s="35" t="s">
        <v>124</v>
      </c>
      <c r="E170" s="35" t="s">
        <v>124</v>
      </c>
      <c r="F170" s="35" t="s">
        <v>18</v>
      </c>
      <c r="G170" s="35"/>
      <c r="H170" s="34">
        <v>32201</v>
      </c>
      <c r="I170" s="34">
        <v>32201</v>
      </c>
      <c r="J170" s="35" t="s">
        <v>18</v>
      </c>
      <c r="K170" s="35" t="s">
        <v>124</v>
      </c>
      <c r="L170" s="35" t="s">
        <v>124</v>
      </c>
      <c r="M170" s="35" t="s">
        <v>124</v>
      </c>
      <c r="N170" s="35" t="s">
        <v>124</v>
      </c>
      <c r="O170" s="26">
        <f t="shared" si="20"/>
        <v>0</v>
      </c>
      <c r="P170" s="26">
        <f t="shared" si="16"/>
        <v>0</v>
      </c>
      <c r="Q170" s="52">
        <v>5642000</v>
      </c>
      <c r="R170" s="28">
        <f t="shared" si="13"/>
        <v>0</v>
      </c>
      <c r="S170" s="29">
        <v>0</v>
      </c>
      <c r="T170" s="29">
        <f t="shared" si="14"/>
        <v>0</v>
      </c>
      <c r="U170" s="24" t="s">
        <v>124</v>
      </c>
      <c r="V170" s="24" t="s">
        <v>124</v>
      </c>
      <c r="W170" s="24" t="s">
        <v>124</v>
      </c>
      <c r="X170" s="24" t="s">
        <v>124</v>
      </c>
      <c r="Y170" s="24" t="s">
        <v>124</v>
      </c>
      <c r="Z170" s="24" t="s">
        <v>124</v>
      </c>
      <c r="AA170" s="24" t="s">
        <v>124</v>
      </c>
      <c r="AB170" s="24" t="s">
        <v>124</v>
      </c>
      <c r="AC170" s="24" t="s">
        <v>137</v>
      </c>
      <c r="AD170" s="24" t="s">
        <v>124</v>
      </c>
      <c r="AE170" s="24" t="s">
        <v>124</v>
      </c>
      <c r="AF170" s="24" t="s">
        <v>138</v>
      </c>
      <c r="AG170" s="24" t="s">
        <v>436</v>
      </c>
      <c r="AH170" s="24" t="s">
        <v>437</v>
      </c>
      <c r="AI170" s="24" t="s">
        <v>140</v>
      </c>
      <c r="AJ170" s="24" t="s">
        <v>141</v>
      </c>
      <c r="AK170" s="24" t="s">
        <v>142</v>
      </c>
      <c r="AL170" s="37"/>
      <c r="AM170" s="37" t="s">
        <v>143</v>
      </c>
      <c r="AN170" s="37" t="s">
        <v>144</v>
      </c>
      <c r="AO170" s="37" t="s">
        <v>145</v>
      </c>
      <c r="AP170" s="37" t="s">
        <v>146</v>
      </c>
      <c r="AQ170" s="37" t="s">
        <v>147</v>
      </c>
      <c r="AR170" s="37" t="s">
        <v>148</v>
      </c>
      <c r="AS170" s="37" t="s">
        <v>149</v>
      </c>
      <c r="AT170" s="37" t="s">
        <v>150</v>
      </c>
      <c r="AU170" s="37" t="s">
        <v>151</v>
      </c>
      <c r="AV170" s="24" t="s">
        <v>124</v>
      </c>
      <c r="AW170" s="24" t="s">
        <v>124</v>
      </c>
      <c r="AX170" s="24" t="s">
        <v>124</v>
      </c>
      <c r="AY170" s="24" t="s">
        <v>124</v>
      </c>
      <c r="AZ170" s="24" t="s">
        <v>124</v>
      </c>
      <c r="BA170" s="24" t="s">
        <v>124</v>
      </c>
      <c r="BB170" s="24" t="s">
        <v>124</v>
      </c>
      <c r="BC170" s="24" t="s">
        <v>124</v>
      </c>
      <c r="BD170" s="24" t="s">
        <v>124</v>
      </c>
      <c r="BE170" s="24" t="s">
        <v>124</v>
      </c>
      <c r="BF170" s="30">
        <v>0</v>
      </c>
      <c r="BG170" s="39">
        <v>0</v>
      </c>
      <c r="BH170" s="39">
        <v>0</v>
      </c>
      <c r="BI170" s="39">
        <v>0</v>
      </c>
      <c r="BJ170" s="39">
        <v>0</v>
      </c>
      <c r="BK170" s="39">
        <v>0</v>
      </c>
      <c r="BL170" s="39">
        <v>0</v>
      </c>
      <c r="BM170" s="39">
        <v>0</v>
      </c>
      <c r="BN170" s="39">
        <v>0</v>
      </c>
      <c r="BO170" s="39">
        <v>0</v>
      </c>
      <c r="BP170" s="39">
        <v>0</v>
      </c>
      <c r="BQ170" s="39">
        <v>0</v>
      </c>
      <c r="BR170" s="31">
        <f t="shared" si="19"/>
        <v>0</v>
      </c>
      <c r="BS170" s="24" t="s">
        <v>124</v>
      </c>
      <c r="BT170" s="24" t="s">
        <v>124</v>
      </c>
      <c r="BU170" s="24" t="s">
        <v>124</v>
      </c>
      <c r="BV170" s="24" t="s">
        <v>124</v>
      </c>
      <c r="BW170" s="24" t="s">
        <v>124</v>
      </c>
      <c r="BX170" s="24" t="s">
        <v>124</v>
      </c>
      <c r="BY170" s="24" t="s">
        <v>124</v>
      </c>
      <c r="BZ170" s="24" t="s">
        <v>124</v>
      </c>
      <c r="CA170" s="24" t="s">
        <v>124</v>
      </c>
      <c r="CB170" s="24" t="s">
        <v>125</v>
      </c>
      <c r="CC170" s="32" t="s">
        <v>124</v>
      </c>
      <c r="CD170" s="1" t="s">
        <v>126</v>
      </c>
      <c r="CE170" s="2" t="s">
        <v>127</v>
      </c>
      <c r="CF170" s="2" t="s">
        <v>124</v>
      </c>
      <c r="CG170" s="2" t="s">
        <v>125</v>
      </c>
      <c r="CH170" s="2" t="s">
        <v>124</v>
      </c>
      <c r="CI170" s="2" t="s">
        <v>124</v>
      </c>
    </row>
    <row r="171" spans="1:87" x14ac:dyDescent="0.25">
      <c r="A171" s="3">
        <v>164</v>
      </c>
      <c r="B171" s="57">
        <v>2021</v>
      </c>
      <c r="C171" s="35" t="s">
        <v>124</v>
      </c>
      <c r="D171" s="35" t="s">
        <v>124</v>
      </c>
      <c r="E171" s="35" t="s">
        <v>124</v>
      </c>
      <c r="F171" s="35" t="s">
        <v>19</v>
      </c>
      <c r="G171" s="35"/>
      <c r="H171" s="34">
        <v>32301</v>
      </c>
      <c r="I171" s="34">
        <v>32301</v>
      </c>
      <c r="J171" s="35" t="s">
        <v>19</v>
      </c>
      <c r="K171" s="35" t="s">
        <v>124</v>
      </c>
      <c r="L171" s="35" t="s">
        <v>124</v>
      </c>
      <c r="M171" s="35" t="s">
        <v>124</v>
      </c>
      <c r="N171" s="35" t="s">
        <v>124</v>
      </c>
      <c r="O171" s="26">
        <f t="shared" si="20"/>
        <v>0</v>
      </c>
      <c r="P171" s="26">
        <f t="shared" si="16"/>
        <v>0</v>
      </c>
      <c r="Q171" s="52">
        <v>818710</v>
      </c>
      <c r="R171" s="28">
        <f t="shared" si="13"/>
        <v>0</v>
      </c>
      <c r="S171" s="29">
        <v>0</v>
      </c>
      <c r="T171" s="29">
        <f t="shared" si="14"/>
        <v>0</v>
      </c>
      <c r="U171" s="24" t="s">
        <v>124</v>
      </c>
      <c r="V171" s="24" t="s">
        <v>124</v>
      </c>
      <c r="W171" s="24" t="s">
        <v>124</v>
      </c>
      <c r="X171" s="24" t="s">
        <v>124</v>
      </c>
      <c r="Y171" s="24" t="s">
        <v>124</v>
      </c>
      <c r="Z171" s="24" t="s">
        <v>124</v>
      </c>
      <c r="AA171" s="24" t="s">
        <v>124</v>
      </c>
      <c r="AB171" s="24" t="s">
        <v>124</v>
      </c>
      <c r="AC171" s="24" t="s">
        <v>137</v>
      </c>
      <c r="AD171" s="24" t="s">
        <v>124</v>
      </c>
      <c r="AE171" s="24" t="s">
        <v>124</v>
      </c>
      <c r="AF171" s="24" t="s">
        <v>138</v>
      </c>
      <c r="AG171" s="24" t="s">
        <v>438</v>
      </c>
      <c r="AH171" s="24" t="s">
        <v>439</v>
      </c>
      <c r="AI171" s="24" t="s">
        <v>140</v>
      </c>
      <c r="AJ171" s="24" t="s">
        <v>141</v>
      </c>
      <c r="AK171" s="24" t="s">
        <v>142</v>
      </c>
      <c r="AL171" s="37"/>
      <c r="AM171" s="37" t="s">
        <v>143</v>
      </c>
      <c r="AN171" s="37" t="s">
        <v>144</v>
      </c>
      <c r="AO171" s="37" t="s">
        <v>145</v>
      </c>
      <c r="AP171" s="37" t="s">
        <v>146</v>
      </c>
      <c r="AQ171" s="37" t="s">
        <v>147</v>
      </c>
      <c r="AR171" s="37" t="s">
        <v>148</v>
      </c>
      <c r="AS171" s="37" t="s">
        <v>149</v>
      </c>
      <c r="AT171" s="37" t="s">
        <v>150</v>
      </c>
      <c r="AU171" s="37" t="s">
        <v>151</v>
      </c>
      <c r="AV171" s="24" t="s">
        <v>124</v>
      </c>
      <c r="AW171" s="24" t="s">
        <v>124</v>
      </c>
      <c r="AX171" s="24" t="s">
        <v>124</v>
      </c>
      <c r="AY171" s="24" t="s">
        <v>124</v>
      </c>
      <c r="AZ171" s="24" t="s">
        <v>124</v>
      </c>
      <c r="BA171" s="24" t="s">
        <v>124</v>
      </c>
      <c r="BB171" s="24" t="s">
        <v>124</v>
      </c>
      <c r="BC171" s="24" t="s">
        <v>124</v>
      </c>
      <c r="BD171" s="24" t="s">
        <v>124</v>
      </c>
      <c r="BE171" s="24" t="s">
        <v>124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1">
        <f t="shared" si="19"/>
        <v>0</v>
      </c>
      <c r="BS171" s="24" t="s">
        <v>124</v>
      </c>
      <c r="BT171" s="24" t="s">
        <v>124</v>
      </c>
      <c r="BU171" s="24" t="s">
        <v>124</v>
      </c>
      <c r="BV171" s="24" t="s">
        <v>124</v>
      </c>
      <c r="BW171" s="24" t="s">
        <v>124</v>
      </c>
      <c r="BX171" s="24" t="s">
        <v>124</v>
      </c>
      <c r="BY171" s="24" t="s">
        <v>124</v>
      </c>
      <c r="BZ171" s="24" t="s">
        <v>124</v>
      </c>
      <c r="CA171" s="24" t="s">
        <v>124</v>
      </c>
      <c r="CB171" s="24" t="s">
        <v>125</v>
      </c>
      <c r="CC171" s="32" t="s">
        <v>124</v>
      </c>
      <c r="CD171" s="1" t="s">
        <v>126</v>
      </c>
      <c r="CE171" s="2" t="s">
        <v>127</v>
      </c>
      <c r="CF171" s="2" t="s">
        <v>124</v>
      </c>
      <c r="CG171" s="2" t="s">
        <v>125</v>
      </c>
      <c r="CH171" s="2" t="s">
        <v>124</v>
      </c>
      <c r="CI171" s="2" t="s">
        <v>124</v>
      </c>
    </row>
    <row r="172" spans="1:87" x14ac:dyDescent="0.25">
      <c r="A172" s="3">
        <v>165</v>
      </c>
      <c r="B172" s="57">
        <v>2021</v>
      </c>
      <c r="C172" s="35" t="s">
        <v>124</v>
      </c>
      <c r="D172" s="35" t="s">
        <v>124</v>
      </c>
      <c r="E172" s="35" t="s">
        <v>124</v>
      </c>
      <c r="F172" s="35" t="s">
        <v>20</v>
      </c>
      <c r="G172" s="35"/>
      <c r="H172" s="34">
        <v>32901</v>
      </c>
      <c r="I172" s="34">
        <v>32901</v>
      </c>
      <c r="J172" s="35" t="s">
        <v>20</v>
      </c>
      <c r="K172" s="35" t="s">
        <v>124</v>
      </c>
      <c r="L172" s="35" t="s">
        <v>124</v>
      </c>
      <c r="M172" s="35" t="s">
        <v>124</v>
      </c>
      <c r="N172" s="35" t="s">
        <v>124</v>
      </c>
      <c r="O172" s="26">
        <f t="shared" si="20"/>
        <v>0</v>
      </c>
      <c r="P172" s="26">
        <f t="shared" si="16"/>
        <v>0</v>
      </c>
      <c r="Q172" s="52">
        <v>580000</v>
      </c>
      <c r="R172" s="28">
        <f t="shared" si="13"/>
        <v>0</v>
      </c>
      <c r="S172" s="29">
        <v>0</v>
      </c>
      <c r="T172" s="29">
        <f t="shared" si="14"/>
        <v>0</v>
      </c>
      <c r="U172" s="24" t="s">
        <v>124</v>
      </c>
      <c r="V172" s="24" t="s">
        <v>124</v>
      </c>
      <c r="W172" s="24" t="s">
        <v>124</v>
      </c>
      <c r="X172" s="24" t="s">
        <v>124</v>
      </c>
      <c r="Y172" s="24" t="s">
        <v>124</v>
      </c>
      <c r="Z172" s="24" t="s">
        <v>124</v>
      </c>
      <c r="AA172" s="24" t="s">
        <v>124</v>
      </c>
      <c r="AB172" s="24" t="s">
        <v>124</v>
      </c>
      <c r="AC172" s="24" t="s">
        <v>137</v>
      </c>
      <c r="AD172" s="24" t="s">
        <v>124</v>
      </c>
      <c r="AE172" s="24" t="s">
        <v>124</v>
      </c>
      <c r="AF172" s="24" t="s">
        <v>138</v>
      </c>
      <c r="AG172" s="24" t="s">
        <v>440</v>
      </c>
      <c r="AH172" s="24" t="s">
        <v>441</v>
      </c>
      <c r="AI172" s="24" t="s">
        <v>140</v>
      </c>
      <c r="AJ172" s="24" t="s">
        <v>141</v>
      </c>
      <c r="AK172" s="24" t="s">
        <v>142</v>
      </c>
      <c r="AL172" s="37"/>
      <c r="AM172" s="37" t="s">
        <v>143</v>
      </c>
      <c r="AN172" s="37" t="s">
        <v>144</v>
      </c>
      <c r="AO172" s="37" t="s">
        <v>145</v>
      </c>
      <c r="AP172" s="37" t="s">
        <v>146</v>
      </c>
      <c r="AQ172" s="37" t="s">
        <v>147</v>
      </c>
      <c r="AR172" s="37" t="s">
        <v>148</v>
      </c>
      <c r="AS172" s="37" t="s">
        <v>149</v>
      </c>
      <c r="AT172" s="37" t="s">
        <v>150</v>
      </c>
      <c r="AU172" s="37" t="s">
        <v>151</v>
      </c>
      <c r="AV172" s="24" t="s">
        <v>124</v>
      </c>
      <c r="AW172" s="24" t="s">
        <v>124</v>
      </c>
      <c r="AX172" s="24" t="s">
        <v>124</v>
      </c>
      <c r="AY172" s="24" t="s">
        <v>124</v>
      </c>
      <c r="AZ172" s="24" t="s">
        <v>124</v>
      </c>
      <c r="BA172" s="24" t="s">
        <v>124</v>
      </c>
      <c r="BB172" s="24" t="s">
        <v>124</v>
      </c>
      <c r="BC172" s="24" t="s">
        <v>124</v>
      </c>
      <c r="BD172" s="24" t="s">
        <v>124</v>
      </c>
      <c r="BE172" s="24" t="s">
        <v>124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1">
        <f t="shared" si="19"/>
        <v>0</v>
      </c>
      <c r="BS172" s="24" t="s">
        <v>124</v>
      </c>
      <c r="BT172" s="24" t="s">
        <v>124</v>
      </c>
      <c r="BU172" s="24" t="s">
        <v>124</v>
      </c>
      <c r="BV172" s="24" t="s">
        <v>124</v>
      </c>
      <c r="BW172" s="24" t="s">
        <v>124</v>
      </c>
      <c r="BX172" s="24" t="s">
        <v>124</v>
      </c>
      <c r="BY172" s="24" t="s">
        <v>124</v>
      </c>
      <c r="BZ172" s="24" t="s">
        <v>124</v>
      </c>
      <c r="CA172" s="24" t="s">
        <v>124</v>
      </c>
      <c r="CB172" s="24" t="s">
        <v>125</v>
      </c>
      <c r="CC172" s="32" t="s">
        <v>124</v>
      </c>
      <c r="CD172" s="1" t="s">
        <v>126</v>
      </c>
      <c r="CE172" s="2" t="s">
        <v>127</v>
      </c>
      <c r="CF172" s="2" t="s">
        <v>124</v>
      </c>
      <c r="CG172" s="2" t="s">
        <v>125</v>
      </c>
      <c r="CH172" s="2" t="s">
        <v>124</v>
      </c>
      <c r="CI172" s="2" t="s">
        <v>124</v>
      </c>
    </row>
    <row r="173" spans="1:87" x14ac:dyDescent="0.25">
      <c r="A173" s="3">
        <v>166</v>
      </c>
      <c r="B173" s="57">
        <v>2021</v>
      </c>
      <c r="C173" s="35" t="s">
        <v>124</v>
      </c>
      <c r="D173" s="35" t="s">
        <v>124</v>
      </c>
      <c r="E173" s="35" t="s">
        <v>124</v>
      </c>
      <c r="F173" s="35" t="s">
        <v>471</v>
      </c>
      <c r="G173" s="35"/>
      <c r="H173" s="34">
        <v>33101</v>
      </c>
      <c r="I173" s="34">
        <v>33101</v>
      </c>
      <c r="J173" s="35" t="s">
        <v>471</v>
      </c>
      <c r="K173" s="35" t="s">
        <v>124</v>
      </c>
      <c r="L173" s="35" t="s">
        <v>124</v>
      </c>
      <c r="M173" s="35" t="s">
        <v>124</v>
      </c>
      <c r="N173" s="35" t="s">
        <v>124</v>
      </c>
      <c r="O173" s="26">
        <f t="shared" si="20"/>
        <v>0</v>
      </c>
      <c r="P173" s="26">
        <f t="shared" si="16"/>
        <v>0</v>
      </c>
      <c r="Q173" s="52">
        <v>41000</v>
      </c>
      <c r="R173" s="28">
        <f t="shared" si="13"/>
        <v>0</v>
      </c>
      <c r="S173" s="29">
        <v>0</v>
      </c>
      <c r="T173" s="29">
        <f t="shared" si="14"/>
        <v>0</v>
      </c>
      <c r="U173" s="24" t="s">
        <v>124</v>
      </c>
      <c r="V173" s="24" t="s">
        <v>124</v>
      </c>
      <c r="W173" s="24" t="s">
        <v>124</v>
      </c>
      <c r="X173" s="24" t="s">
        <v>124</v>
      </c>
      <c r="Y173" s="24" t="s">
        <v>124</v>
      </c>
      <c r="Z173" s="24" t="s">
        <v>124</v>
      </c>
      <c r="AA173" s="24" t="s">
        <v>124</v>
      </c>
      <c r="AB173" s="24" t="s">
        <v>124</v>
      </c>
      <c r="AC173" s="24" t="s">
        <v>137</v>
      </c>
      <c r="AD173" s="24" t="s">
        <v>124</v>
      </c>
      <c r="AE173" s="24" t="s">
        <v>124</v>
      </c>
      <c r="AF173" s="24" t="s">
        <v>138</v>
      </c>
      <c r="AG173" s="25">
        <v>33101</v>
      </c>
      <c r="AH173" s="24" t="s">
        <v>471</v>
      </c>
      <c r="AI173" s="24" t="s">
        <v>140</v>
      </c>
      <c r="AJ173" s="24" t="s">
        <v>141</v>
      </c>
      <c r="AK173" s="24" t="s">
        <v>142</v>
      </c>
      <c r="AL173" s="37"/>
      <c r="AM173" s="37" t="s">
        <v>143</v>
      </c>
      <c r="AN173" s="37" t="s">
        <v>144</v>
      </c>
      <c r="AO173" s="37" t="s">
        <v>145</v>
      </c>
      <c r="AP173" s="37" t="s">
        <v>146</v>
      </c>
      <c r="AQ173" s="37" t="s">
        <v>147</v>
      </c>
      <c r="AR173" s="37" t="s">
        <v>148</v>
      </c>
      <c r="AS173" s="37" t="s">
        <v>149</v>
      </c>
      <c r="AT173" s="37" t="s">
        <v>150</v>
      </c>
      <c r="AU173" s="37" t="s">
        <v>151</v>
      </c>
      <c r="AV173" s="24" t="s">
        <v>124</v>
      </c>
      <c r="AW173" s="24" t="s">
        <v>124</v>
      </c>
      <c r="AX173" s="24" t="s">
        <v>124</v>
      </c>
      <c r="AY173" s="24" t="s">
        <v>124</v>
      </c>
      <c r="AZ173" s="24" t="s">
        <v>124</v>
      </c>
      <c r="BA173" s="24" t="s">
        <v>124</v>
      </c>
      <c r="BB173" s="24" t="s">
        <v>124</v>
      </c>
      <c r="BC173" s="24" t="s">
        <v>124</v>
      </c>
      <c r="BD173" s="24" t="s">
        <v>124</v>
      </c>
      <c r="BE173" s="24" t="s">
        <v>124</v>
      </c>
      <c r="BF173" s="30">
        <v>0</v>
      </c>
      <c r="BG173" s="30">
        <v>0</v>
      </c>
      <c r="BH173" s="30">
        <v>0</v>
      </c>
      <c r="BI173" s="30">
        <v>0</v>
      </c>
      <c r="BJ173" s="30">
        <v>0</v>
      </c>
      <c r="BK173" s="30">
        <v>0</v>
      </c>
      <c r="BL173" s="30">
        <v>0</v>
      </c>
      <c r="BM173" s="30">
        <v>0</v>
      </c>
      <c r="BN173" s="30">
        <v>0</v>
      </c>
      <c r="BO173" s="30">
        <v>0</v>
      </c>
      <c r="BP173" s="30">
        <v>0</v>
      </c>
      <c r="BQ173" s="30">
        <v>0</v>
      </c>
      <c r="BR173" s="31">
        <f t="shared" si="19"/>
        <v>0</v>
      </c>
      <c r="BS173" s="24" t="s">
        <v>124</v>
      </c>
      <c r="BT173" s="24" t="s">
        <v>124</v>
      </c>
      <c r="BU173" s="24" t="s">
        <v>124</v>
      </c>
      <c r="BV173" s="24" t="s">
        <v>124</v>
      </c>
      <c r="BW173" s="24" t="s">
        <v>124</v>
      </c>
      <c r="BX173" s="24" t="s">
        <v>124</v>
      </c>
      <c r="BY173" s="24" t="s">
        <v>124</v>
      </c>
      <c r="BZ173" s="24" t="s">
        <v>124</v>
      </c>
      <c r="CA173" s="24" t="s">
        <v>124</v>
      </c>
      <c r="CB173" s="24" t="s">
        <v>125</v>
      </c>
      <c r="CC173" s="32" t="s">
        <v>124</v>
      </c>
      <c r="CD173" s="1" t="s">
        <v>126</v>
      </c>
      <c r="CE173" s="2" t="s">
        <v>127</v>
      </c>
      <c r="CF173" s="2" t="s">
        <v>124</v>
      </c>
      <c r="CG173" s="2" t="s">
        <v>125</v>
      </c>
      <c r="CH173" s="2" t="s">
        <v>124</v>
      </c>
      <c r="CI173" s="2" t="s">
        <v>124</v>
      </c>
    </row>
    <row r="174" spans="1:87" x14ac:dyDescent="0.25">
      <c r="A174" s="3">
        <v>167</v>
      </c>
      <c r="B174" s="57">
        <v>2021</v>
      </c>
      <c r="C174" s="35" t="s">
        <v>124</v>
      </c>
      <c r="D174" s="35" t="s">
        <v>124</v>
      </c>
      <c r="E174" s="35" t="s">
        <v>124</v>
      </c>
      <c r="F174" s="35" t="s">
        <v>21</v>
      </c>
      <c r="G174" s="35"/>
      <c r="H174" s="34">
        <v>33601</v>
      </c>
      <c r="I174" s="34">
        <v>33601</v>
      </c>
      <c r="J174" s="35" t="s">
        <v>21</v>
      </c>
      <c r="K174" s="35" t="s">
        <v>124</v>
      </c>
      <c r="L174" s="35" t="s">
        <v>124</v>
      </c>
      <c r="M174" s="35" t="s">
        <v>124</v>
      </c>
      <c r="N174" s="35" t="s">
        <v>124</v>
      </c>
      <c r="O174" s="26">
        <f t="shared" si="20"/>
        <v>0</v>
      </c>
      <c r="P174" s="26">
        <f t="shared" si="16"/>
        <v>0</v>
      </c>
      <c r="Q174" s="52">
        <v>655000</v>
      </c>
      <c r="R174" s="28">
        <f t="shared" si="13"/>
        <v>0</v>
      </c>
      <c r="S174" s="29">
        <v>0</v>
      </c>
      <c r="T174" s="29">
        <f t="shared" si="14"/>
        <v>0</v>
      </c>
      <c r="U174" s="24" t="s">
        <v>124</v>
      </c>
      <c r="V174" s="24" t="s">
        <v>124</v>
      </c>
      <c r="W174" s="24" t="s">
        <v>124</v>
      </c>
      <c r="X174" s="24" t="s">
        <v>124</v>
      </c>
      <c r="Y174" s="24" t="s">
        <v>124</v>
      </c>
      <c r="Z174" s="24" t="s">
        <v>124</v>
      </c>
      <c r="AA174" s="24" t="s">
        <v>124</v>
      </c>
      <c r="AB174" s="24" t="s">
        <v>124</v>
      </c>
      <c r="AC174" s="24" t="s">
        <v>137</v>
      </c>
      <c r="AD174" s="24" t="s">
        <v>124</v>
      </c>
      <c r="AE174" s="24" t="s">
        <v>124</v>
      </c>
      <c r="AF174" s="24" t="s">
        <v>138</v>
      </c>
      <c r="AG174" s="24" t="s">
        <v>442</v>
      </c>
      <c r="AH174" s="24" t="s">
        <v>443</v>
      </c>
      <c r="AI174" s="24" t="s">
        <v>140</v>
      </c>
      <c r="AJ174" s="24" t="s">
        <v>141</v>
      </c>
      <c r="AK174" s="24" t="s">
        <v>142</v>
      </c>
      <c r="AL174" s="37"/>
      <c r="AM174" s="37" t="s">
        <v>143</v>
      </c>
      <c r="AN174" s="37" t="s">
        <v>144</v>
      </c>
      <c r="AO174" s="37" t="s">
        <v>145</v>
      </c>
      <c r="AP174" s="37" t="s">
        <v>146</v>
      </c>
      <c r="AQ174" s="37" t="s">
        <v>147</v>
      </c>
      <c r="AR174" s="37" t="s">
        <v>148</v>
      </c>
      <c r="AS174" s="37" t="s">
        <v>149</v>
      </c>
      <c r="AT174" s="37" t="s">
        <v>150</v>
      </c>
      <c r="AU174" s="37" t="s">
        <v>151</v>
      </c>
      <c r="AV174" s="24" t="s">
        <v>124</v>
      </c>
      <c r="AW174" s="24" t="s">
        <v>124</v>
      </c>
      <c r="AX174" s="24" t="s">
        <v>124</v>
      </c>
      <c r="AY174" s="24" t="s">
        <v>124</v>
      </c>
      <c r="AZ174" s="24" t="s">
        <v>124</v>
      </c>
      <c r="BA174" s="24" t="s">
        <v>124</v>
      </c>
      <c r="BB174" s="24" t="s">
        <v>124</v>
      </c>
      <c r="BC174" s="24" t="s">
        <v>124</v>
      </c>
      <c r="BD174" s="24" t="s">
        <v>124</v>
      </c>
      <c r="BE174" s="24" t="s">
        <v>124</v>
      </c>
      <c r="BF174" s="30">
        <v>0</v>
      </c>
      <c r="BG174" s="30">
        <v>0</v>
      </c>
      <c r="BH174" s="30">
        <v>0</v>
      </c>
      <c r="BI174" s="30">
        <v>0</v>
      </c>
      <c r="BJ174" s="30">
        <v>0</v>
      </c>
      <c r="BK174" s="30">
        <v>0</v>
      </c>
      <c r="BL174" s="30">
        <v>0</v>
      </c>
      <c r="BM174" s="30">
        <v>0</v>
      </c>
      <c r="BN174" s="30">
        <v>0</v>
      </c>
      <c r="BO174" s="30">
        <v>0</v>
      </c>
      <c r="BP174" s="30">
        <v>0</v>
      </c>
      <c r="BQ174" s="30">
        <v>0</v>
      </c>
      <c r="BR174" s="31">
        <f t="shared" si="19"/>
        <v>0</v>
      </c>
      <c r="BS174" s="24" t="s">
        <v>124</v>
      </c>
      <c r="BT174" s="24" t="s">
        <v>124</v>
      </c>
      <c r="BU174" s="24" t="s">
        <v>124</v>
      </c>
      <c r="BV174" s="24" t="s">
        <v>124</v>
      </c>
      <c r="BW174" s="24" t="s">
        <v>124</v>
      </c>
      <c r="BX174" s="24" t="s">
        <v>124</v>
      </c>
      <c r="BY174" s="24" t="s">
        <v>124</v>
      </c>
      <c r="BZ174" s="24" t="s">
        <v>124</v>
      </c>
      <c r="CA174" s="24" t="s">
        <v>124</v>
      </c>
      <c r="CB174" s="24" t="s">
        <v>125</v>
      </c>
      <c r="CC174" s="32" t="s">
        <v>124</v>
      </c>
      <c r="CD174" s="1" t="s">
        <v>126</v>
      </c>
      <c r="CE174" s="2" t="s">
        <v>127</v>
      </c>
      <c r="CF174" s="2" t="s">
        <v>124</v>
      </c>
      <c r="CG174" s="2" t="s">
        <v>125</v>
      </c>
      <c r="CH174" s="2" t="s">
        <v>124</v>
      </c>
      <c r="CI174" s="2" t="s">
        <v>124</v>
      </c>
    </row>
    <row r="175" spans="1:87" x14ac:dyDescent="0.25">
      <c r="A175" s="3">
        <v>168</v>
      </c>
      <c r="B175" s="57">
        <v>2021</v>
      </c>
      <c r="C175" s="35" t="s">
        <v>124</v>
      </c>
      <c r="D175" s="35" t="s">
        <v>124</v>
      </c>
      <c r="E175" s="35" t="s">
        <v>124</v>
      </c>
      <c r="F175" s="35" t="s">
        <v>22</v>
      </c>
      <c r="G175" s="35"/>
      <c r="H175" s="34">
        <v>33901</v>
      </c>
      <c r="I175" s="34">
        <v>33901</v>
      </c>
      <c r="J175" s="35" t="s">
        <v>22</v>
      </c>
      <c r="K175" s="35" t="s">
        <v>124</v>
      </c>
      <c r="L175" s="35" t="s">
        <v>124</v>
      </c>
      <c r="M175" s="35" t="s">
        <v>124</v>
      </c>
      <c r="N175" s="35" t="s">
        <v>124</v>
      </c>
      <c r="O175" s="26">
        <f>P175*0.16</f>
        <v>0</v>
      </c>
      <c r="P175" s="26">
        <f t="shared" si="16"/>
        <v>0</v>
      </c>
      <c r="Q175" s="61">
        <v>42566505.93</v>
      </c>
      <c r="R175" s="28">
        <f t="shared" si="13"/>
        <v>0</v>
      </c>
      <c r="S175" s="29">
        <v>0</v>
      </c>
      <c r="T175" s="29">
        <f t="shared" si="14"/>
        <v>0</v>
      </c>
      <c r="U175" s="24" t="s">
        <v>124</v>
      </c>
      <c r="V175" s="24" t="s">
        <v>124</v>
      </c>
      <c r="W175" s="24" t="s">
        <v>124</v>
      </c>
      <c r="X175" s="24" t="s">
        <v>124</v>
      </c>
      <c r="Y175" s="24" t="s">
        <v>124</v>
      </c>
      <c r="Z175" s="24" t="s">
        <v>124</v>
      </c>
      <c r="AA175" s="24" t="s">
        <v>124</v>
      </c>
      <c r="AB175" s="24" t="s">
        <v>124</v>
      </c>
      <c r="AC175" s="24" t="s">
        <v>137</v>
      </c>
      <c r="AD175" s="24" t="s">
        <v>124</v>
      </c>
      <c r="AE175" s="24" t="s">
        <v>124</v>
      </c>
      <c r="AF175" s="24" t="s">
        <v>138</v>
      </c>
      <c r="AG175" s="24" t="s">
        <v>444</v>
      </c>
      <c r="AH175" s="24" t="s">
        <v>445</v>
      </c>
      <c r="AI175" s="24" t="s">
        <v>140</v>
      </c>
      <c r="AJ175" s="24" t="s">
        <v>141</v>
      </c>
      <c r="AK175" s="24" t="s">
        <v>142</v>
      </c>
      <c r="AL175" s="37"/>
      <c r="AM175" s="37" t="s">
        <v>143</v>
      </c>
      <c r="AN175" s="37" t="s">
        <v>144</v>
      </c>
      <c r="AO175" s="37" t="s">
        <v>145</v>
      </c>
      <c r="AP175" s="37" t="s">
        <v>146</v>
      </c>
      <c r="AQ175" s="37" t="s">
        <v>147</v>
      </c>
      <c r="AR175" s="37" t="s">
        <v>148</v>
      </c>
      <c r="AS175" s="37" t="s">
        <v>149</v>
      </c>
      <c r="AT175" s="37" t="s">
        <v>150</v>
      </c>
      <c r="AU175" s="37" t="s">
        <v>151</v>
      </c>
      <c r="AV175" s="24" t="s">
        <v>124</v>
      </c>
      <c r="AW175" s="24" t="s">
        <v>124</v>
      </c>
      <c r="AX175" s="24" t="s">
        <v>124</v>
      </c>
      <c r="AY175" s="24" t="s">
        <v>124</v>
      </c>
      <c r="AZ175" s="24" t="s">
        <v>124</v>
      </c>
      <c r="BA175" s="24" t="s">
        <v>124</v>
      </c>
      <c r="BB175" s="24" t="s">
        <v>124</v>
      </c>
      <c r="BC175" s="24" t="s">
        <v>124</v>
      </c>
      <c r="BD175" s="24" t="s">
        <v>124</v>
      </c>
      <c r="BE175" s="24" t="s">
        <v>124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1">
        <f t="shared" si="19"/>
        <v>0</v>
      </c>
      <c r="BS175" s="24" t="s">
        <v>124</v>
      </c>
      <c r="BT175" s="24" t="s">
        <v>124</v>
      </c>
      <c r="BU175" s="24" t="s">
        <v>124</v>
      </c>
      <c r="BV175" s="24" t="s">
        <v>124</v>
      </c>
      <c r="BW175" s="24" t="s">
        <v>124</v>
      </c>
      <c r="BX175" s="24" t="s">
        <v>124</v>
      </c>
      <c r="BY175" s="24" t="s">
        <v>124</v>
      </c>
      <c r="BZ175" s="24" t="s">
        <v>124</v>
      </c>
      <c r="CA175" s="24" t="s">
        <v>124</v>
      </c>
      <c r="CB175" s="24" t="s">
        <v>125</v>
      </c>
      <c r="CC175" s="32" t="s">
        <v>124</v>
      </c>
      <c r="CD175" s="1" t="s">
        <v>126</v>
      </c>
      <c r="CE175" s="2" t="s">
        <v>127</v>
      </c>
      <c r="CF175" s="2" t="s">
        <v>124</v>
      </c>
      <c r="CG175" s="2" t="s">
        <v>125</v>
      </c>
      <c r="CH175" s="2" t="s">
        <v>124</v>
      </c>
      <c r="CI175" s="2" t="s">
        <v>124</v>
      </c>
    </row>
    <row r="176" spans="1:87" x14ac:dyDescent="0.25">
      <c r="A176" s="3">
        <v>169</v>
      </c>
      <c r="B176" s="57">
        <v>2021</v>
      </c>
      <c r="C176" s="35" t="s">
        <v>124</v>
      </c>
      <c r="D176" s="35" t="s">
        <v>124</v>
      </c>
      <c r="E176" s="35" t="s">
        <v>124</v>
      </c>
      <c r="F176" s="35" t="s">
        <v>23</v>
      </c>
      <c r="G176" s="35"/>
      <c r="H176" s="34">
        <v>34101</v>
      </c>
      <c r="I176" s="34">
        <v>34101</v>
      </c>
      <c r="J176" s="35" t="s">
        <v>23</v>
      </c>
      <c r="K176" s="35" t="s">
        <v>124</v>
      </c>
      <c r="L176" s="35" t="s">
        <v>124</v>
      </c>
      <c r="M176" s="35" t="s">
        <v>124</v>
      </c>
      <c r="N176" s="35" t="s">
        <v>124</v>
      </c>
      <c r="O176" s="26">
        <f>P176*0.16</f>
        <v>0</v>
      </c>
      <c r="P176" s="26">
        <f t="shared" si="16"/>
        <v>0</v>
      </c>
      <c r="Q176" s="52">
        <v>4940.8</v>
      </c>
      <c r="R176" s="28">
        <f t="shared" si="13"/>
        <v>0</v>
      </c>
      <c r="S176" s="29">
        <v>0</v>
      </c>
      <c r="T176" s="29">
        <f t="shared" si="14"/>
        <v>0</v>
      </c>
      <c r="U176" s="24" t="s">
        <v>124</v>
      </c>
      <c r="V176" s="24" t="s">
        <v>124</v>
      </c>
      <c r="W176" s="24" t="s">
        <v>124</v>
      </c>
      <c r="X176" s="24" t="s">
        <v>124</v>
      </c>
      <c r="Y176" s="24" t="s">
        <v>124</v>
      </c>
      <c r="Z176" s="24" t="s">
        <v>124</v>
      </c>
      <c r="AA176" s="24" t="s">
        <v>124</v>
      </c>
      <c r="AB176" s="24" t="s">
        <v>124</v>
      </c>
      <c r="AC176" s="24" t="s">
        <v>137</v>
      </c>
      <c r="AD176" s="24" t="s">
        <v>124</v>
      </c>
      <c r="AE176" s="24" t="s">
        <v>124</v>
      </c>
      <c r="AF176" s="24" t="s">
        <v>138</v>
      </c>
      <c r="AG176" s="24" t="s">
        <v>446</v>
      </c>
      <c r="AH176" s="24" t="s">
        <v>447</v>
      </c>
      <c r="AI176" s="24" t="s">
        <v>140</v>
      </c>
      <c r="AJ176" s="24" t="s">
        <v>141</v>
      </c>
      <c r="AK176" s="24" t="s">
        <v>142</v>
      </c>
      <c r="AL176" s="37"/>
      <c r="AM176" s="37" t="s">
        <v>143</v>
      </c>
      <c r="AN176" s="37" t="s">
        <v>144</v>
      </c>
      <c r="AO176" s="37" t="s">
        <v>145</v>
      </c>
      <c r="AP176" s="37" t="s">
        <v>146</v>
      </c>
      <c r="AQ176" s="37" t="s">
        <v>147</v>
      </c>
      <c r="AR176" s="37" t="s">
        <v>148</v>
      </c>
      <c r="AS176" s="37" t="s">
        <v>149</v>
      </c>
      <c r="AT176" s="37" t="s">
        <v>150</v>
      </c>
      <c r="AU176" s="37" t="s">
        <v>151</v>
      </c>
      <c r="AV176" s="24" t="s">
        <v>124</v>
      </c>
      <c r="AW176" s="24" t="s">
        <v>124</v>
      </c>
      <c r="AX176" s="24" t="s">
        <v>124</v>
      </c>
      <c r="AY176" s="24" t="s">
        <v>124</v>
      </c>
      <c r="AZ176" s="24" t="s">
        <v>124</v>
      </c>
      <c r="BA176" s="24" t="s">
        <v>124</v>
      </c>
      <c r="BB176" s="24" t="s">
        <v>124</v>
      </c>
      <c r="BC176" s="24" t="s">
        <v>124</v>
      </c>
      <c r="BD176" s="24" t="s">
        <v>124</v>
      </c>
      <c r="BE176" s="24" t="s">
        <v>124</v>
      </c>
      <c r="BF176" s="30">
        <v>0</v>
      </c>
      <c r="BG176" s="30">
        <v>0</v>
      </c>
      <c r="BH176" s="30">
        <v>0</v>
      </c>
      <c r="BI176" s="30">
        <v>0</v>
      </c>
      <c r="BJ176" s="30">
        <v>0</v>
      </c>
      <c r="BK176" s="30">
        <v>0</v>
      </c>
      <c r="BL176" s="30">
        <v>0</v>
      </c>
      <c r="BM176" s="30">
        <v>0</v>
      </c>
      <c r="BN176" s="30">
        <v>0</v>
      </c>
      <c r="BO176" s="30">
        <v>0</v>
      </c>
      <c r="BP176" s="30">
        <v>0</v>
      </c>
      <c r="BQ176" s="30">
        <v>0</v>
      </c>
      <c r="BR176" s="31">
        <f t="shared" si="19"/>
        <v>0</v>
      </c>
      <c r="BS176" s="24" t="s">
        <v>124</v>
      </c>
      <c r="BT176" s="24" t="s">
        <v>124</v>
      </c>
      <c r="BU176" s="24" t="s">
        <v>124</v>
      </c>
      <c r="BV176" s="24" t="s">
        <v>124</v>
      </c>
      <c r="BW176" s="24" t="s">
        <v>124</v>
      </c>
      <c r="BX176" s="24" t="s">
        <v>124</v>
      </c>
      <c r="BY176" s="24" t="s">
        <v>124</v>
      </c>
      <c r="BZ176" s="24" t="s">
        <v>124</v>
      </c>
      <c r="CA176" s="24" t="s">
        <v>124</v>
      </c>
      <c r="CB176" s="24" t="s">
        <v>125</v>
      </c>
      <c r="CC176" s="32" t="s">
        <v>124</v>
      </c>
      <c r="CD176" s="1" t="s">
        <v>126</v>
      </c>
      <c r="CE176" s="2" t="s">
        <v>127</v>
      </c>
      <c r="CF176" s="2" t="s">
        <v>124</v>
      </c>
      <c r="CG176" s="2" t="s">
        <v>125</v>
      </c>
      <c r="CH176" s="2" t="s">
        <v>124</v>
      </c>
      <c r="CI176" s="2" t="s">
        <v>124</v>
      </c>
    </row>
    <row r="177" spans="1:87" x14ac:dyDescent="0.25">
      <c r="A177" s="3">
        <v>170</v>
      </c>
      <c r="B177" s="57">
        <v>2021</v>
      </c>
      <c r="C177" s="35" t="s">
        <v>124</v>
      </c>
      <c r="D177" s="35" t="s">
        <v>124</v>
      </c>
      <c r="E177" s="35" t="s">
        <v>124</v>
      </c>
      <c r="F177" s="35" t="s">
        <v>447</v>
      </c>
      <c r="G177" s="35"/>
      <c r="H177" s="34">
        <v>34101</v>
      </c>
      <c r="I177" s="34">
        <v>34101</v>
      </c>
      <c r="J177" s="35" t="s">
        <v>447</v>
      </c>
      <c r="K177" s="35" t="s">
        <v>124</v>
      </c>
      <c r="L177" s="35" t="s">
        <v>124</v>
      </c>
      <c r="M177" s="35" t="s">
        <v>124</v>
      </c>
      <c r="N177" s="35" t="s">
        <v>124</v>
      </c>
      <c r="O177" s="26">
        <f>P177*0.16</f>
        <v>0</v>
      </c>
      <c r="P177" s="26">
        <f t="shared" si="16"/>
        <v>0</v>
      </c>
      <c r="Q177" s="52">
        <v>10000</v>
      </c>
      <c r="R177" s="28">
        <f t="shared" si="13"/>
        <v>0</v>
      </c>
      <c r="S177" s="29">
        <v>0</v>
      </c>
      <c r="T177" s="29">
        <f t="shared" si="14"/>
        <v>0</v>
      </c>
      <c r="U177" s="24" t="s">
        <v>124</v>
      </c>
      <c r="V177" s="24" t="s">
        <v>124</v>
      </c>
      <c r="W177" s="24" t="s">
        <v>124</v>
      </c>
      <c r="X177" s="24" t="s">
        <v>124</v>
      </c>
      <c r="Y177" s="24" t="s">
        <v>124</v>
      </c>
      <c r="Z177" s="24" t="s">
        <v>124</v>
      </c>
      <c r="AA177" s="24" t="s">
        <v>124</v>
      </c>
      <c r="AB177" s="24" t="s">
        <v>124</v>
      </c>
      <c r="AC177" s="24" t="s">
        <v>137</v>
      </c>
      <c r="AD177" s="24" t="s">
        <v>124</v>
      </c>
      <c r="AE177" s="24" t="s">
        <v>124</v>
      </c>
      <c r="AF177" s="24" t="s">
        <v>138</v>
      </c>
      <c r="AG177" s="24" t="s">
        <v>446</v>
      </c>
      <c r="AH177" s="24" t="s">
        <v>448</v>
      </c>
      <c r="AI177" s="24" t="s">
        <v>140</v>
      </c>
      <c r="AJ177" s="24" t="s">
        <v>141</v>
      </c>
      <c r="AK177" s="24" t="s">
        <v>142</v>
      </c>
      <c r="AL177" s="37"/>
      <c r="AM177" s="37" t="s">
        <v>143</v>
      </c>
      <c r="AN177" s="37" t="s">
        <v>144</v>
      </c>
      <c r="AO177" s="37" t="s">
        <v>145</v>
      </c>
      <c r="AP177" s="37" t="s">
        <v>146</v>
      </c>
      <c r="AQ177" s="37" t="s">
        <v>147</v>
      </c>
      <c r="AR177" s="37" t="s">
        <v>148</v>
      </c>
      <c r="AS177" s="37" t="s">
        <v>149</v>
      </c>
      <c r="AT177" s="37" t="s">
        <v>150</v>
      </c>
      <c r="AU177" s="37" t="s">
        <v>151</v>
      </c>
      <c r="AV177" s="24" t="s">
        <v>124</v>
      </c>
      <c r="AW177" s="24" t="s">
        <v>124</v>
      </c>
      <c r="AX177" s="24" t="s">
        <v>124</v>
      </c>
      <c r="AY177" s="24" t="s">
        <v>124</v>
      </c>
      <c r="AZ177" s="24" t="s">
        <v>124</v>
      </c>
      <c r="BA177" s="24" t="s">
        <v>124</v>
      </c>
      <c r="BB177" s="24" t="s">
        <v>124</v>
      </c>
      <c r="BC177" s="24" t="s">
        <v>124</v>
      </c>
      <c r="BD177" s="24" t="s">
        <v>124</v>
      </c>
      <c r="BE177" s="24" t="s">
        <v>124</v>
      </c>
      <c r="BF177" s="30">
        <v>0</v>
      </c>
      <c r="BG177" s="30">
        <v>0</v>
      </c>
      <c r="BH177" s="30">
        <v>0</v>
      </c>
      <c r="BI177" s="30">
        <v>0</v>
      </c>
      <c r="BJ177" s="30">
        <v>0</v>
      </c>
      <c r="BK177" s="30">
        <v>0</v>
      </c>
      <c r="BL177" s="30">
        <v>0</v>
      </c>
      <c r="BM177" s="30">
        <v>0</v>
      </c>
      <c r="BN177" s="30">
        <v>0</v>
      </c>
      <c r="BO177" s="30">
        <v>0</v>
      </c>
      <c r="BP177" s="30">
        <v>0</v>
      </c>
      <c r="BQ177" s="30">
        <v>0</v>
      </c>
      <c r="BR177" s="31">
        <f t="shared" si="19"/>
        <v>0</v>
      </c>
      <c r="BS177" s="24" t="s">
        <v>124</v>
      </c>
      <c r="BT177" s="24" t="s">
        <v>124</v>
      </c>
      <c r="BU177" s="24" t="s">
        <v>124</v>
      </c>
      <c r="BV177" s="24" t="s">
        <v>124</v>
      </c>
      <c r="BW177" s="24" t="s">
        <v>124</v>
      </c>
      <c r="BX177" s="24" t="s">
        <v>124</v>
      </c>
      <c r="BY177" s="24" t="s">
        <v>124</v>
      </c>
      <c r="BZ177" s="24" t="s">
        <v>124</v>
      </c>
      <c r="CA177" s="24" t="s">
        <v>124</v>
      </c>
      <c r="CB177" s="24" t="s">
        <v>125</v>
      </c>
      <c r="CC177" s="32" t="s">
        <v>124</v>
      </c>
      <c r="CD177" s="1" t="s">
        <v>126</v>
      </c>
      <c r="CE177" s="2" t="s">
        <v>127</v>
      </c>
      <c r="CF177" s="2" t="s">
        <v>124</v>
      </c>
      <c r="CG177" s="2" t="s">
        <v>125</v>
      </c>
      <c r="CH177" s="2" t="s">
        <v>124</v>
      </c>
      <c r="CI177" s="2" t="s">
        <v>124</v>
      </c>
    </row>
    <row r="178" spans="1:87" x14ac:dyDescent="0.25">
      <c r="A178" s="3">
        <v>171</v>
      </c>
      <c r="B178" s="57">
        <v>2021</v>
      </c>
      <c r="C178" s="35" t="s">
        <v>124</v>
      </c>
      <c r="D178" s="35" t="s">
        <v>124</v>
      </c>
      <c r="E178" s="35" t="s">
        <v>124</v>
      </c>
      <c r="F178" s="35" t="s">
        <v>24</v>
      </c>
      <c r="G178" s="35"/>
      <c r="H178" s="34">
        <v>34501</v>
      </c>
      <c r="I178" s="34">
        <v>34501</v>
      </c>
      <c r="J178" s="35" t="s">
        <v>24</v>
      </c>
      <c r="K178" s="35" t="s">
        <v>124</v>
      </c>
      <c r="L178" s="35" t="s">
        <v>124</v>
      </c>
      <c r="M178" s="35" t="s">
        <v>124</v>
      </c>
      <c r="N178" s="35" t="s">
        <v>124</v>
      </c>
      <c r="O178" s="26">
        <f>P178*0.16</f>
        <v>0</v>
      </c>
      <c r="P178" s="26">
        <f t="shared" si="16"/>
        <v>0</v>
      </c>
      <c r="Q178" s="52">
        <v>150000</v>
      </c>
      <c r="R178" s="28">
        <f t="shared" si="13"/>
        <v>0</v>
      </c>
      <c r="S178" s="29">
        <v>0</v>
      </c>
      <c r="T178" s="29">
        <f t="shared" si="14"/>
        <v>0</v>
      </c>
      <c r="U178" s="24" t="s">
        <v>124</v>
      </c>
      <c r="V178" s="24" t="s">
        <v>124</v>
      </c>
      <c r="W178" s="24" t="s">
        <v>124</v>
      </c>
      <c r="X178" s="24" t="s">
        <v>124</v>
      </c>
      <c r="Y178" s="24" t="s">
        <v>124</v>
      </c>
      <c r="Z178" s="24" t="s">
        <v>124</v>
      </c>
      <c r="AA178" s="24" t="s">
        <v>124</v>
      </c>
      <c r="AB178" s="24" t="s">
        <v>124</v>
      </c>
      <c r="AC178" s="24" t="s">
        <v>124</v>
      </c>
      <c r="AD178" s="24" t="s">
        <v>124</v>
      </c>
      <c r="AE178" s="24" t="s">
        <v>124</v>
      </c>
      <c r="AF178" s="24" t="s">
        <v>124</v>
      </c>
      <c r="AG178" s="24" t="s">
        <v>124</v>
      </c>
      <c r="AH178" s="24" t="s">
        <v>124</v>
      </c>
      <c r="AI178" s="24" t="s">
        <v>124</v>
      </c>
      <c r="AJ178" s="24" t="s">
        <v>124</v>
      </c>
      <c r="AK178" s="24" t="s">
        <v>124</v>
      </c>
      <c r="AL178" s="24" t="s">
        <v>124</v>
      </c>
      <c r="AM178" s="24" t="s">
        <v>124</v>
      </c>
      <c r="AN178" s="24" t="s">
        <v>124</v>
      </c>
      <c r="AO178" s="24" t="s">
        <v>124</v>
      </c>
      <c r="AP178" s="24" t="s">
        <v>124</v>
      </c>
      <c r="AQ178" s="24" t="s">
        <v>124</v>
      </c>
      <c r="AR178" s="24" t="s">
        <v>124</v>
      </c>
      <c r="AS178" s="24" t="s">
        <v>124</v>
      </c>
      <c r="AT178" s="24" t="s">
        <v>124</v>
      </c>
      <c r="AU178" s="24" t="s">
        <v>124</v>
      </c>
      <c r="AV178" s="24" t="s">
        <v>124</v>
      </c>
      <c r="AW178" s="24" t="s">
        <v>124</v>
      </c>
      <c r="AX178" s="24" t="s">
        <v>124</v>
      </c>
      <c r="AY178" s="24" t="s">
        <v>124</v>
      </c>
      <c r="AZ178" s="24" t="s">
        <v>124</v>
      </c>
      <c r="BA178" s="24" t="s">
        <v>124</v>
      </c>
      <c r="BB178" s="24" t="s">
        <v>124</v>
      </c>
      <c r="BC178" s="24" t="s">
        <v>124</v>
      </c>
      <c r="BD178" s="24" t="s">
        <v>124</v>
      </c>
      <c r="BE178" s="24" t="s">
        <v>124</v>
      </c>
      <c r="BF178" s="30">
        <v>0</v>
      </c>
      <c r="BG178" s="30">
        <v>0</v>
      </c>
      <c r="BH178" s="30">
        <v>0</v>
      </c>
      <c r="BI178" s="30">
        <v>0</v>
      </c>
      <c r="BJ178" s="30">
        <v>0</v>
      </c>
      <c r="BK178" s="30">
        <v>0</v>
      </c>
      <c r="BL178" s="30">
        <v>0</v>
      </c>
      <c r="BM178" s="30">
        <v>0</v>
      </c>
      <c r="BN178" s="30">
        <v>0</v>
      </c>
      <c r="BO178" s="30">
        <v>0</v>
      </c>
      <c r="BP178" s="30">
        <v>0</v>
      </c>
      <c r="BQ178" s="30">
        <v>0</v>
      </c>
      <c r="BR178" s="31">
        <f t="shared" si="19"/>
        <v>0</v>
      </c>
      <c r="BS178" s="24" t="s">
        <v>124</v>
      </c>
      <c r="BT178" s="24" t="s">
        <v>124</v>
      </c>
      <c r="BU178" s="24" t="s">
        <v>124</v>
      </c>
      <c r="BV178" s="24" t="s">
        <v>124</v>
      </c>
      <c r="BW178" s="24" t="s">
        <v>124</v>
      </c>
      <c r="BX178" s="24" t="s">
        <v>124</v>
      </c>
      <c r="BY178" s="24" t="s">
        <v>124</v>
      </c>
      <c r="BZ178" s="24" t="s">
        <v>124</v>
      </c>
      <c r="CA178" s="24" t="s">
        <v>124</v>
      </c>
      <c r="CB178" s="24" t="s">
        <v>125</v>
      </c>
      <c r="CC178" s="32" t="s">
        <v>124</v>
      </c>
      <c r="CD178" s="1" t="s">
        <v>126</v>
      </c>
      <c r="CE178" s="2" t="s">
        <v>127</v>
      </c>
      <c r="CF178" s="2" t="s">
        <v>124</v>
      </c>
      <c r="CG178" s="2" t="s">
        <v>125</v>
      </c>
      <c r="CH178" s="2" t="s">
        <v>124</v>
      </c>
      <c r="CI178" s="2" t="s">
        <v>124</v>
      </c>
    </row>
    <row r="179" spans="1:87" x14ac:dyDescent="0.25">
      <c r="A179" s="3">
        <v>172</v>
      </c>
      <c r="B179" s="57">
        <v>2021</v>
      </c>
      <c r="C179" s="35" t="s">
        <v>124</v>
      </c>
      <c r="D179" s="35" t="s">
        <v>124</v>
      </c>
      <c r="E179" s="35" t="s">
        <v>124</v>
      </c>
      <c r="F179" s="35" t="s">
        <v>25</v>
      </c>
      <c r="G179" s="35"/>
      <c r="H179" s="34">
        <v>34701</v>
      </c>
      <c r="I179" s="34">
        <v>34701</v>
      </c>
      <c r="J179" s="35" t="s">
        <v>25</v>
      </c>
      <c r="K179" s="35" t="s">
        <v>124</v>
      </c>
      <c r="L179" s="35" t="s">
        <v>124</v>
      </c>
      <c r="M179" s="35" t="s">
        <v>124</v>
      </c>
      <c r="N179" s="35" t="s">
        <v>124</v>
      </c>
      <c r="O179" s="26">
        <f>((T179-S179)*R179)</f>
        <v>0</v>
      </c>
      <c r="P179" s="26">
        <f t="shared" si="16"/>
        <v>0</v>
      </c>
      <c r="Q179" s="42">
        <v>0</v>
      </c>
      <c r="R179" s="28">
        <f t="shared" si="13"/>
        <v>0</v>
      </c>
      <c r="S179" s="29">
        <v>0</v>
      </c>
      <c r="T179" s="29">
        <f t="shared" si="14"/>
        <v>0</v>
      </c>
      <c r="U179" s="24" t="s">
        <v>124</v>
      </c>
      <c r="V179" s="24" t="s">
        <v>124</v>
      </c>
      <c r="W179" s="24" t="s">
        <v>124</v>
      </c>
      <c r="X179" s="24" t="s">
        <v>124</v>
      </c>
      <c r="Y179" s="24" t="s">
        <v>124</v>
      </c>
      <c r="Z179" s="24" t="s">
        <v>124</v>
      </c>
      <c r="AA179" s="24" t="s">
        <v>124</v>
      </c>
      <c r="AB179" s="24" t="s">
        <v>124</v>
      </c>
      <c r="AC179" s="24" t="s">
        <v>137</v>
      </c>
      <c r="AD179" s="24" t="s">
        <v>124</v>
      </c>
      <c r="AE179" s="24" t="s">
        <v>124</v>
      </c>
      <c r="AF179" s="24" t="s">
        <v>138</v>
      </c>
      <c r="AG179" s="24" t="s">
        <v>449</v>
      </c>
      <c r="AH179" s="24" t="s">
        <v>450</v>
      </c>
      <c r="AI179" s="24" t="s">
        <v>140</v>
      </c>
      <c r="AJ179" s="24" t="s">
        <v>141</v>
      </c>
      <c r="AK179" s="24" t="s">
        <v>142</v>
      </c>
      <c r="AL179" s="37"/>
      <c r="AM179" s="37" t="s">
        <v>143</v>
      </c>
      <c r="AN179" s="37" t="s">
        <v>144</v>
      </c>
      <c r="AO179" s="37" t="s">
        <v>145</v>
      </c>
      <c r="AP179" s="37" t="s">
        <v>146</v>
      </c>
      <c r="AQ179" s="37" t="s">
        <v>147</v>
      </c>
      <c r="AR179" s="37" t="s">
        <v>148</v>
      </c>
      <c r="AS179" s="37" t="s">
        <v>149</v>
      </c>
      <c r="AT179" s="37" t="s">
        <v>150</v>
      </c>
      <c r="AU179" s="37" t="s">
        <v>151</v>
      </c>
      <c r="AV179" s="24" t="s">
        <v>124</v>
      </c>
      <c r="AW179" s="24" t="s">
        <v>124</v>
      </c>
      <c r="AX179" s="24" t="s">
        <v>124</v>
      </c>
      <c r="AY179" s="24" t="s">
        <v>124</v>
      </c>
      <c r="AZ179" s="24" t="s">
        <v>124</v>
      </c>
      <c r="BA179" s="24" t="s">
        <v>124</v>
      </c>
      <c r="BB179" s="24" t="s">
        <v>124</v>
      </c>
      <c r="BC179" s="24" t="s">
        <v>124</v>
      </c>
      <c r="BD179" s="24" t="s">
        <v>124</v>
      </c>
      <c r="BE179" s="24" t="s">
        <v>124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1">
        <f t="shared" si="19"/>
        <v>0</v>
      </c>
      <c r="BS179" s="24" t="s">
        <v>124</v>
      </c>
      <c r="BT179" s="24" t="s">
        <v>124</v>
      </c>
      <c r="BU179" s="24" t="s">
        <v>124</v>
      </c>
      <c r="BV179" s="24" t="s">
        <v>124</v>
      </c>
      <c r="BW179" s="24" t="s">
        <v>124</v>
      </c>
      <c r="BX179" s="24" t="s">
        <v>124</v>
      </c>
      <c r="BY179" s="24" t="s">
        <v>124</v>
      </c>
      <c r="BZ179" s="24" t="s">
        <v>124</v>
      </c>
      <c r="CA179" s="24" t="s">
        <v>124</v>
      </c>
      <c r="CB179" s="24" t="s">
        <v>125</v>
      </c>
      <c r="CC179" s="32" t="s">
        <v>124</v>
      </c>
      <c r="CD179" s="1" t="s">
        <v>126</v>
      </c>
      <c r="CE179" s="2" t="s">
        <v>127</v>
      </c>
      <c r="CF179" s="2" t="s">
        <v>124</v>
      </c>
      <c r="CG179" s="2" t="s">
        <v>125</v>
      </c>
      <c r="CH179" s="2" t="s">
        <v>124</v>
      </c>
      <c r="CI179" s="2" t="s">
        <v>124</v>
      </c>
    </row>
    <row r="180" spans="1:87" x14ac:dyDescent="0.25">
      <c r="A180" s="3">
        <v>173</v>
      </c>
      <c r="B180" s="57">
        <v>2021</v>
      </c>
      <c r="C180" s="35" t="s">
        <v>124</v>
      </c>
      <c r="D180" s="35" t="s">
        <v>124</v>
      </c>
      <c r="E180" s="35" t="s">
        <v>124</v>
      </c>
      <c r="F180" s="35" t="s">
        <v>26</v>
      </c>
      <c r="G180" s="35"/>
      <c r="H180" s="34">
        <v>35101</v>
      </c>
      <c r="I180" s="34">
        <v>35101</v>
      </c>
      <c r="J180" s="35" t="s">
        <v>26</v>
      </c>
      <c r="K180" s="35" t="s">
        <v>124</v>
      </c>
      <c r="L180" s="35" t="s">
        <v>124</v>
      </c>
      <c r="M180" s="35" t="s">
        <v>124</v>
      </c>
      <c r="N180" s="35" t="s">
        <v>124</v>
      </c>
      <c r="O180" s="26">
        <f>((T180-S180)*R180)</f>
        <v>0</v>
      </c>
      <c r="P180" s="26">
        <f t="shared" si="16"/>
        <v>0</v>
      </c>
      <c r="Q180" s="52">
        <v>34000</v>
      </c>
      <c r="R180" s="28">
        <f t="shared" si="13"/>
        <v>0</v>
      </c>
      <c r="S180" s="29">
        <v>0</v>
      </c>
      <c r="T180" s="29">
        <f t="shared" si="14"/>
        <v>0</v>
      </c>
      <c r="U180" s="24" t="s">
        <v>124</v>
      </c>
      <c r="V180" s="24" t="s">
        <v>124</v>
      </c>
      <c r="W180" s="24" t="s">
        <v>124</v>
      </c>
      <c r="X180" s="24" t="s">
        <v>124</v>
      </c>
      <c r="Y180" s="24" t="s">
        <v>124</v>
      </c>
      <c r="Z180" s="24" t="s">
        <v>124</v>
      </c>
      <c r="AA180" s="24" t="s">
        <v>124</v>
      </c>
      <c r="AB180" s="24" t="s">
        <v>124</v>
      </c>
      <c r="AC180" s="24" t="s">
        <v>137</v>
      </c>
      <c r="AD180" s="24" t="s">
        <v>124</v>
      </c>
      <c r="AE180" s="24" t="s">
        <v>124</v>
      </c>
      <c r="AF180" s="24" t="s">
        <v>138</v>
      </c>
      <c r="AG180" s="24" t="s">
        <v>451</v>
      </c>
      <c r="AH180" s="24" t="s">
        <v>452</v>
      </c>
      <c r="AI180" s="24" t="s">
        <v>140</v>
      </c>
      <c r="AJ180" s="24" t="s">
        <v>141</v>
      </c>
      <c r="AK180" s="24" t="s">
        <v>142</v>
      </c>
      <c r="AL180" s="37"/>
      <c r="AM180" s="37" t="s">
        <v>143</v>
      </c>
      <c r="AN180" s="37" t="s">
        <v>144</v>
      </c>
      <c r="AO180" s="37" t="s">
        <v>145</v>
      </c>
      <c r="AP180" s="37" t="s">
        <v>146</v>
      </c>
      <c r="AQ180" s="37" t="s">
        <v>147</v>
      </c>
      <c r="AR180" s="37" t="s">
        <v>148</v>
      </c>
      <c r="AS180" s="37" t="s">
        <v>149</v>
      </c>
      <c r="AT180" s="37" t="s">
        <v>150</v>
      </c>
      <c r="AU180" s="37" t="s">
        <v>151</v>
      </c>
      <c r="AV180" s="24" t="s">
        <v>124</v>
      </c>
      <c r="AW180" s="24" t="s">
        <v>124</v>
      </c>
      <c r="AX180" s="24" t="s">
        <v>124</v>
      </c>
      <c r="AY180" s="24" t="s">
        <v>124</v>
      </c>
      <c r="AZ180" s="24" t="s">
        <v>124</v>
      </c>
      <c r="BA180" s="24" t="s">
        <v>124</v>
      </c>
      <c r="BB180" s="24" t="s">
        <v>124</v>
      </c>
      <c r="BC180" s="24" t="s">
        <v>124</v>
      </c>
      <c r="BD180" s="24" t="s">
        <v>124</v>
      </c>
      <c r="BE180" s="24" t="s">
        <v>124</v>
      </c>
      <c r="BF180" s="30">
        <v>0</v>
      </c>
      <c r="BG180" s="30">
        <v>0</v>
      </c>
      <c r="BH180" s="30">
        <v>0</v>
      </c>
      <c r="BI180" s="30">
        <v>0</v>
      </c>
      <c r="BJ180" s="30">
        <v>0</v>
      </c>
      <c r="BK180" s="30">
        <v>0</v>
      </c>
      <c r="BL180" s="30">
        <v>0</v>
      </c>
      <c r="BM180" s="30">
        <v>0</v>
      </c>
      <c r="BN180" s="30">
        <v>0</v>
      </c>
      <c r="BO180" s="30">
        <v>0</v>
      </c>
      <c r="BP180" s="30">
        <v>0</v>
      </c>
      <c r="BQ180" s="30">
        <v>0</v>
      </c>
      <c r="BR180" s="31">
        <f t="shared" si="19"/>
        <v>0</v>
      </c>
      <c r="BS180" s="24" t="s">
        <v>124</v>
      </c>
      <c r="BT180" s="24" t="s">
        <v>124</v>
      </c>
      <c r="BU180" s="24" t="s">
        <v>124</v>
      </c>
      <c r="BV180" s="24" t="s">
        <v>124</v>
      </c>
      <c r="BW180" s="24" t="s">
        <v>124</v>
      </c>
      <c r="BX180" s="24" t="s">
        <v>124</v>
      </c>
      <c r="BY180" s="24" t="s">
        <v>124</v>
      </c>
      <c r="BZ180" s="24" t="s">
        <v>124</v>
      </c>
      <c r="CA180" s="24" t="s">
        <v>124</v>
      </c>
      <c r="CB180" s="24" t="s">
        <v>125</v>
      </c>
      <c r="CC180" s="32" t="s">
        <v>124</v>
      </c>
      <c r="CD180" s="1" t="s">
        <v>126</v>
      </c>
      <c r="CE180" s="2" t="s">
        <v>127</v>
      </c>
      <c r="CF180" s="2" t="s">
        <v>124</v>
      </c>
      <c r="CG180" s="2" t="s">
        <v>125</v>
      </c>
      <c r="CH180" s="2" t="s">
        <v>124</v>
      </c>
      <c r="CI180" s="2" t="s">
        <v>124</v>
      </c>
    </row>
    <row r="181" spans="1:87" x14ac:dyDescent="0.25">
      <c r="A181" s="3">
        <v>174</v>
      </c>
      <c r="B181" s="57">
        <v>2021</v>
      </c>
      <c r="C181" s="35" t="s">
        <v>124</v>
      </c>
      <c r="D181" s="35" t="s">
        <v>124</v>
      </c>
      <c r="E181" s="35" t="s">
        <v>124</v>
      </c>
      <c r="F181" s="35" t="s">
        <v>27</v>
      </c>
      <c r="G181" s="35"/>
      <c r="H181" s="34">
        <v>35201</v>
      </c>
      <c r="I181" s="34">
        <v>35201</v>
      </c>
      <c r="J181" s="35" t="s">
        <v>27</v>
      </c>
      <c r="K181" s="35" t="s">
        <v>124</v>
      </c>
      <c r="L181" s="35" t="s">
        <v>124</v>
      </c>
      <c r="M181" s="35" t="s">
        <v>124</v>
      </c>
      <c r="N181" s="35" t="s">
        <v>124</v>
      </c>
      <c r="O181" s="26">
        <f>((T181-S181)*R181)</f>
        <v>0</v>
      </c>
      <c r="P181" s="26">
        <f t="shared" si="16"/>
        <v>0</v>
      </c>
      <c r="Q181" s="52">
        <v>15500</v>
      </c>
      <c r="R181" s="28">
        <f t="shared" si="13"/>
        <v>0</v>
      </c>
      <c r="S181" s="29">
        <v>0</v>
      </c>
      <c r="T181" s="29">
        <f t="shared" si="14"/>
        <v>0</v>
      </c>
      <c r="U181" s="24" t="s">
        <v>124</v>
      </c>
      <c r="V181" s="24" t="s">
        <v>124</v>
      </c>
      <c r="W181" s="24" t="s">
        <v>124</v>
      </c>
      <c r="X181" s="24" t="s">
        <v>124</v>
      </c>
      <c r="Y181" s="24" t="s">
        <v>124</v>
      </c>
      <c r="Z181" s="24" t="s">
        <v>124</v>
      </c>
      <c r="AA181" s="24" t="s">
        <v>124</v>
      </c>
      <c r="AB181" s="24" t="s">
        <v>124</v>
      </c>
      <c r="AC181" s="24" t="s">
        <v>137</v>
      </c>
      <c r="AD181" s="24" t="s">
        <v>124</v>
      </c>
      <c r="AE181" s="24" t="s">
        <v>124</v>
      </c>
      <c r="AF181" s="24" t="s">
        <v>138</v>
      </c>
      <c r="AG181" s="24" t="s">
        <v>453</v>
      </c>
      <c r="AH181" s="24" t="s">
        <v>454</v>
      </c>
      <c r="AI181" s="24" t="s">
        <v>140</v>
      </c>
      <c r="AJ181" s="24" t="s">
        <v>141</v>
      </c>
      <c r="AK181" s="24" t="s">
        <v>142</v>
      </c>
      <c r="AL181" s="37"/>
      <c r="AM181" s="37" t="s">
        <v>143</v>
      </c>
      <c r="AN181" s="37" t="s">
        <v>144</v>
      </c>
      <c r="AO181" s="37" t="s">
        <v>145</v>
      </c>
      <c r="AP181" s="37" t="s">
        <v>146</v>
      </c>
      <c r="AQ181" s="37" t="s">
        <v>147</v>
      </c>
      <c r="AR181" s="37" t="s">
        <v>148</v>
      </c>
      <c r="AS181" s="37" t="s">
        <v>149</v>
      </c>
      <c r="AT181" s="37" t="s">
        <v>150</v>
      </c>
      <c r="AU181" s="37" t="s">
        <v>151</v>
      </c>
      <c r="AV181" s="24" t="s">
        <v>124</v>
      </c>
      <c r="AW181" s="24" t="s">
        <v>124</v>
      </c>
      <c r="AX181" s="24" t="s">
        <v>124</v>
      </c>
      <c r="AY181" s="24" t="s">
        <v>124</v>
      </c>
      <c r="AZ181" s="24" t="s">
        <v>124</v>
      </c>
      <c r="BA181" s="24" t="s">
        <v>124</v>
      </c>
      <c r="BB181" s="24" t="s">
        <v>124</v>
      </c>
      <c r="BC181" s="24" t="s">
        <v>124</v>
      </c>
      <c r="BD181" s="24" t="s">
        <v>124</v>
      </c>
      <c r="BE181" s="24" t="s">
        <v>124</v>
      </c>
      <c r="BF181" s="30">
        <v>0</v>
      </c>
      <c r="BG181" s="30">
        <v>0</v>
      </c>
      <c r="BH181" s="30">
        <v>0</v>
      </c>
      <c r="BI181" s="30">
        <v>0</v>
      </c>
      <c r="BJ181" s="30">
        <v>0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1">
        <f t="shared" si="19"/>
        <v>0</v>
      </c>
      <c r="BS181" s="24" t="s">
        <v>124</v>
      </c>
      <c r="BT181" s="24" t="s">
        <v>124</v>
      </c>
      <c r="BU181" s="24" t="s">
        <v>124</v>
      </c>
      <c r="BV181" s="24" t="s">
        <v>124</v>
      </c>
      <c r="BW181" s="24" t="s">
        <v>124</v>
      </c>
      <c r="BX181" s="24" t="s">
        <v>124</v>
      </c>
      <c r="BY181" s="24" t="s">
        <v>124</v>
      </c>
      <c r="BZ181" s="24" t="s">
        <v>124</v>
      </c>
      <c r="CA181" s="24" t="s">
        <v>124</v>
      </c>
      <c r="CB181" s="24" t="s">
        <v>125</v>
      </c>
      <c r="CC181" s="32" t="s">
        <v>124</v>
      </c>
      <c r="CD181" s="1" t="s">
        <v>126</v>
      </c>
      <c r="CE181" s="2" t="s">
        <v>127</v>
      </c>
      <c r="CF181" s="2" t="s">
        <v>124</v>
      </c>
      <c r="CG181" s="2" t="s">
        <v>125</v>
      </c>
      <c r="CH181" s="2" t="s">
        <v>124</v>
      </c>
      <c r="CI181" s="2" t="s">
        <v>124</v>
      </c>
    </row>
    <row r="182" spans="1:87" x14ac:dyDescent="0.25">
      <c r="A182" s="3">
        <v>175</v>
      </c>
      <c r="B182" s="57">
        <v>2021</v>
      </c>
      <c r="C182" s="35" t="s">
        <v>124</v>
      </c>
      <c r="D182" s="35" t="s">
        <v>124</v>
      </c>
      <c r="E182" s="35" t="s">
        <v>124</v>
      </c>
      <c r="F182" s="35" t="s">
        <v>28</v>
      </c>
      <c r="G182" s="35"/>
      <c r="H182" s="34">
        <v>35301</v>
      </c>
      <c r="I182" s="34">
        <v>35301</v>
      </c>
      <c r="J182" s="35" t="s">
        <v>28</v>
      </c>
      <c r="K182" s="35" t="s">
        <v>124</v>
      </c>
      <c r="L182" s="35" t="s">
        <v>124</v>
      </c>
      <c r="M182" s="35" t="s">
        <v>124</v>
      </c>
      <c r="N182" s="35" t="s">
        <v>124</v>
      </c>
      <c r="O182" s="26">
        <f>((T182-S182)*R182)</f>
        <v>0</v>
      </c>
      <c r="P182" s="26">
        <f t="shared" si="16"/>
        <v>0</v>
      </c>
      <c r="Q182" s="52">
        <v>2000</v>
      </c>
      <c r="R182" s="28">
        <f t="shared" si="13"/>
        <v>0</v>
      </c>
      <c r="S182" s="29">
        <v>0</v>
      </c>
      <c r="T182" s="29">
        <f t="shared" si="14"/>
        <v>0</v>
      </c>
      <c r="U182" s="24" t="s">
        <v>124</v>
      </c>
      <c r="V182" s="24" t="s">
        <v>124</v>
      </c>
      <c r="W182" s="24" t="s">
        <v>124</v>
      </c>
      <c r="X182" s="24" t="s">
        <v>124</v>
      </c>
      <c r="Y182" s="24" t="s">
        <v>124</v>
      </c>
      <c r="Z182" s="24" t="s">
        <v>124</v>
      </c>
      <c r="AA182" s="24" t="s">
        <v>124</v>
      </c>
      <c r="AB182" s="24" t="s">
        <v>124</v>
      </c>
      <c r="AC182" s="24" t="s">
        <v>137</v>
      </c>
      <c r="AD182" s="24" t="s">
        <v>124</v>
      </c>
      <c r="AE182" s="24" t="s">
        <v>124</v>
      </c>
      <c r="AF182" s="24" t="s">
        <v>138</v>
      </c>
      <c r="AG182" s="24" t="s">
        <v>455</v>
      </c>
      <c r="AH182" s="24" t="s">
        <v>456</v>
      </c>
      <c r="AI182" s="24" t="s">
        <v>140</v>
      </c>
      <c r="AJ182" s="24" t="s">
        <v>141</v>
      </c>
      <c r="AK182" s="24" t="s">
        <v>142</v>
      </c>
      <c r="AL182" s="37"/>
      <c r="AM182" s="37" t="s">
        <v>143</v>
      </c>
      <c r="AN182" s="37" t="s">
        <v>144</v>
      </c>
      <c r="AO182" s="37" t="s">
        <v>145</v>
      </c>
      <c r="AP182" s="37" t="s">
        <v>146</v>
      </c>
      <c r="AQ182" s="37" t="s">
        <v>147</v>
      </c>
      <c r="AR182" s="37" t="s">
        <v>148</v>
      </c>
      <c r="AS182" s="37" t="s">
        <v>149</v>
      </c>
      <c r="AT182" s="37" t="s">
        <v>150</v>
      </c>
      <c r="AU182" s="37" t="s">
        <v>151</v>
      </c>
      <c r="AV182" s="24" t="s">
        <v>124</v>
      </c>
      <c r="AW182" s="24" t="s">
        <v>124</v>
      </c>
      <c r="AX182" s="24" t="s">
        <v>124</v>
      </c>
      <c r="AY182" s="24" t="s">
        <v>124</v>
      </c>
      <c r="AZ182" s="24" t="s">
        <v>124</v>
      </c>
      <c r="BA182" s="24" t="s">
        <v>124</v>
      </c>
      <c r="BB182" s="24" t="s">
        <v>124</v>
      </c>
      <c r="BC182" s="24" t="s">
        <v>124</v>
      </c>
      <c r="BD182" s="24" t="s">
        <v>124</v>
      </c>
      <c r="BE182" s="24" t="s">
        <v>124</v>
      </c>
      <c r="BF182" s="30">
        <v>0</v>
      </c>
      <c r="BG182" s="30">
        <v>0</v>
      </c>
      <c r="BH182" s="30">
        <v>0</v>
      </c>
      <c r="BI182" s="30">
        <v>0</v>
      </c>
      <c r="BJ182" s="30">
        <v>0</v>
      </c>
      <c r="BK182" s="30">
        <v>0</v>
      </c>
      <c r="BL182" s="30">
        <v>0</v>
      </c>
      <c r="BM182" s="30">
        <v>0</v>
      </c>
      <c r="BN182" s="30">
        <v>0</v>
      </c>
      <c r="BO182" s="30">
        <v>0</v>
      </c>
      <c r="BP182" s="30">
        <v>0</v>
      </c>
      <c r="BQ182" s="30">
        <v>0</v>
      </c>
      <c r="BR182" s="31">
        <f t="shared" si="19"/>
        <v>0</v>
      </c>
      <c r="BS182" s="24" t="s">
        <v>124</v>
      </c>
      <c r="BT182" s="24" t="s">
        <v>124</v>
      </c>
      <c r="BU182" s="24" t="s">
        <v>124</v>
      </c>
      <c r="BV182" s="24" t="s">
        <v>124</v>
      </c>
      <c r="BW182" s="24" t="s">
        <v>124</v>
      </c>
      <c r="BX182" s="24" t="s">
        <v>124</v>
      </c>
      <c r="BY182" s="24" t="s">
        <v>124</v>
      </c>
      <c r="BZ182" s="24" t="s">
        <v>124</v>
      </c>
      <c r="CA182" s="24" t="s">
        <v>124</v>
      </c>
      <c r="CB182" s="24" t="s">
        <v>125</v>
      </c>
      <c r="CC182" s="32" t="s">
        <v>124</v>
      </c>
      <c r="CD182" s="1" t="s">
        <v>126</v>
      </c>
      <c r="CE182" s="2" t="s">
        <v>127</v>
      </c>
      <c r="CF182" s="2" t="s">
        <v>124</v>
      </c>
      <c r="CG182" s="2" t="s">
        <v>125</v>
      </c>
      <c r="CH182" s="2" t="s">
        <v>124</v>
      </c>
      <c r="CI182" s="2" t="s">
        <v>124</v>
      </c>
    </row>
    <row r="183" spans="1:87" x14ac:dyDescent="0.25">
      <c r="A183" s="3">
        <v>176</v>
      </c>
      <c r="B183" s="57">
        <v>2021</v>
      </c>
      <c r="C183" s="35" t="s">
        <v>124</v>
      </c>
      <c r="D183" s="35" t="s">
        <v>124</v>
      </c>
      <c r="E183" s="35" t="s">
        <v>124</v>
      </c>
      <c r="F183" s="35" t="s">
        <v>29</v>
      </c>
      <c r="G183" s="35"/>
      <c r="H183" s="34">
        <v>35501</v>
      </c>
      <c r="I183" s="34">
        <v>35501</v>
      </c>
      <c r="J183" s="35" t="s">
        <v>29</v>
      </c>
      <c r="K183" s="35" t="s">
        <v>124</v>
      </c>
      <c r="L183" s="35" t="s">
        <v>124</v>
      </c>
      <c r="M183" s="35" t="s">
        <v>124</v>
      </c>
      <c r="N183" s="35" t="s">
        <v>124</v>
      </c>
      <c r="O183" s="26">
        <f>((T183-S183)*R183)</f>
        <v>0</v>
      </c>
      <c r="P183" s="26">
        <f t="shared" si="16"/>
        <v>0</v>
      </c>
      <c r="Q183" s="52">
        <v>255000</v>
      </c>
      <c r="R183" s="28">
        <f t="shared" si="13"/>
        <v>0</v>
      </c>
      <c r="S183" s="29">
        <v>0</v>
      </c>
      <c r="T183" s="29">
        <f t="shared" si="14"/>
        <v>0</v>
      </c>
      <c r="U183" s="24" t="s">
        <v>124</v>
      </c>
      <c r="V183" s="24" t="s">
        <v>124</v>
      </c>
      <c r="W183" s="24" t="s">
        <v>124</v>
      </c>
      <c r="X183" s="24" t="s">
        <v>124</v>
      </c>
      <c r="Y183" s="24" t="s">
        <v>124</v>
      </c>
      <c r="Z183" s="24" t="s">
        <v>124</v>
      </c>
      <c r="AA183" s="24" t="s">
        <v>124</v>
      </c>
      <c r="AB183" s="24" t="s">
        <v>124</v>
      </c>
      <c r="AC183" s="24" t="s">
        <v>137</v>
      </c>
      <c r="AD183" s="24" t="s">
        <v>124</v>
      </c>
      <c r="AE183" s="24" t="s">
        <v>124</v>
      </c>
      <c r="AF183" s="24" t="s">
        <v>138</v>
      </c>
      <c r="AG183" s="24" t="s">
        <v>457</v>
      </c>
      <c r="AH183" s="24" t="s">
        <v>458</v>
      </c>
      <c r="AI183" s="24" t="s">
        <v>140</v>
      </c>
      <c r="AJ183" s="24" t="s">
        <v>141</v>
      </c>
      <c r="AK183" s="24" t="s">
        <v>142</v>
      </c>
      <c r="AL183" s="37"/>
      <c r="AM183" s="37" t="s">
        <v>143</v>
      </c>
      <c r="AN183" s="37" t="s">
        <v>144</v>
      </c>
      <c r="AO183" s="37" t="s">
        <v>145</v>
      </c>
      <c r="AP183" s="37" t="s">
        <v>146</v>
      </c>
      <c r="AQ183" s="37" t="s">
        <v>147</v>
      </c>
      <c r="AR183" s="37" t="s">
        <v>148</v>
      </c>
      <c r="AS183" s="37" t="s">
        <v>149</v>
      </c>
      <c r="AT183" s="37" t="s">
        <v>150</v>
      </c>
      <c r="AU183" s="37" t="s">
        <v>151</v>
      </c>
      <c r="AV183" s="24" t="s">
        <v>124</v>
      </c>
      <c r="AW183" s="24" t="s">
        <v>124</v>
      </c>
      <c r="AX183" s="24" t="s">
        <v>124</v>
      </c>
      <c r="AY183" s="24" t="s">
        <v>124</v>
      </c>
      <c r="AZ183" s="24" t="s">
        <v>124</v>
      </c>
      <c r="BA183" s="24" t="s">
        <v>124</v>
      </c>
      <c r="BB183" s="24" t="s">
        <v>124</v>
      </c>
      <c r="BC183" s="24" t="s">
        <v>124</v>
      </c>
      <c r="BD183" s="24" t="s">
        <v>124</v>
      </c>
      <c r="BE183" s="24" t="s">
        <v>124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1">
        <f t="shared" si="19"/>
        <v>0</v>
      </c>
      <c r="BS183" s="24" t="s">
        <v>124</v>
      </c>
      <c r="BT183" s="24" t="s">
        <v>124</v>
      </c>
      <c r="BU183" s="24" t="s">
        <v>124</v>
      </c>
      <c r="BV183" s="24" t="s">
        <v>124</v>
      </c>
      <c r="BW183" s="24" t="s">
        <v>124</v>
      </c>
      <c r="BX183" s="24" t="s">
        <v>124</v>
      </c>
      <c r="BY183" s="24" t="s">
        <v>124</v>
      </c>
      <c r="BZ183" s="24" t="s">
        <v>124</v>
      </c>
      <c r="CA183" s="24" t="s">
        <v>124</v>
      </c>
      <c r="CB183" s="24" t="s">
        <v>125</v>
      </c>
      <c r="CC183" s="32" t="s">
        <v>124</v>
      </c>
      <c r="CD183" s="1" t="s">
        <v>126</v>
      </c>
      <c r="CE183" s="2" t="s">
        <v>127</v>
      </c>
      <c r="CF183" s="2" t="s">
        <v>124</v>
      </c>
      <c r="CG183" s="2" t="s">
        <v>125</v>
      </c>
      <c r="CH183" s="2" t="s">
        <v>124</v>
      </c>
      <c r="CI183" s="2" t="s">
        <v>124</v>
      </c>
    </row>
    <row r="184" spans="1:87" x14ac:dyDescent="0.25">
      <c r="A184" s="3">
        <v>177</v>
      </c>
      <c r="B184" s="57">
        <v>2021</v>
      </c>
      <c r="C184" s="35" t="s">
        <v>124</v>
      </c>
      <c r="D184" s="35" t="s">
        <v>124</v>
      </c>
      <c r="E184" s="35" t="s">
        <v>124</v>
      </c>
      <c r="F184" s="35" t="s">
        <v>30</v>
      </c>
      <c r="G184" s="35"/>
      <c r="H184" s="34">
        <v>35801</v>
      </c>
      <c r="I184" s="34">
        <v>35801</v>
      </c>
      <c r="J184" s="35" t="s">
        <v>30</v>
      </c>
      <c r="K184" s="35" t="s">
        <v>124</v>
      </c>
      <c r="L184" s="35" t="s">
        <v>124</v>
      </c>
      <c r="M184" s="35" t="s">
        <v>124</v>
      </c>
      <c r="N184" s="35" t="s">
        <v>124</v>
      </c>
      <c r="O184" s="26">
        <f>P184*0.16</f>
        <v>0</v>
      </c>
      <c r="P184" s="26">
        <f t="shared" si="16"/>
        <v>0</v>
      </c>
      <c r="Q184" s="52">
        <v>5500</v>
      </c>
      <c r="R184" s="28">
        <f t="shared" si="13"/>
        <v>0</v>
      </c>
      <c r="S184" s="29">
        <v>0</v>
      </c>
      <c r="T184" s="29">
        <f t="shared" si="14"/>
        <v>0</v>
      </c>
      <c r="U184" s="24" t="s">
        <v>124</v>
      </c>
      <c r="V184" s="24" t="s">
        <v>124</v>
      </c>
      <c r="W184" s="24" t="s">
        <v>124</v>
      </c>
      <c r="X184" s="24" t="s">
        <v>124</v>
      </c>
      <c r="Y184" s="24" t="s">
        <v>124</v>
      </c>
      <c r="Z184" s="24" t="s">
        <v>124</v>
      </c>
      <c r="AA184" s="24" t="s">
        <v>124</v>
      </c>
      <c r="AB184" s="24" t="s">
        <v>124</v>
      </c>
      <c r="AC184" s="24" t="s">
        <v>137</v>
      </c>
      <c r="AD184" s="24" t="s">
        <v>124</v>
      </c>
      <c r="AE184" s="24" t="s">
        <v>124</v>
      </c>
      <c r="AF184" s="24" t="s">
        <v>138</v>
      </c>
      <c r="AG184" s="24" t="s">
        <v>459</v>
      </c>
      <c r="AH184" s="24" t="s">
        <v>460</v>
      </c>
      <c r="AI184" s="24" t="s">
        <v>140</v>
      </c>
      <c r="AJ184" s="24" t="s">
        <v>141</v>
      </c>
      <c r="AK184" s="24" t="s">
        <v>142</v>
      </c>
      <c r="AL184" s="37"/>
      <c r="AM184" s="37" t="s">
        <v>143</v>
      </c>
      <c r="AN184" s="37" t="s">
        <v>144</v>
      </c>
      <c r="AO184" s="37" t="s">
        <v>145</v>
      </c>
      <c r="AP184" s="37" t="s">
        <v>146</v>
      </c>
      <c r="AQ184" s="37" t="s">
        <v>147</v>
      </c>
      <c r="AR184" s="37" t="s">
        <v>148</v>
      </c>
      <c r="AS184" s="37" t="s">
        <v>149</v>
      </c>
      <c r="AT184" s="37" t="s">
        <v>150</v>
      </c>
      <c r="AU184" s="37" t="s">
        <v>151</v>
      </c>
      <c r="AV184" s="24" t="s">
        <v>124</v>
      </c>
      <c r="AW184" s="24" t="s">
        <v>124</v>
      </c>
      <c r="AX184" s="24" t="s">
        <v>124</v>
      </c>
      <c r="AY184" s="24" t="s">
        <v>124</v>
      </c>
      <c r="AZ184" s="24" t="s">
        <v>124</v>
      </c>
      <c r="BA184" s="24" t="s">
        <v>124</v>
      </c>
      <c r="BB184" s="24" t="s">
        <v>124</v>
      </c>
      <c r="BC184" s="24" t="s">
        <v>124</v>
      </c>
      <c r="BD184" s="24" t="s">
        <v>124</v>
      </c>
      <c r="BE184" s="24" t="s">
        <v>124</v>
      </c>
      <c r="BF184" s="30">
        <v>0</v>
      </c>
      <c r="BG184" s="30">
        <v>0</v>
      </c>
      <c r="BH184" s="30">
        <v>0</v>
      </c>
      <c r="BI184" s="30">
        <v>0</v>
      </c>
      <c r="BJ184" s="30">
        <v>0</v>
      </c>
      <c r="BK184" s="30">
        <v>0</v>
      </c>
      <c r="BL184" s="30">
        <v>0</v>
      </c>
      <c r="BM184" s="30">
        <v>0</v>
      </c>
      <c r="BN184" s="30">
        <v>0</v>
      </c>
      <c r="BO184" s="30">
        <v>0</v>
      </c>
      <c r="BP184" s="30">
        <v>0</v>
      </c>
      <c r="BQ184" s="30">
        <v>0</v>
      </c>
      <c r="BR184" s="31">
        <f t="shared" si="19"/>
        <v>0</v>
      </c>
      <c r="BS184" s="24" t="s">
        <v>124</v>
      </c>
      <c r="BT184" s="24" t="s">
        <v>124</v>
      </c>
      <c r="BU184" s="24" t="s">
        <v>124</v>
      </c>
      <c r="BV184" s="24" t="s">
        <v>124</v>
      </c>
      <c r="BW184" s="24" t="s">
        <v>124</v>
      </c>
      <c r="BX184" s="24" t="s">
        <v>124</v>
      </c>
      <c r="BY184" s="24" t="s">
        <v>124</v>
      </c>
      <c r="BZ184" s="24" t="s">
        <v>124</v>
      </c>
      <c r="CA184" s="24" t="s">
        <v>124</v>
      </c>
      <c r="CB184" s="24" t="s">
        <v>125</v>
      </c>
      <c r="CC184" s="32" t="s">
        <v>124</v>
      </c>
      <c r="CD184" s="1" t="s">
        <v>126</v>
      </c>
      <c r="CE184" s="2" t="s">
        <v>127</v>
      </c>
      <c r="CF184" s="2" t="s">
        <v>124</v>
      </c>
      <c r="CG184" s="2" t="s">
        <v>125</v>
      </c>
      <c r="CH184" s="2" t="s">
        <v>124</v>
      </c>
      <c r="CI184" s="2" t="s">
        <v>124</v>
      </c>
    </row>
    <row r="185" spans="1:87" x14ac:dyDescent="0.25">
      <c r="A185" s="3">
        <v>178</v>
      </c>
      <c r="B185" s="57">
        <v>2021</v>
      </c>
      <c r="C185" s="35" t="s">
        <v>124</v>
      </c>
      <c r="D185" s="35" t="s">
        <v>124</v>
      </c>
      <c r="E185" s="35" t="s">
        <v>124</v>
      </c>
      <c r="F185" s="35" t="s">
        <v>31</v>
      </c>
      <c r="G185" s="35"/>
      <c r="H185" s="34">
        <v>35901</v>
      </c>
      <c r="I185" s="34">
        <v>35901</v>
      </c>
      <c r="J185" s="35" t="s">
        <v>31</v>
      </c>
      <c r="K185" s="35" t="s">
        <v>124</v>
      </c>
      <c r="L185" s="35" t="s">
        <v>124</v>
      </c>
      <c r="M185" s="35" t="s">
        <v>124</v>
      </c>
      <c r="N185" s="35" t="s">
        <v>124</v>
      </c>
      <c r="O185" s="26">
        <f>P185*0.16</f>
        <v>0</v>
      </c>
      <c r="P185" s="26">
        <f t="shared" si="16"/>
        <v>0</v>
      </c>
      <c r="Q185" s="52">
        <v>10000</v>
      </c>
      <c r="R185" s="28">
        <f t="shared" si="13"/>
        <v>0</v>
      </c>
      <c r="S185" s="29">
        <v>0</v>
      </c>
      <c r="T185" s="29">
        <f t="shared" si="14"/>
        <v>0</v>
      </c>
      <c r="U185" s="24" t="s">
        <v>124</v>
      </c>
      <c r="V185" s="24" t="s">
        <v>124</v>
      </c>
      <c r="W185" s="24" t="s">
        <v>124</v>
      </c>
      <c r="X185" s="24" t="s">
        <v>124</v>
      </c>
      <c r="Y185" s="24" t="s">
        <v>124</v>
      </c>
      <c r="Z185" s="24" t="s">
        <v>124</v>
      </c>
      <c r="AA185" s="24" t="s">
        <v>124</v>
      </c>
      <c r="AB185" s="24" t="s">
        <v>124</v>
      </c>
      <c r="AC185" s="24" t="s">
        <v>137</v>
      </c>
      <c r="AD185" s="24" t="s">
        <v>124</v>
      </c>
      <c r="AE185" s="24" t="s">
        <v>124</v>
      </c>
      <c r="AF185" s="24" t="s">
        <v>138</v>
      </c>
      <c r="AG185" s="24" t="s">
        <v>461</v>
      </c>
      <c r="AH185" s="24" t="s">
        <v>462</v>
      </c>
      <c r="AI185" s="24" t="s">
        <v>140</v>
      </c>
      <c r="AJ185" s="24" t="s">
        <v>141</v>
      </c>
      <c r="AK185" s="24" t="s">
        <v>142</v>
      </c>
      <c r="AL185" s="37"/>
      <c r="AM185" s="37" t="s">
        <v>143</v>
      </c>
      <c r="AN185" s="37" t="s">
        <v>144</v>
      </c>
      <c r="AO185" s="37" t="s">
        <v>145</v>
      </c>
      <c r="AP185" s="37" t="s">
        <v>146</v>
      </c>
      <c r="AQ185" s="37" t="s">
        <v>147</v>
      </c>
      <c r="AR185" s="37" t="s">
        <v>148</v>
      </c>
      <c r="AS185" s="37" t="s">
        <v>149</v>
      </c>
      <c r="AT185" s="37" t="s">
        <v>150</v>
      </c>
      <c r="AU185" s="37" t="s">
        <v>151</v>
      </c>
      <c r="AV185" s="24" t="s">
        <v>124</v>
      </c>
      <c r="AW185" s="24" t="s">
        <v>124</v>
      </c>
      <c r="AX185" s="24" t="s">
        <v>124</v>
      </c>
      <c r="AY185" s="24" t="s">
        <v>124</v>
      </c>
      <c r="AZ185" s="24" t="s">
        <v>124</v>
      </c>
      <c r="BA185" s="24" t="s">
        <v>124</v>
      </c>
      <c r="BB185" s="24" t="s">
        <v>124</v>
      </c>
      <c r="BC185" s="24" t="s">
        <v>124</v>
      </c>
      <c r="BD185" s="24" t="s">
        <v>124</v>
      </c>
      <c r="BE185" s="24" t="s">
        <v>124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0</v>
      </c>
      <c r="BQ185" s="30">
        <v>0</v>
      </c>
      <c r="BR185" s="31">
        <f t="shared" si="19"/>
        <v>0</v>
      </c>
      <c r="BS185" s="24" t="s">
        <v>124</v>
      </c>
      <c r="BT185" s="24" t="s">
        <v>124</v>
      </c>
      <c r="BU185" s="24" t="s">
        <v>124</v>
      </c>
      <c r="BV185" s="24" t="s">
        <v>124</v>
      </c>
      <c r="BW185" s="24" t="s">
        <v>124</v>
      </c>
      <c r="BX185" s="24" t="s">
        <v>124</v>
      </c>
      <c r="BY185" s="24" t="s">
        <v>124</v>
      </c>
      <c r="BZ185" s="24" t="s">
        <v>124</v>
      </c>
      <c r="CA185" s="24" t="s">
        <v>124</v>
      </c>
      <c r="CB185" s="24" t="s">
        <v>125</v>
      </c>
      <c r="CC185" s="32" t="s">
        <v>124</v>
      </c>
      <c r="CD185" s="1" t="s">
        <v>126</v>
      </c>
      <c r="CE185" s="2" t="s">
        <v>127</v>
      </c>
      <c r="CF185" s="2" t="s">
        <v>124</v>
      </c>
      <c r="CG185" s="2" t="s">
        <v>125</v>
      </c>
      <c r="CH185" s="2" t="s">
        <v>124</v>
      </c>
      <c r="CI185" s="2" t="s">
        <v>124</v>
      </c>
    </row>
    <row r="186" spans="1:87" x14ac:dyDescent="0.25">
      <c r="A186" s="3">
        <v>179</v>
      </c>
      <c r="B186" s="57">
        <v>2021</v>
      </c>
      <c r="C186" s="35" t="s">
        <v>124</v>
      </c>
      <c r="D186" s="35" t="s">
        <v>124</v>
      </c>
      <c r="E186" s="35" t="s">
        <v>124</v>
      </c>
      <c r="F186" s="35" t="s">
        <v>32</v>
      </c>
      <c r="G186" s="35"/>
      <c r="H186" s="34">
        <v>36301</v>
      </c>
      <c r="I186" s="34">
        <v>36301</v>
      </c>
      <c r="J186" s="35" t="s">
        <v>32</v>
      </c>
      <c r="K186" s="35" t="s">
        <v>124</v>
      </c>
      <c r="L186" s="35" t="s">
        <v>124</v>
      </c>
      <c r="M186" s="35" t="s">
        <v>124</v>
      </c>
      <c r="N186" s="35" t="s">
        <v>124</v>
      </c>
      <c r="O186" s="26">
        <f>P186*0.16</f>
        <v>0</v>
      </c>
      <c r="P186" s="26">
        <f t="shared" si="16"/>
        <v>0</v>
      </c>
      <c r="Q186" s="61">
        <f>2153435.48-237750</f>
        <v>1915685.48</v>
      </c>
      <c r="R186" s="28">
        <f t="shared" si="13"/>
        <v>0</v>
      </c>
      <c r="S186" s="29">
        <v>0</v>
      </c>
      <c r="T186" s="29">
        <f t="shared" si="14"/>
        <v>0</v>
      </c>
      <c r="U186" s="24" t="s">
        <v>124</v>
      </c>
      <c r="V186" s="24" t="s">
        <v>124</v>
      </c>
      <c r="W186" s="24" t="s">
        <v>124</v>
      </c>
      <c r="X186" s="24" t="s">
        <v>124</v>
      </c>
      <c r="Y186" s="24" t="s">
        <v>124</v>
      </c>
      <c r="Z186" s="24" t="s">
        <v>124</v>
      </c>
      <c r="AA186" s="24" t="s">
        <v>124</v>
      </c>
      <c r="AB186" s="24" t="s">
        <v>124</v>
      </c>
      <c r="AC186" s="24" t="s">
        <v>124</v>
      </c>
      <c r="AD186" s="24" t="s">
        <v>124</v>
      </c>
      <c r="AE186" s="24" t="s">
        <v>124</v>
      </c>
      <c r="AF186" s="24" t="s">
        <v>124</v>
      </c>
      <c r="AG186" s="24" t="s">
        <v>124</v>
      </c>
      <c r="AH186" s="24" t="s">
        <v>124</v>
      </c>
      <c r="AI186" s="24" t="s">
        <v>124</v>
      </c>
      <c r="AJ186" s="24" t="s">
        <v>124</v>
      </c>
      <c r="AK186" s="24" t="s">
        <v>124</v>
      </c>
      <c r="AL186" s="24" t="s">
        <v>124</v>
      </c>
      <c r="AM186" s="24" t="s">
        <v>124</v>
      </c>
      <c r="AN186" s="24" t="s">
        <v>124</v>
      </c>
      <c r="AO186" s="24" t="s">
        <v>124</v>
      </c>
      <c r="AP186" s="24" t="s">
        <v>124</v>
      </c>
      <c r="AQ186" s="24" t="s">
        <v>124</v>
      </c>
      <c r="AR186" s="24" t="s">
        <v>124</v>
      </c>
      <c r="AS186" s="24" t="s">
        <v>124</v>
      </c>
      <c r="AT186" s="24" t="s">
        <v>124</v>
      </c>
      <c r="AU186" s="24" t="s">
        <v>124</v>
      </c>
      <c r="AV186" s="24" t="s">
        <v>124</v>
      </c>
      <c r="AW186" s="24" t="s">
        <v>124</v>
      </c>
      <c r="AX186" s="24" t="s">
        <v>124</v>
      </c>
      <c r="AY186" s="24" t="s">
        <v>124</v>
      </c>
      <c r="AZ186" s="24" t="s">
        <v>124</v>
      </c>
      <c r="BA186" s="24" t="s">
        <v>124</v>
      </c>
      <c r="BB186" s="24" t="s">
        <v>124</v>
      </c>
      <c r="BC186" s="24" t="s">
        <v>124</v>
      </c>
      <c r="BD186" s="24" t="s">
        <v>124</v>
      </c>
      <c r="BE186" s="24" t="s">
        <v>124</v>
      </c>
      <c r="BF186" s="30">
        <v>0</v>
      </c>
      <c r="BG186" s="30">
        <v>0</v>
      </c>
      <c r="BH186" s="30">
        <v>0</v>
      </c>
      <c r="BI186" s="30">
        <v>0</v>
      </c>
      <c r="BJ186" s="30">
        <v>0</v>
      </c>
      <c r="BK186" s="30">
        <v>0</v>
      </c>
      <c r="BL186" s="30">
        <v>0</v>
      </c>
      <c r="BM186" s="30">
        <v>0</v>
      </c>
      <c r="BN186" s="30">
        <v>0</v>
      </c>
      <c r="BO186" s="30">
        <v>0</v>
      </c>
      <c r="BP186" s="30">
        <v>0</v>
      </c>
      <c r="BQ186" s="30">
        <v>0</v>
      </c>
      <c r="BR186" s="31">
        <f t="shared" si="19"/>
        <v>0</v>
      </c>
      <c r="BS186" s="24" t="s">
        <v>124</v>
      </c>
      <c r="BT186" s="24" t="s">
        <v>124</v>
      </c>
      <c r="BU186" s="24" t="s">
        <v>124</v>
      </c>
      <c r="BV186" s="24" t="s">
        <v>124</v>
      </c>
      <c r="BW186" s="24" t="s">
        <v>124</v>
      </c>
      <c r="BX186" s="24" t="s">
        <v>124</v>
      </c>
      <c r="BY186" s="24" t="s">
        <v>124</v>
      </c>
      <c r="BZ186" s="24" t="s">
        <v>124</v>
      </c>
      <c r="CA186" s="24" t="s">
        <v>124</v>
      </c>
      <c r="CB186" s="24" t="s">
        <v>125</v>
      </c>
      <c r="CC186" s="32" t="s">
        <v>124</v>
      </c>
      <c r="CD186" s="1" t="s">
        <v>126</v>
      </c>
      <c r="CE186" s="2" t="s">
        <v>127</v>
      </c>
      <c r="CF186" s="2" t="s">
        <v>124</v>
      </c>
      <c r="CG186" s="2" t="s">
        <v>125</v>
      </c>
      <c r="CH186" s="2" t="s">
        <v>124</v>
      </c>
      <c r="CI186" s="2" t="s">
        <v>124</v>
      </c>
    </row>
    <row r="187" spans="1:87" s="5" customFormat="1" x14ac:dyDescent="0.25">
      <c r="A187" s="3">
        <v>180</v>
      </c>
      <c r="B187" s="57">
        <v>2021</v>
      </c>
      <c r="C187" s="35" t="s">
        <v>124</v>
      </c>
      <c r="D187" s="35" t="s">
        <v>124</v>
      </c>
      <c r="E187" s="35" t="s">
        <v>124</v>
      </c>
      <c r="F187" s="35" t="s">
        <v>33</v>
      </c>
      <c r="G187" s="35"/>
      <c r="H187" s="34">
        <v>37101</v>
      </c>
      <c r="I187" s="34">
        <v>37101</v>
      </c>
      <c r="J187" s="35" t="s">
        <v>33</v>
      </c>
      <c r="K187" s="35" t="s">
        <v>124</v>
      </c>
      <c r="L187" s="35" t="s">
        <v>124</v>
      </c>
      <c r="M187" s="35" t="s">
        <v>124</v>
      </c>
      <c r="N187" s="35" t="s">
        <v>124</v>
      </c>
      <c r="O187" s="26">
        <f>((T187-S187)*R187)</f>
        <v>0</v>
      </c>
      <c r="P187" s="26">
        <f t="shared" si="16"/>
        <v>0</v>
      </c>
      <c r="Q187" s="52">
        <v>230000</v>
      </c>
      <c r="R187" s="28">
        <f t="shared" si="13"/>
        <v>0</v>
      </c>
      <c r="S187" s="29">
        <v>0</v>
      </c>
      <c r="T187" s="29">
        <f t="shared" si="14"/>
        <v>0</v>
      </c>
      <c r="U187" s="35" t="s">
        <v>124</v>
      </c>
      <c r="V187" s="35" t="s">
        <v>124</v>
      </c>
      <c r="W187" s="35" t="s">
        <v>124</v>
      </c>
      <c r="X187" s="35" t="s">
        <v>124</v>
      </c>
      <c r="Y187" s="35" t="s">
        <v>124</v>
      </c>
      <c r="Z187" s="35" t="s">
        <v>124</v>
      </c>
      <c r="AA187" s="35" t="s">
        <v>124</v>
      </c>
      <c r="AB187" s="35" t="s">
        <v>124</v>
      </c>
      <c r="AC187" s="35" t="s">
        <v>137</v>
      </c>
      <c r="AD187" s="35" t="s">
        <v>124</v>
      </c>
      <c r="AE187" s="35" t="s">
        <v>124</v>
      </c>
      <c r="AF187" s="35" t="s">
        <v>138</v>
      </c>
      <c r="AG187" s="35" t="s">
        <v>463</v>
      </c>
      <c r="AH187" s="35" t="s">
        <v>464</v>
      </c>
      <c r="AI187" s="35" t="s">
        <v>140</v>
      </c>
      <c r="AJ187" s="35" t="s">
        <v>141</v>
      </c>
      <c r="AK187" s="35" t="s">
        <v>142</v>
      </c>
      <c r="AL187" s="35"/>
      <c r="AM187" s="35" t="s">
        <v>143</v>
      </c>
      <c r="AN187" s="35" t="s">
        <v>144</v>
      </c>
      <c r="AO187" s="35" t="s">
        <v>145</v>
      </c>
      <c r="AP187" s="35" t="s">
        <v>146</v>
      </c>
      <c r="AQ187" s="35" t="s">
        <v>147</v>
      </c>
      <c r="AR187" s="35" t="s">
        <v>148</v>
      </c>
      <c r="AS187" s="35" t="s">
        <v>149</v>
      </c>
      <c r="AT187" s="35" t="s">
        <v>150</v>
      </c>
      <c r="AU187" s="35" t="s">
        <v>151</v>
      </c>
      <c r="AV187" s="35" t="s">
        <v>124</v>
      </c>
      <c r="AW187" s="35" t="s">
        <v>124</v>
      </c>
      <c r="AX187" s="35" t="s">
        <v>124</v>
      </c>
      <c r="AY187" s="35" t="s">
        <v>124</v>
      </c>
      <c r="AZ187" s="35" t="s">
        <v>124</v>
      </c>
      <c r="BA187" s="35" t="s">
        <v>124</v>
      </c>
      <c r="BB187" s="35" t="s">
        <v>124</v>
      </c>
      <c r="BC187" s="35" t="s">
        <v>124</v>
      </c>
      <c r="BD187" s="35" t="s">
        <v>124</v>
      </c>
      <c r="BE187" s="35" t="s">
        <v>124</v>
      </c>
      <c r="BF187" s="30">
        <v>0</v>
      </c>
      <c r="BG187" s="30">
        <v>0</v>
      </c>
      <c r="BH187" s="30">
        <v>0</v>
      </c>
      <c r="BI187" s="30">
        <v>0</v>
      </c>
      <c r="BJ187" s="30">
        <v>0</v>
      </c>
      <c r="BK187" s="30">
        <v>0</v>
      </c>
      <c r="BL187" s="30">
        <v>0</v>
      </c>
      <c r="BM187" s="30">
        <v>0</v>
      </c>
      <c r="BN187" s="30">
        <v>0</v>
      </c>
      <c r="BO187" s="30">
        <v>0</v>
      </c>
      <c r="BP187" s="30">
        <v>0</v>
      </c>
      <c r="BQ187" s="30">
        <v>0</v>
      </c>
      <c r="BR187" s="31">
        <f t="shared" si="19"/>
        <v>0</v>
      </c>
      <c r="BS187" s="35" t="s">
        <v>124</v>
      </c>
      <c r="BT187" s="35" t="s">
        <v>124</v>
      </c>
      <c r="BU187" s="35" t="s">
        <v>124</v>
      </c>
      <c r="BV187" s="35" t="s">
        <v>124</v>
      </c>
      <c r="BW187" s="35" t="s">
        <v>124</v>
      </c>
      <c r="BX187" s="35" t="s">
        <v>124</v>
      </c>
      <c r="BY187" s="35" t="s">
        <v>124</v>
      </c>
      <c r="BZ187" s="35" t="s">
        <v>124</v>
      </c>
      <c r="CA187" s="24" t="s">
        <v>124</v>
      </c>
      <c r="CB187" s="35" t="s">
        <v>125</v>
      </c>
      <c r="CC187" s="40" t="s">
        <v>124</v>
      </c>
      <c r="CD187" s="3" t="s">
        <v>126</v>
      </c>
      <c r="CE187" s="4" t="s">
        <v>127</v>
      </c>
      <c r="CF187" s="4" t="s">
        <v>124</v>
      </c>
      <c r="CG187" s="4" t="s">
        <v>125</v>
      </c>
      <c r="CH187" s="4" t="s">
        <v>124</v>
      </c>
      <c r="CI187" s="4" t="s">
        <v>124</v>
      </c>
    </row>
    <row r="188" spans="1:87" x14ac:dyDescent="0.25">
      <c r="A188" s="3">
        <v>181</v>
      </c>
      <c r="B188" s="57">
        <v>2021</v>
      </c>
      <c r="C188" s="35" t="s">
        <v>124</v>
      </c>
      <c r="D188" s="35" t="s">
        <v>124</v>
      </c>
      <c r="E188" s="35" t="s">
        <v>124</v>
      </c>
      <c r="F188" s="35" t="s">
        <v>34</v>
      </c>
      <c r="G188" s="35"/>
      <c r="H188" s="34">
        <v>37201</v>
      </c>
      <c r="I188" s="34">
        <v>37201</v>
      </c>
      <c r="J188" s="35" t="s">
        <v>34</v>
      </c>
      <c r="K188" s="35" t="s">
        <v>124</v>
      </c>
      <c r="L188" s="35" t="s">
        <v>124</v>
      </c>
      <c r="M188" s="35" t="s">
        <v>124</v>
      </c>
      <c r="N188" s="35" t="s">
        <v>124</v>
      </c>
      <c r="O188" s="26">
        <f>((T188-S188)*R188)</f>
        <v>0</v>
      </c>
      <c r="P188" s="26">
        <f t="shared" si="16"/>
        <v>0</v>
      </c>
      <c r="Q188" s="52">
        <v>2300</v>
      </c>
      <c r="R188" s="28">
        <f t="shared" si="13"/>
        <v>0</v>
      </c>
      <c r="S188" s="29">
        <v>0</v>
      </c>
      <c r="T188" s="29">
        <f t="shared" si="14"/>
        <v>0</v>
      </c>
      <c r="U188" s="24" t="s">
        <v>124</v>
      </c>
      <c r="V188" s="24" t="s">
        <v>124</v>
      </c>
      <c r="W188" s="24" t="s">
        <v>124</v>
      </c>
      <c r="X188" s="24" t="s">
        <v>124</v>
      </c>
      <c r="Y188" s="24" t="s">
        <v>124</v>
      </c>
      <c r="Z188" s="24" t="s">
        <v>124</v>
      </c>
      <c r="AA188" s="24" t="s">
        <v>124</v>
      </c>
      <c r="AB188" s="24" t="s">
        <v>124</v>
      </c>
      <c r="AC188" s="24" t="s">
        <v>137</v>
      </c>
      <c r="AD188" s="24" t="s">
        <v>124</v>
      </c>
      <c r="AE188" s="24" t="s">
        <v>124</v>
      </c>
      <c r="AF188" s="24" t="s">
        <v>138</v>
      </c>
      <c r="AG188" s="24" t="s">
        <v>465</v>
      </c>
      <c r="AH188" s="24" t="s">
        <v>466</v>
      </c>
      <c r="AI188" s="24" t="s">
        <v>140</v>
      </c>
      <c r="AJ188" s="24" t="s">
        <v>141</v>
      </c>
      <c r="AK188" s="24" t="s">
        <v>142</v>
      </c>
      <c r="AL188" s="37"/>
      <c r="AM188" s="37" t="s">
        <v>143</v>
      </c>
      <c r="AN188" s="37" t="s">
        <v>144</v>
      </c>
      <c r="AO188" s="37" t="s">
        <v>145</v>
      </c>
      <c r="AP188" s="37" t="s">
        <v>146</v>
      </c>
      <c r="AQ188" s="37" t="s">
        <v>147</v>
      </c>
      <c r="AR188" s="37" t="s">
        <v>148</v>
      </c>
      <c r="AS188" s="37" t="s">
        <v>149</v>
      </c>
      <c r="AT188" s="37" t="s">
        <v>150</v>
      </c>
      <c r="AU188" s="37" t="s">
        <v>151</v>
      </c>
      <c r="AV188" s="24" t="s">
        <v>124</v>
      </c>
      <c r="AW188" s="24" t="s">
        <v>124</v>
      </c>
      <c r="AX188" s="24" t="s">
        <v>124</v>
      </c>
      <c r="AY188" s="24" t="s">
        <v>124</v>
      </c>
      <c r="AZ188" s="24" t="s">
        <v>124</v>
      </c>
      <c r="BA188" s="24" t="s">
        <v>124</v>
      </c>
      <c r="BB188" s="24" t="s">
        <v>124</v>
      </c>
      <c r="BC188" s="24" t="s">
        <v>124</v>
      </c>
      <c r="BD188" s="24" t="s">
        <v>124</v>
      </c>
      <c r="BE188" s="24" t="s">
        <v>124</v>
      </c>
      <c r="BF188" s="30">
        <v>0</v>
      </c>
      <c r="BG188" s="30">
        <v>0</v>
      </c>
      <c r="BH188" s="30">
        <v>0</v>
      </c>
      <c r="BI188" s="30">
        <v>0</v>
      </c>
      <c r="BJ188" s="30">
        <v>0</v>
      </c>
      <c r="BK188" s="30">
        <v>0</v>
      </c>
      <c r="BL188" s="30">
        <v>0</v>
      </c>
      <c r="BM188" s="30">
        <v>0</v>
      </c>
      <c r="BN188" s="30">
        <v>0</v>
      </c>
      <c r="BO188" s="30">
        <v>0</v>
      </c>
      <c r="BP188" s="30">
        <v>0</v>
      </c>
      <c r="BQ188" s="30">
        <v>0</v>
      </c>
      <c r="BR188" s="31">
        <f t="shared" si="19"/>
        <v>0</v>
      </c>
      <c r="BS188" s="24" t="s">
        <v>124</v>
      </c>
      <c r="BT188" s="24" t="s">
        <v>124</v>
      </c>
      <c r="BU188" s="24" t="s">
        <v>124</v>
      </c>
      <c r="BV188" s="24" t="s">
        <v>124</v>
      </c>
      <c r="BW188" s="24" t="s">
        <v>124</v>
      </c>
      <c r="BX188" s="24" t="s">
        <v>124</v>
      </c>
      <c r="BY188" s="24" t="s">
        <v>124</v>
      </c>
      <c r="BZ188" s="24" t="s">
        <v>124</v>
      </c>
      <c r="CA188" s="24" t="s">
        <v>124</v>
      </c>
      <c r="CB188" s="24" t="s">
        <v>125</v>
      </c>
      <c r="CC188" s="32" t="s">
        <v>124</v>
      </c>
      <c r="CD188" s="1" t="s">
        <v>126</v>
      </c>
      <c r="CE188" s="2" t="s">
        <v>127</v>
      </c>
      <c r="CF188" s="2" t="s">
        <v>124</v>
      </c>
      <c r="CG188" s="2" t="s">
        <v>125</v>
      </c>
      <c r="CH188" s="2" t="s">
        <v>124</v>
      </c>
      <c r="CI188" s="2" t="s">
        <v>124</v>
      </c>
    </row>
    <row r="189" spans="1:87" x14ac:dyDescent="0.25">
      <c r="A189" s="3">
        <v>182</v>
      </c>
      <c r="B189" s="57">
        <v>2021</v>
      </c>
      <c r="C189" s="35" t="s">
        <v>124</v>
      </c>
      <c r="D189" s="35" t="s">
        <v>124</v>
      </c>
      <c r="E189" s="35" t="s">
        <v>124</v>
      </c>
      <c r="F189" s="35" t="s">
        <v>35</v>
      </c>
      <c r="G189" s="35"/>
      <c r="H189" s="34">
        <v>37501</v>
      </c>
      <c r="I189" s="34">
        <v>37501</v>
      </c>
      <c r="J189" s="35" t="s">
        <v>35</v>
      </c>
      <c r="K189" s="35" t="s">
        <v>124</v>
      </c>
      <c r="L189" s="35" t="s">
        <v>124</v>
      </c>
      <c r="M189" s="35" t="s">
        <v>124</v>
      </c>
      <c r="N189" s="35" t="s">
        <v>124</v>
      </c>
      <c r="O189" s="26">
        <f>P189*0.16</f>
        <v>0</v>
      </c>
      <c r="P189" s="26">
        <f t="shared" si="16"/>
        <v>0</v>
      </c>
      <c r="Q189" s="52">
        <v>117700</v>
      </c>
      <c r="R189" s="28">
        <f t="shared" si="13"/>
        <v>0</v>
      </c>
      <c r="S189" s="29">
        <v>0</v>
      </c>
      <c r="T189" s="29">
        <f t="shared" si="14"/>
        <v>0</v>
      </c>
      <c r="U189" s="24" t="s">
        <v>124</v>
      </c>
      <c r="V189" s="24" t="s">
        <v>124</v>
      </c>
      <c r="W189" s="24" t="s">
        <v>124</v>
      </c>
      <c r="X189" s="24" t="s">
        <v>124</v>
      </c>
      <c r="Y189" s="24" t="s">
        <v>124</v>
      </c>
      <c r="Z189" s="24" t="s">
        <v>124</v>
      </c>
      <c r="AA189" s="24" t="s">
        <v>124</v>
      </c>
      <c r="AB189" s="24" t="s">
        <v>124</v>
      </c>
      <c r="AC189" s="24" t="s">
        <v>137</v>
      </c>
      <c r="AD189" s="24" t="s">
        <v>124</v>
      </c>
      <c r="AE189" s="24" t="s">
        <v>124</v>
      </c>
      <c r="AF189" s="24" t="s">
        <v>138</v>
      </c>
      <c r="AG189" s="24" t="s">
        <v>467</v>
      </c>
      <c r="AH189" s="24" t="s">
        <v>468</v>
      </c>
      <c r="AI189" s="24" t="s">
        <v>140</v>
      </c>
      <c r="AJ189" s="24" t="s">
        <v>141</v>
      </c>
      <c r="AK189" s="24" t="s">
        <v>142</v>
      </c>
      <c r="AL189" s="37"/>
      <c r="AM189" s="37" t="s">
        <v>143</v>
      </c>
      <c r="AN189" s="37" t="s">
        <v>144</v>
      </c>
      <c r="AO189" s="37" t="s">
        <v>145</v>
      </c>
      <c r="AP189" s="37" t="s">
        <v>146</v>
      </c>
      <c r="AQ189" s="37" t="s">
        <v>147</v>
      </c>
      <c r="AR189" s="37" t="s">
        <v>148</v>
      </c>
      <c r="AS189" s="37" t="s">
        <v>149</v>
      </c>
      <c r="AT189" s="37" t="s">
        <v>150</v>
      </c>
      <c r="AU189" s="37" t="s">
        <v>151</v>
      </c>
      <c r="AV189" s="24" t="s">
        <v>124</v>
      </c>
      <c r="AW189" s="24" t="s">
        <v>124</v>
      </c>
      <c r="AX189" s="24" t="s">
        <v>124</v>
      </c>
      <c r="AY189" s="24" t="s">
        <v>124</v>
      </c>
      <c r="AZ189" s="24" t="s">
        <v>124</v>
      </c>
      <c r="BA189" s="24" t="s">
        <v>124</v>
      </c>
      <c r="BB189" s="24" t="s">
        <v>124</v>
      </c>
      <c r="BC189" s="24" t="s">
        <v>124</v>
      </c>
      <c r="BD189" s="24" t="s">
        <v>124</v>
      </c>
      <c r="BE189" s="24" t="s">
        <v>124</v>
      </c>
      <c r="BF189" s="30">
        <v>0</v>
      </c>
      <c r="BG189" s="30">
        <v>0</v>
      </c>
      <c r="BH189" s="30">
        <v>0</v>
      </c>
      <c r="BI189" s="30">
        <v>0</v>
      </c>
      <c r="BJ189" s="30">
        <v>0</v>
      </c>
      <c r="BK189" s="30">
        <v>0</v>
      </c>
      <c r="BL189" s="30">
        <v>0</v>
      </c>
      <c r="BM189" s="30">
        <v>0</v>
      </c>
      <c r="BN189" s="30">
        <v>0</v>
      </c>
      <c r="BO189" s="30">
        <v>0</v>
      </c>
      <c r="BP189" s="30">
        <v>0</v>
      </c>
      <c r="BQ189" s="30">
        <v>0</v>
      </c>
      <c r="BR189" s="31">
        <f t="shared" si="19"/>
        <v>0</v>
      </c>
      <c r="BS189" s="24" t="s">
        <v>124</v>
      </c>
      <c r="BT189" s="24" t="s">
        <v>124</v>
      </c>
      <c r="BU189" s="24" t="s">
        <v>124</v>
      </c>
      <c r="BV189" s="24" t="s">
        <v>124</v>
      </c>
      <c r="BW189" s="24" t="s">
        <v>124</v>
      </c>
      <c r="BX189" s="24" t="s">
        <v>124</v>
      </c>
      <c r="BY189" s="24" t="s">
        <v>124</v>
      </c>
      <c r="BZ189" s="24" t="s">
        <v>124</v>
      </c>
      <c r="CA189" s="24" t="s">
        <v>124</v>
      </c>
      <c r="CB189" s="24" t="s">
        <v>125</v>
      </c>
      <c r="CC189" s="32" t="s">
        <v>124</v>
      </c>
      <c r="CD189" s="1" t="s">
        <v>126</v>
      </c>
      <c r="CE189" s="2" t="s">
        <v>127</v>
      </c>
      <c r="CF189" s="2" t="s">
        <v>124</v>
      </c>
      <c r="CG189" s="2" t="s">
        <v>125</v>
      </c>
      <c r="CH189" s="2" t="s">
        <v>124</v>
      </c>
      <c r="CI189" s="2" t="s">
        <v>124</v>
      </c>
    </row>
    <row r="190" spans="1:87" x14ac:dyDescent="0.25">
      <c r="A190" s="3">
        <v>183</v>
      </c>
      <c r="B190" s="57">
        <v>2021</v>
      </c>
      <c r="C190" s="35" t="s">
        <v>124</v>
      </c>
      <c r="D190" s="35" t="s">
        <v>124</v>
      </c>
      <c r="E190" s="35" t="s">
        <v>124</v>
      </c>
      <c r="F190" s="35" t="s">
        <v>36</v>
      </c>
      <c r="G190" s="35"/>
      <c r="H190" s="34">
        <v>39201</v>
      </c>
      <c r="I190" s="34">
        <v>39201</v>
      </c>
      <c r="J190" s="35" t="s">
        <v>36</v>
      </c>
      <c r="K190" s="35" t="s">
        <v>124</v>
      </c>
      <c r="L190" s="35" t="s">
        <v>124</v>
      </c>
      <c r="M190" s="35" t="s">
        <v>124</v>
      </c>
      <c r="N190" s="35" t="s">
        <v>124</v>
      </c>
      <c r="O190" s="26">
        <f>((T190-S190)*R190)</f>
        <v>0</v>
      </c>
      <c r="P190" s="26">
        <f t="shared" si="16"/>
        <v>0</v>
      </c>
      <c r="Q190" s="52">
        <v>5500</v>
      </c>
      <c r="R190" s="28">
        <f t="shared" si="13"/>
        <v>0</v>
      </c>
      <c r="S190" s="29">
        <v>0</v>
      </c>
      <c r="T190" s="29">
        <f t="shared" si="14"/>
        <v>0</v>
      </c>
      <c r="U190" s="24" t="s">
        <v>124</v>
      </c>
      <c r="V190" s="24" t="s">
        <v>124</v>
      </c>
      <c r="W190" s="24" t="s">
        <v>124</v>
      </c>
      <c r="X190" s="24" t="s">
        <v>124</v>
      </c>
      <c r="Y190" s="24" t="s">
        <v>124</v>
      </c>
      <c r="Z190" s="24" t="s">
        <v>124</v>
      </c>
      <c r="AA190" s="24" t="s">
        <v>124</v>
      </c>
      <c r="AB190" s="24" t="s">
        <v>124</v>
      </c>
      <c r="AC190" s="24" t="s">
        <v>137</v>
      </c>
      <c r="AD190" s="24" t="s">
        <v>124</v>
      </c>
      <c r="AE190" s="24" t="s">
        <v>124</v>
      </c>
      <c r="AF190" s="24" t="s">
        <v>138</v>
      </c>
      <c r="AG190" s="24" t="s">
        <v>469</v>
      </c>
      <c r="AH190" s="24" t="s">
        <v>470</v>
      </c>
      <c r="AI190" s="24" t="s">
        <v>140</v>
      </c>
      <c r="AJ190" s="24" t="s">
        <v>141</v>
      </c>
      <c r="AK190" s="24" t="s">
        <v>142</v>
      </c>
      <c r="AL190" s="37"/>
      <c r="AM190" s="37" t="s">
        <v>143</v>
      </c>
      <c r="AN190" s="37" t="s">
        <v>144</v>
      </c>
      <c r="AO190" s="37" t="s">
        <v>145</v>
      </c>
      <c r="AP190" s="37" t="s">
        <v>146</v>
      </c>
      <c r="AQ190" s="37" t="s">
        <v>147</v>
      </c>
      <c r="AR190" s="37" t="s">
        <v>148</v>
      </c>
      <c r="AS190" s="37" t="s">
        <v>149</v>
      </c>
      <c r="AT190" s="37" t="s">
        <v>150</v>
      </c>
      <c r="AU190" s="37" t="s">
        <v>151</v>
      </c>
      <c r="AV190" s="24" t="s">
        <v>124</v>
      </c>
      <c r="AW190" s="24" t="s">
        <v>124</v>
      </c>
      <c r="AX190" s="24" t="s">
        <v>124</v>
      </c>
      <c r="AY190" s="24" t="s">
        <v>124</v>
      </c>
      <c r="AZ190" s="24" t="s">
        <v>124</v>
      </c>
      <c r="BA190" s="24" t="s">
        <v>124</v>
      </c>
      <c r="BB190" s="24" t="s">
        <v>124</v>
      </c>
      <c r="BC190" s="24" t="s">
        <v>124</v>
      </c>
      <c r="BD190" s="24" t="s">
        <v>124</v>
      </c>
      <c r="BE190" s="24" t="s">
        <v>124</v>
      </c>
      <c r="BF190" s="30">
        <v>0</v>
      </c>
      <c r="BG190" s="30">
        <v>0</v>
      </c>
      <c r="BH190" s="30">
        <v>0</v>
      </c>
      <c r="BI190" s="30">
        <v>0</v>
      </c>
      <c r="BJ190" s="30">
        <v>0</v>
      </c>
      <c r="BK190" s="30">
        <v>0</v>
      </c>
      <c r="BL190" s="30">
        <v>0</v>
      </c>
      <c r="BM190" s="30">
        <v>0</v>
      </c>
      <c r="BN190" s="30">
        <v>0</v>
      </c>
      <c r="BO190" s="30">
        <v>0</v>
      </c>
      <c r="BP190" s="30">
        <v>0</v>
      </c>
      <c r="BQ190" s="30">
        <v>0</v>
      </c>
      <c r="BR190" s="31">
        <f t="shared" si="19"/>
        <v>0</v>
      </c>
      <c r="BS190" s="24" t="s">
        <v>124</v>
      </c>
      <c r="BT190" s="24" t="s">
        <v>124</v>
      </c>
      <c r="BU190" s="24" t="s">
        <v>124</v>
      </c>
      <c r="BV190" s="24" t="s">
        <v>124</v>
      </c>
      <c r="BW190" s="24" t="s">
        <v>124</v>
      </c>
      <c r="BX190" s="24" t="s">
        <v>124</v>
      </c>
      <c r="BY190" s="24" t="s">
        <v>124</v>
      </c>
      <c r="BZ190" s="24" t="s">
        <v>124</v>
      </c>
      <c r="CA190" s="24" t="s">
        <v>124</v>
      </c>
      <c r="CB190" s="24" t="s">
        <v>125</v>
      </c>
      <c r="CC190" s="32" t="s">
        <v>124</v>
      </c>
      <c r="CD190" s="1" t="s">
        <v>126</v>
      </c>
      <c r="CE190" s="2" t="s">
        <v>127</v>
      </c>
      <c r="CF190" s="2" t="s">
        <v>124</v>
      </c>
      <c r="CG190" s="2" t="s">
        <v>125</v>
      </c>
      <c r="CH190" s="2" t="s">
        <v>124</v>
      </c>
      <c r="CI190" s="2" t="s">
        <v>124</v>
      </c>
    </row>
    <row r="191" spans="1:87" x14ac:dyDescent="0.25">
      <c r="A191" s="3">
        <v>184</v>
      </c>
      <c r="B191" s="57">
        <v>2021</v>
      </c>
      <c r="C191" s="35" t="s">
        <v>124</v>
      </c>
      <c r="D191" s="35" t="s">
        <v>124</v>
      </c>
      <c r="E191" s="35" t="s">
        <v>124</v>
      </c>
      <c r="F191" s="35" t="s">
        <v>37</v>
      </c>
      <c r="G191" s="35"/>
      <c r="H191" s="34">
        <v>39801</v>
      </c>
      <c r="I191" s="34">
        <v>39801</v>
      </c>
      <c r="J191" s="35" t="s">
        <v>37</v>
      </c>
      <c r="K191" s="35" t="s">
        <v>124</v>
      </c>
      <c r="L191" s="35" t="s">
        <v>124</v>
      </c>
      <c r="M191" s="35" t="s">
        <v>124</v>
      </c>
      <c r="N191" s="35" t="s">
        <v>124</v>
      </c>
      <c r="O191" s="26">
        <f>((T191-S191)*R191)</f>
        <v>0</v>
      </c>
      <c r="P191" s="26">
        <f t="shared" si="16"/>
        <v>0</v>
      </c>
      <c r="Q191" s="53">
        <v>401195.09</v>
      </c>
      <c r="R191" s="28">
        <f t="shared" si="13"/>
        <v>0</v>
      </c>
      <c r="S191" s="29">
        <v>0</v>
      </c>
      <c r="T191" s="29">
        <f t="shared" si="14"/>
        <v>0</v>
      </c>
      <c r="U191" s="24" t="s">
        <v>124</v>
      </c>
      <c r="V191" s="24" t="s">
        <v>124</v>
      </c>
      <c r="W191" s="24" t="s">
        <v>124</v>
      </c>
      <c r="X191" s="24" t="s">
        <v>124</v>
      </c>
      <c r="Y191" s="24" t="s">
        <v>124</v>
      </c>
      <c r="Z191" s="24" t="s">
        <v>124</v>
      </c>
      <c r="AA191" s="24" t="s">
        <v>124</v>
      </c>
      <c r="AB191" s="24" t="s">
        <v>124</v>
      </c>
      <c r="AC191" s="24" t="s">
        <v>124</v>
      </c>
      <c r="AD191" s="24" t="s">
        <v>124</v>
      </c>
      <c r="AE191" s="24" t="s">
        <v>124</v>
      </c>
      <c r="AF191" s="24" t="s">
        <v>124</v>
      </c>
      <c r="AG191" s="24" t="s">
        <v>124</v>
      </c>
      <c r="AH191" s="24" t="s">
        <v>124</v>
      </c>
      <c r="AI191" s="24" t="s">
        <v>124</v>
      </c>
      <c r="AJ191" s="24" t="s">
        <v>124</v>
      </c>
      <c r="AK191" s="24" t="s">
        <v>124</v>
      </c>
      <c r="AL191" s="24" t="s">
        <v>124</v>
      </c>
      <c r="AM191" s="24" t="s">
        <v>124</v>
      </c>
      <c r="AN191" s="24" t="s">
        <v>124</v>
      </c>
      <c r="AO191" s="24" t="s">
        <v>124</v>
      </c>
      <c r="AP191" s="24" t="s">
        <v>124</v>
      </c>
      <c r="AQ191" s="24" t="s">
        <v>124</v>
      </c>
      <c r="AR191" s="24" t="s">
        <v>124</v>
      </c>
      <c r="AS191" s="24" t="s">
        <v>124</v>
      </c>
      <c r="AT191" s="24" t="s">
        <v>124</v>
      </c>
      <c r="AU191" s="24" t="s">
        <v>124</v>
      </c>
      <c r="AV191" s="24" t="s">
        <v>124</v>
      </c>
      <c r="AW191" s="24" t="s">
        <v>124</v>
      </c>
      <c r="AX191" s="24" t="s">
        <v>124</v>
      </c>
      <c r="AY191" s="24" t="s">
        <v>124</v>
      </c>
      <c r="AZ191" s="24" t="s">
        <v>124</v>
      </c>
      <c r="BA191" s="24" t="s">
        <v>124</v>
      </c>
      <c r="BB191" s="24" t="s">
        <v>124</v>
      </c>
      <c r="BC191" s="24" t="s">
        <v>124</v>
      </c>
      <c r="BD191" s="24" t="s">
        <v>124</v>
      </c>
      <c r="BE191" s="24" t="s">
        <v>124</v>
      </c>
      <c r="BF191" s="30">
        <v>0</v>
      </c>
      <c r="BG191" s="30">
        <v>0</v>
      </c>
      <c r="BH191" s="30">
        <v>0</v>
      </c>
      <c r="BI191" s="30">
        <v>0</v>
      </c>
      <c r="BJ191" s="30">
        <v>0</v>
      </c>
      <c r="BK191" s="30">
        <v>0</v>
      </c>
      <c r="BL191" s="30">
        <v>0</v>
      </c>
      <c r="BM191" s="30">
        <v>0</v>
      </c>
      <c r="BN191" s="30">
        <v>0</v>
      </c>
      <c r="BO191" s="30">
        <v>0</v>
      </c>
      <c r="BP191" s="30">
        <v>0</v>
      </c>
      <c r="BQ191" s="30">
        <v>0</v>
      </c>
      <c r="BR191" s="31">
        <f t="shared" si="19"/>
        <v>0</v>
      </c>
      <c r="BS191" s="24" t="s">
        <v>124</v>
      </c>
      <c r="BT191" s="24" t="s">
        <v>124</v>
      </c>
      <c r="BU191" s="24" t="s">
        <v>124</v>
      </c>
      <c r="BV191" s="24" t="s">
        <v>124</v>
      </c>
      <c r="BW191" s="24" t="s">
        <v>124</v>
      </c>
      <c r="BX191" s="24" t="s">
        <v>124</v>
      </c>
      <c r="BY191" s="24" t="s">
        <v>124</v>
      </c>
      <c r="BZ191" s="24" t="s">
        <v>124</v>
      </c>
      <c r="CA191" s="24" t="s">
        <v>124</v>
      </c>
      <c r="CB191" s="24" t="s">
        <v>125</v>
      </c>
      <c r="CC191" s="32" t="s">
        <v>124</v>
      </c>
      <c r="CD191" s="1" t="s">
        <v>126</v>
      </c>
      <c r="CE191" s="2" t="s">
        <v>127</v>
      </c>
      <c r="CF191" s="2" t="s">
        <v>124</v>
      </c>
      <c r="CG191" s="2" t="s">
        <v>125</v>
      </c>
      <c r="CH191" s="2" t="s">
        <v>124</v>
      </c>
      <c r="CI191" s="2" t="s">
        <v>124</v>
      </c>
    </row>
    <row r="192" spans="1:87" x14ac:dyDescent="0.25">
      <c r="O192" s="7"/>
      <c r="P192" s="7"/>
      <c r="Q192" s="7">
        <f>SUM(Q8:Q191)</f>
        <v>77837896.999600008</v>
      </c>
      <c r="R192" s="44"/>
      <c r="BR192" s="46"/>
    </row>
    <row r="193" spans="2:88" x14ac:dyDescent="0.25">
      <c r="B193"/>
      <c r="Q193" s="56"/>
    </row>
    <row r="194" spans="2:88" x14ac:dyDescent="0.25">
      <c r="B194"/>
      <c r="F194" s="5"/>
      <c r="G194" s="5"/>
      <c r="H194" s="48"/>
      <c r="I194" s="48"/>
      <c r="J194" s="48"/>
      <c r="K194" s="5"/>
      <c r="L194" s="5"/>
      <c r="M194" s="5"/>
      <c r="N194" s="5"/>
      <c r="O194" s="5"/>
      <c r="P194" s="5"/>
      <c r="Q194" s="49"/>
      <c r="R194" s="5"/>
      <c r="S194" s="47"/>
      <c r="T194" s="47"/>
      <c r="U194" s="6"/>
      <c r="BF194"/>
      <c r="BS194" s="45"/>
      <c r="CE194"/>
      <c r="CJ194" s="6"/>
    </row>
    <row r="195" spans="2:88" x14ac:dyDescent="0.25">
      <c r="F195" s="5"/>
      <c r="G195" s="5"/>
      <c r="H195" s="48"/>
      <c r="I195" s="48"/>
      <c r="J195" s="48"/>
      <c r="K195" s="5"/>
      <c r="L195" s="5"/>
      <c r="M195" s="5"/>
      <c r="N195" s="5"/>
      <c r="O195" s="5"/>
      <c r="P195" s="5"/>
      <c r="Q195" s="49"/>
      <c r="R195" s="49"/>
      <c r="S195" s="50"/>
      <c r="T195" s="50"/>
      <c r="U195" s="6"/>
      <c r="BF195"/>
      <c r="BS195" s="45"/>
      <c r="CE195"/>
      <c r="CJ195" s="6"/>
    </row>
    <row r="196" spans="2:88" x14ac:dyDescent="0.25">
      <c r="F196" s="5"/>
      <c r="G196" s="5"/>
      <c r="H196" s="48"/>
      <c r="I196" s="48"/>
      <c r="J196" s="48"/>
      <c r="K196" s="5"/>
      <c r="L196" s="5"/>
      <c r="M196" s="5"/>
      <c r="N196" s="5"/>
      <c r="O196" s="5"/>
      <c r="P196" s="5"/>
      <c r="Q196" s="49"/>
      <c r="R196" s="49"/>
      <c r="S196" s="50"/>
      <c r="T196" s="50"/>
      <c r="U196" s="6"/>
      <c r="BF196"/>
      <c r="BS196" s="45"/>
      <c r="CE196"/>
      <c r="CJ196" s="6"/>
    </row>
    <row r="197" spans="2:88" x14ac:dyDescent="0.25">
      <c r="F197" s="5"/>
      <c r="G197" s="5"/>
      <c r="H197" s="48"/>
      <c r="I197" s="48"/>
      <c r="J197" s="48"/>
      <c r="K197" s="5"/>
      <c r="L197" s="5"/>
      <c r="M197" s="5"/>
      <c r="N197" s="5"/>
      <c r="O197" s="5"/>
      <c r="P197" s="5"/>
      <c r="Q197" s="49"/>
      <c r="R197" s="49"/>
      <c r="S197" s="50"/>
      <c r="T197" s="50"/>
      <c r="U197" s="6"/>
      <c r="BF197"/>
      <c r="BS197" s="45"/>
      <c r="CE197"/>
      <c r="CJ197" s="6"/>
    </row>
    <row r="198" spans="2:88" x14ac:dyDescent="0.25">
      <c r="F198" s="5"/>
      <c r="G198" s="5"/>
      <c r="H198" s="48"/>
      <c r="I198" s="48"/>
      <c r="J198" s="48"/>
      <c r="K198" s="5"/>
      <c r="L198" s="5"/>
      <c r="M198" s="5"/>
      <c r="N198" s="5"/>
      <c r="O198" s="5"/>
      <c r="P198" s="5"/>
      <c r="Q198" s="49"/>
      <c r="R198" s="49"/>
      <c r="S198" s="50"/>
      <c r="T198" s="50"/>
      <c r="U198" s="6"/>
      <c r="BF198"/>
      <c r="BS198" s="45"/>
      <c r="CE198"/>
      <c r="CJ198" s="6"/>
    </row>
    <row r="199" spans="2:88" x14ac:dyDescent="0.25">
      <c r="F199" s="5"/>
      <c r="G199" s="5"/>
      <c r="H199" s="48"/>
      <c r="I199" s="48"/>
      <c r="J199" s="48"/>
      <c r="K199" s="5"/>
      <c r="L199" s="5"/>
      <c r="M199" s="5"/>
      <c r="N199" s="5"/>
      <c r="O199" s="5"/>
      <c r="P199" s="5"/>
      <c r="Q199" s="49"/>
      <c r="R199" s="49"/>
      <c r="S199" s="50"/>
      <c r="T199" s="50"/>
      <c r="U199" s="6"/>
      <c r="BF199"/>
      <c r="BS199" s="45"/>
      <c r="CE199"/>
      <c r="CJ199" s="6"/>
    </row>
    <row r="200" spans="2:88" x14ac:dyDescent="0.25">
      <c r="F200" s="5"/>
      <c r="G200" s="5"/>
      <c r="H200" s="48"/>
      <c r="I200" s="51"/>
      <c r="J200" s="48"/>
      <c r="K200" s="5"/>
      <c r="L200" s="5"/>
      <c r="M200" s="5"/>
      <c r="N200" s="5"/>
      <c r="O200" s="5"/>
      <c r="P200" s="5"/>
      <c r="Q200" s="49"/>
      <c r="R200" s="49"/>
      <c r="S200" s="50"/>
      <c r="T200" s="50"/>
      <c r="U200" s="6"/>
      <c r="BF200"/>
      <c r="BS200" s="45"/>
      <c r="CE200"/>
      <c r="CJ200" s="6"/>
    </row>
    <row r="201" spans="2:88" x14ac:dyDescent="0.25">
      <c r="F201" s="5"/>
      <c r="G201" s="5"/>
      <c r="H201" s="48"/>
      <c r="I201" s="51"/>
      <c r="J201" s="48"/>
      <c r="K201" s="5"/>
      <c r="L201" s="5"/>
      <c r="M201" s="5"/>
      <c r="N201" s="5"/>
      <c r="O201" s="5"/>
      <c r="P201" s="5"/>
      <c r="Q201" s="49"/>
      <c r="R201" s="49"/>
      <c r="S201" s="50"/>
      <c r="T201" s="50"/>
      <c r="U201" s="6"/>
      <c r="BF201"/>
      <c r="BS201" s="45"/>
      <c r="CE201"/>
      <c r="CJ201" s="6"/>
    </row>
    <row r="202" spans="2:88" x14ac:dyDescent="0.25">
      <c r="F202" s="5"/>
      <c r="G202" s="5"/>
      <c r="H202" s="48"/>
      <c r="I202" s="51"/>
      <c r="J202" s="48"/>
      <c r="K202" s="5"/>
      <c r="L202" s="5"/>
      <c r="M202" s="5"/>
      <c r="N202" s="5"/>
      <c r="O202" s="5"/>
      <c r="P202" s="5"/>
      <c r="Q202" s="49"/>
      <c r="R202" s="49"/>
      <c r="S202" s="50"/>
      <c r="T202" s="50"/>
      <c r="U202" s="6"/>
      <c r="BF202"/>
      <c r="BS202" s="45"/>
      <c r="CE202"/>
      <c r="CJ202" s="6"/>
    </row>
    <row r="203" spans="2:88" x14ac:dyDescent="0.25">
      <c r="F203" s="5"/>
      <c r="G203" s="5"/>
      <c r="H203" s="48"/>
      <c r="I203" s="51"/>
      <c r="J203" s="48"/>
      <c r="K203" s="5"/>
      <c r="L203" s="5"/>
      <c r="M203" s="5"/>
      <c r="N203" s="5"/>
      <c r="O203" s="5"/>
      <c r="P203" s="5"/>
      <c r="Q203" s="49"/>
      <c r="R203" s="49"/>
      <c r="S203" s="50"/>
      <c r="T203" s="50"/>
      <c r="U203" s="6"/>
      <c r="BF203"/>
      <c r="BS203" s="45"/>
      <c r="CE203"/>
      <c r="CJ203" s="6"/>
    </row>
    <row r="204" spans="2:88" x14ac:dyDescent="0.25">
      <c r="F204" s="5"/>
      <c r="G204" s="5"/>
      <c r="H204" s="48"/>
      <c r="I204" s="51"/>
      <c r="J204" s="48"/>
      <c r="K204" s="5"/>
      <c r="L204" s="5"/>
      <c r="M204" s="5"/>
      <c r="N204" s="5"/>
      <c r="O204" s="5"/>
      <c r="P204" s="5"/>
      <c r="Q204" s="49"/>
      <c r="R204" s="49"/>
      <c r="S204" s="50"/>
      <c r="T204" s="50"/>
      <c r="U204" s="6"/>
      <c r="BF204"/>
      <c r="BS204" s="45"/>
      <c r="CE204"/>
      <c r="CJ204" s="6"/>
    </row>
    <row r="205" spans="2:88" x14ac:dyDescent="0.25">
      <c r="F205" s="5"/>
      <c r="G205" s="5"/>
      <c r="H205" s="48"/>
      <c r="I205" s="48"/>
      <c r="J205" s="48"/>
      <c r="K205" s="5"/>
      <c r="L205" s="5"/>
      <c r="M205" s="5"/>
      <c r="N205" s="5"/>
      <c r="O205" s="5"/>
      <c r="P205" s="5"/>
      <c r="Q205" s="49"/>
      <c r="R205" s="49"/>
      <c r="S205" s="50"/>
      <c r="T205" s="50"/>
      <c r="U205" s="6"/>
      <c r="BF205"/>
      <c r="BS205" s="45"/>
      <c r="CE205"/>
      <c r="CJ205" s="6"/>
    </row>
    <row r="206" spans="2:88" x14ac:dyDescent="0.25">
      <c r="F206" s="5"/>
      <c r="G206" s="5"/>
      <c r="H206" s="48"/>
      <c r="I206" s="48"/>
      <c r="J206" s="48"/>
      <c r="K206" s="5"/>
      <c r="L206" s="5"/>
      <c r="M206" s="5"/>
      <c r="N206" s="5"/>
      <c r="O206" s="5"/>
      <c r="P206" s="5"/>
      <c r="Q206" s="49"/>
      <c r="R206" s="49"/>
      <c r="S206" s="50"/>
      <c r="T206" s="50"/>
      <c r="U206" s="6"/>
      <c r="BF206"/>
      <c r="BS206" s="45"/>
      <c r="CE206"/>
      <c r="CJ206" s="6"/>
    </row>
    <row r="207" spans="2:88" x14ac:dyDescent="0.25">
      <c r="F207" s="5"/>
      <c r="G207" s="5"/>
      <c r="H207" s="48"/>
      <c r="I207" s="48"/>
      <c r="J207" s="48"/>
      <c r="K207" s="5"/>
      <c r="L207" s="5"/>
      <c r="M207" s="5"/>
      <c r="N207" s="5"/>
      <c r="O207" s="5"/>
      <c r="P207" s="5"/>
      <c r="Q207" s="49"/>
      <c r="R207" s="49"/>
      <c r="S207" s="50"/>
      <c r="T207" s="50"/>
      <c r="U207" s="6"/>
      <c r="BF207"/>
      <c r="BS207" s="45"/>
      <c r="CE207"/>
      <c r="CJ207" s="6"/>
    </row>
    <row r="208" spans="2:88" x14ac:dyDescent="0.25">
      <c r="F208" s="5"/>
      <c r="G208" s="5"/>
      <c r="H208" s="48"/>
      <c r="I208" s="48"/>
      <c r="J208" s="48"/>
      <c r="K208" s="5"/>
      <c r="L208" s="5"/>
      <c r="M208" s="5"/>
      <c r="N208" s="5"/>
      <c r="O208" s="5"/>
      <c r="P208" s="5"/>
      <c r="Q208" s="49"/>
      <c r="R208" s="49"/>
      <c r="S208" s="50"/>
      <c r="T208" s="50"/>
      <c r="U208" s="6"/>
      <c r="BF208"/>
      <c r="BS208" s="45"/>
      <c r="CE208"/>
      <c r="CJ208" s="6"/>
    </row>
    <row r="209" spans="6:88" x14ac:dyDescent="0.25">
      <c r="F209" s="5"/>
      <c r="G209" s="5"/>
      <c r="H209" s="48"/>
      <c r="I209" s="48"/>
      <c r="J209" s="48"/>
      <c r="K209" s="5"/>
      <c r="L209" s="5"/>
      <c r="M209" s="5"/>
      <c r="N209" s="5"/>
      <c r="O209" s="5"/>
      <c r="P209" s="5"/>
      <c r="Q209" s="49"/>
      <c r="R209" s="49"/>
      <c r="S209" s="50"/>
      <c r="T209" s="50"/>
      <c r="U209" s="6"/>
      <c r="BF209"/>
      <c r="BS209" s="45"/>
      <c r="CE209"/>
      <c r="CJ209" s="6"/>
    </row>
    <row r="210" spans="6:88" x14ac:dyDescent="0.25">
      <c r="F210" s="5"/>
      <c r="G210" s="5"/>
      <c r="H210" s="48"/>
      <c r="I210" s="48"/>
      <c r="J210" s="48"/>
      <c r="K210" s="5"/>
      <c r="L210" s="5"/>
      <c r="M210" s="5"/>
      <c r="N210" s="5"/>
      <c r="O210" s="5"/>
      <c r="P210" s="5"/>
      <c r="Q210" s="49"/>
      <c r="R210" s="49"/>
      <c r="S210" s="50"/>
      <c r="T210" s="50"/>
      <c r="U210" s="6"/>
      <c r="BF210"/>
      <c r="BS210" s="45"/>
      <c r="CE210"/>
      <c r="CJ210" s="6"/>
    </row>
    <row r="211" spans="6:88" x14ac:dyDescent="0.25">
      <c r="F211" s="5"/>
      <c r="G211" s="5"/>
      <c r="H211" s="48"/>
      <c r="I211" s="48"/>
      <c r="J211" s="48"/>
      <c r="K211" s="5"/>
      <c r="L211" s="5"/>
      <c r="M211" s="5"/>
      <c r="N211" s="5"/>
      <c r="O211" s="5"/>
      <c r="P211" s="5"/>
      <c r="Q211" s="49"/>
      <c r="R211" s="49"/>
      <c r="S211" s="50"/>
      <c r="T211" s="50"/>
      <c r="U211" s="6"/>
      <c r="BF211"/>
      <c r="BS211" s="45"/>
      <c r="CE211"/>
      <c r="CJ211" s="6"/>
    </row>
    <row r="212" spans="6:88" x14ac:dyDescent="0.25">
      <c r="F212" s="5"/>
      <c r="G212" s="5"/>
      <c r="H212" s="48"/>
      <c r="I212" s="48"/>
      <c r="J212" s="48"/>
      <c r="K212" s="5"/>
      <c r="L212" s="5"/>
      <c r="M212" s="5"/>
      <c r="N212" s="5"/>
      <c r="O212" s="5"/>
      <c r="P212" s="5"/>
      <c r="Q212" s="49"/>
      <c r="R212" s="49"/>
      <c r="S212" s="50"/>
      <c r="T212" s="50"/>
      <c r="U212" s="6"/>
      <c r="BF212"/>
      <c r="BS212" s="45"/>
      <c r="CE212"/>
      <c r="CJ212" s="6"/>
    </row>
    <row r="213" spans="6:88" x14ac:dyDescent="0.25">
      <c r="F213" s="5"/>
      <c r="G213" s="5"/>
      <c r="H213" s="48"/>
      <c r="I213" s="48"/>
      <c r="J213" s="48"/>
      <c r="K213" s="5"/>
      <c r="L213" s="5"/>
      <c r="M213" s="5"/>
      <c r="N213" s="5"/>
      <c r="O213" s="5"/>
      <c r="P213" s="5"/>
      <c r="Q213" s="49"/>
      <c r="R213" s="49"/>
      <c r="S213" s="50"/>
      <c r="T213" s="50"/>
      <c r="U213" s="6"/>
      <c r="BF213"/>
      <c r="BS213" s="45"/>
      <c r="CE213"/>
      <c r="CJ213" s="6"/>
    </row>
    <row r="214" spans="6:88" x14ac:dyDescent="0.25">
      <c r="F214" s="5"/>
      <c r="G214" s="5"/>
      <c r="H214" s="48"/>
      <c r="I214" s="48"/>
      <c r="J214" s="48"/>
      <c r="K214" s="5"/>
      <c r="L214" s="5"/>
      <c r="M214" s="5"/>
      <c r="N214" s="5"/>
      <c r="O214" s="5"/>
      <c r="P214" s="5"/>
      <c r="Q214" s="49"/>
      <c r="R214" s="49"/>
      <c r="S214" s="50"/>
      <c r="T214" s="50"/>
      <c r="U214" s="6"/>
      <c r="BF214"/>
      <c r="BS214" s="45"/>
      <c r="CE214"/>
      <c r="CJ214" s="6"/>
    </row>
    <row r="215" spans="6:88" x14ac:dyDescent="0.25">
      <c r="F215" s="5"/>
      <c r="G215" s="5"/>
      <c r="H215" s="48"/>
      <c r="I215" s="48"/>
      <c r="J215" s="48"/>
      <c r="K215" s="5"/>
      <c r="L215" s="5"/>
      <c r="M215" s="5"/>
      <c r="N215" s="5"/>
      <c r="O215" s="5"/>
      <c r="P215" s="5"/>
      <c r="Q215" s="49"/>
      <c r="R215" s="49"/>
      <c r="S215" s="50"/>
      <c r="T215" s="50"/>
      <c r="U215" s="6"/>
      <c r="BF215"/>
      <c r="BS215" s="45"/>
      <c r="CE215"/>
      <c r="CJ215" s="6"/>
    </row>
    <row r="216" spans="6:88" x14ac:dyDescent="0.25">
      <c r="F216" s="5"/>
      <c r="G216" s="5"/>
      <c r="H216" s="48"/>
      <c r="I216" s="48"/>
      <c r="J216" s="48"/>
      <c r="K216" s="5"/>
      <c r="L216" s="5"/>
      <c r="M216" s="5"/>
      <c r="N216" s="5"/>
      <c r="O216" s="5"/>
      <c r="P216" s="5"/>
      <c r="Q216" s="49"/>
      <c r="R216" s="49"/>
      <c r="S216" s="50"/>
      <c r="T216" s="50"/>
      <c r="U216" s="6"/>
      <c r="BF216"/>
      <c r="BS216" s="45"/>
      <c r="CE216"/>
      <c r="CJ216" s="6"/>
    </row>
    <row r="217" spans="6:88" x14ac:dyDescent="0.25">
      <c r="F217" s="5"/>
      <c r="G217" s="5"/>
      <c r="H217" s="48"/>
      <c r="I217" s="48"/>
      <c r="J217" s="48"/>
      <c r="K217" s="5"/>
      <c r="L217" s="5"/>
      <c r="M217" s="5"/>
      <c r="N217" s="5"/>
      <c r="O217" s="5"/>
      <c r="P217" s="5"/>
      <c r="Q217" s="49"/>
      <c r="R217" s="49"/>
      <c r="S217" s="50"/>
      <c r="T217" s="50"/>
      <c r="U217" s="6"/>
      <c r="BF217"/>
      <c r="BS217" s="45"/>
      <c r="CE217"/>
      <c r="CJ217" s="6"/>
    </row>
    <row r="218" spans="6:88" x14ac:dyDescent="0.25">
      <c r="F218" s="5"/>
      <c r="G218" s="5"/>
      <c r="H218" s="48"/>
      <c r="I218" s="48"/>
      <c r="J218" s="48"/>
      <c r="K218" s="5"/>
      <c r="L218" s="5"/>
      <c r="M218" s="5"/>
      <c r="N218" s="5"/>
      <c r="O218" s="5"/>
      <c r="P218" s="5"/>
      <c r="Q218" s="49"/>
      <c r="R218" s="49"/>
      <c r="S218" s="50"/>
      <c r="T218" s="50"/>
      <c r="U218" s="6"/>
      <c r="BF218"/>
      <c r="BS218" s="45"/>
      <c r="CE218"/>
      <c r="CJ218" s="6"/>
    </row>
    <row r="219" spans="6:88" x14ac:dyDescent="0.25">
      <c r="F219" s="5"/>
      <c r="G219" s="5"/>
      <c r="H219" s="48"/>
      <c r="I219" s="48"/>
      <c r="J219" s="48"/>
      <c r="K219" s="5"/>
      <c r="L219" s="5"/>
      <c r="M219" s="5"/>
      <c r="N219" s="5"/>
      <c r="O219" s="5"/>
      <c r="P219" s="5"/>
      <c r="Q219" s="49"/>
      <c r="R219" s="49"/>
      <c r="S219" s="50"/>
      <c r="T219" s="50"/>
      <c r="U219" s="6"/>
      <c r="BF219"/>
      <c r="BS219" s="45"/>
      <c r="CE219"/>
      <c r="CJ219" s="6"/>
    </row>
    <row r="220" spans="6:88" x14ac:dyDescent="0.25">
      <c r="F220" s="5"/>
      <c r="G220" s="5"/>
      <c r="H220" s="48"/>
      <c r="I220" s="48"/>
      <c r="J220" s="48"/>
      <c r="K220" s="5"/>
      <c r="L220" s="5"/>
      <c r="M220" s="5"/>
      <c r="N220" s="5"/>
      <c r="O220" s="5"/>
      <c r="P220" s="5"/>
      <c r="Q220" s="49"/>
      <c r="R220" s="49"/>
      <c r="S220" s="50"/>
      <c r="T220" s="50"/>
      <c r="U220" s="6"/>
      <c r="BF220"/>
      <c r="BS220" s="45"/>
      <c r="CE220"/>
      <c r="CJ220" s="6"/>
    </row>
    <row r="221" spans="6:88" x14ac:dyDescent="0.25">
      <c r="F221" s="5"/>
      <c r="G221" s="5"/>
      <c r="H221" s="48"/>
      <c r="I221" s="48"/>
      <c r="J221" s="48"/>
      <c r="K221" s="5"/>
      <c r="L221" s="5"/>
      <c r="M221" s="5"/>
      <c r="N221" s="5"/>
      <c r="O221" s="5"/>
      <c r="P221" s="5"/>
      <c r="Q221" s="49"/>
      <c r="R221" s="49"/>
      <c r="S221" s="50"/>
      <c r="T221" s="50"/>
      <c r="U221" s="6"/>
      <c r="BF221"/>
      <c r="BS221" s="45"/>
      <c r="CE221"/>
      <c r="CJ221" s="6"/>
    </row>
    <row r="222" spans="6:88" x14ac:dyDescent="0.25">
      <c r="F222" s="5"/>
      <c r="G222" s="5"/>
      <c r="H222" s="48"/>
      <c r="I222" s="48"/>
      <c r="J222" s="48"/>
      <c r="K222" s="5"/>
      <c r="L222" s="5"/>
      <c r="M222" s="5"/>
      <c r="N222" s="5"/>
      <c r="O222" s="5"/>
      <c r="P222" s="5"/>
      <c r="Q222" s="49"/>
      <c r="R222" s="49"/>
      <c r="S222" s="50"/>
      <c r="T222" s="50"/>
      <c r="U222" s="6"/>
      <c r="BF222"/>
      <c r="BS222" s="45"/>
      <c r="CE222"/>
      <c r="CJ222" s="6"/>
    </row>
    <row r="223" spans="6:88" x14ac:dyDescent="0.25">
      <c r="F223" s="5"/>
      <c r="G223" s="5"/>
      <c r="H223" s="48"/>
      <c r="I223" s="48"/>
      <c r="J223" s="48"/>
      <c r="K223" s="5"/>
      <c r="L223" s="5"/>
      <c r="M223" s="5"/>
      <c r="N223" s="5"/>
      <c r="O223" s="5"/>
      <c r="P223" s="5"/>
      <c r="Q223" s="49"/>
      <c r="R223" s="49"/>
      <c r="S223" s="50"/>
      <c r="T223" s="50"/>
      <c r="U223" s="6"/>
      <c r="BF223"/>
      <c r="BS223" s="45"/>
      <c r="CE223"/>
      <c r="CJ223" s="6"/>
    </row>
    <row r="224" spans="6:88" x14ac:dyDescent="0.25">
      <c r="F224" s="5"/>
      <c r="G224" s="5"/>
      <c r="H224" s="48"/>
      <c r="I224" s="48"/>
      <c r="J224" s="48"/>
      <c r="K224" s="5"/>
      <c r="L224" s="5"/>
      <c r="M224" s="5"/>
      <c r="N224" s="5"/>
      <c r="O224" s="5"/>
      <c r="P224" s="5"/>
      <c r="Q224" s="49"/>
      <c r="R224" s="49"/>
      <c r="S224" s="50"/>
      <c r="T224" s="50"/>
      <c r="U224" s="6"/>
      <c r="BF224"/>
      <c r="BS224" s="45"/>
      <c r="CE224"/>
      <c r="CJ224" s="6"/>
    </row>
    <row r="225" spans="6:88" x14ac:dyDescent="0.25">
      <c r="F225" s="5"/>
      <c r="G225" s="5"/>
      <c r="H225" s="48"/>
      <c r="I225" s="48"/>
      <c r="J225" s="48"/>
      <c r="K225" s="5"/>
      <c r="L225" s="5"/>
      <c r="M225" s="5"/>
      <c r="N225" s="5"/>
      <c r="O225" s="5"/>
      <c r="P225" s="5"/>
      <c r="Q225" s="49"/>
      <c r="R225" s="49"/>
      <c r="S225" s="50"/>
      <c r="T225" s="50"/>
      <c r="U225" s="6"/>
      <c r="BF225"/>
      <c r="BS225" s="45"/>
      <c r="CE225"/>
      <c r="CJ225" s="6"/>
    </row>
    <row r="226" spans="6:88" x14ac:dyDescent="0.25">
      <c r="F226" s="5"/>
      <c r="G226" s="5"/>
      <c r="H226" s="48"/>
      <c r="I226" s="48"/>
      <c r="J226" s="48"/>
      <c r="K226" s="5"/>
      <c r="L226" s="5"/>
      <c r="M226" s="5"/>
      <c r="N226" s="5"/>
      <c r="O226" s="5"/>
      <c r="P226" s="5"/>
      <c r="Q226" s="49"/>
      <c r="R226" s="49"/>
      <c r="S226" s="50"/>
      <c r="T226" s="50"/>
      <c r="U226" s="6"/>
      <c r="BF226"/>
      <c r="BS226" s="45"/>
      <c r="CE226"/>
      <c r="CJ226" s="6"/>
    </row>
    <row r="227" spans="6:88" x14ac:dyDescent="0.25">
      <c r="F227" s="5"/>
      <c r="G227" s="5"/>
      <c r="H227" s="48"/>
      <c r="I227" s="48"/>
      <c r="J227" s="48"/>
      <c r="K227" s="5"/>
      <c r="L227" s="5"/>
      <c r="M227" s="5"/>
      <c r="N227" s="5"/>
      <c r="O227" s="5"/>
      <c r="P227" s="5"/>
      <c r="Q227" s="49"/>
      <c r="R227" s="49"/>
      <c r="S227" s="50"/>
      <c r="T227" s="50"/>
      <c r="U227" s="6"/>
      <c r="BF227"/>
      <c r="BS227" s="45"/>
      <c r="CE227"/>
      <c r="CJ227" s="6"/>
    </row>
    <row r="228" spans="6:88" x14ac:dyDescent="0.25">
      <c r="F228" s="5"/>
      <c r="G228" s="5"/>
      <c r="H228" s="48"/>
      <c r="I228" s="48"/>
      <c r="J228" s="48"/>
      <c r="K228" s="5"/>
      <c r="L228" s="5"/>
      <c r="M228" s="5"/>
      <c r="N228" s="5"/>
      <c r="O228" s="5"/>
      <c r="P228" s="5"/>
      <c r="Q228" s="49"/>
      <c r="R228" s="49"/>
      <c r="S228" s="50"/>
      <c r="T228" s="50"/>
      <c r="U228" s="6"/>
      <c r="BF228"/>
      <c r="BS228" s="45"/>
      <c r="CE228"/>
      <c r="CJ228" s="6"/>
    </row>
    <row r="229" spans="6:88" x14ac:dyDescent="0.25">
      <c r="F229" s="5"/>
      <c r="G229" s="5"/>
      <c r="H229" s="48"/>
      <c r="I229" s="48"/>
      <c r="J229" s="48"/>
      <c r="K229" s="5"/>
      <c r="L229" s="5"/>
      <c r="M229" s="5"/>
      <c r="N229" s="5"/>
      <c r="O229" s="5"/>
      <c r="P229" s="5"/>
      <c r="Q229" s="49"/>
      <c r="R229" s="49"/>
      <c r="S229" s="50"/>
      <c r="T229" s="50"/>
      <c r="U229" s="6"/>
      <c r="BF229"/>
      <c r="BS229" s="45"/>
      <c r="CE229"/>
      <c r="CJ229" s="6"/>
    </row>
    <row r="230" spans="6:88" x14ac:dyDescent="0.25">
      <c r="F230" s="5"/>
      <c r="G230" s="5"/>
      <c r="H230" s="48"/>
      <c r="I230" s="48"/>
      <c r="J230" s="48"/>
      <c r="K230" s="5"/>
      <c r="L230" s="5"/>
      <c r="M230" s="5"/>
      <c r="N230" s="5"/>
      <c r="O230" s="5"/>
      <c r="P230" s="5"/>
      <c r="Q230" s="49"/>
      <c r="R230" s="49"/>
      <c r="S230" s="50"/>
      <c r="T230" s="50"/>
      <c r="U230" s="6"/>
      <c r="BF230"/>
      <c r="BS230" s="45"/>
      <c r="CE230"/>
      <c r="CJ230" s="6"/>
    </row>
    <row r="231" spans="6:88" x14ac:dyDescent="0.25">
      <c r="F231" s="5"/>
      <c r="G231" s="5"/>
      <c r="H231" s="48"/>
      <c r="I231" s="48"/>
      <c r="J231" s="48"/>
      <c r="K231" s="5"/>
      <c r="L231" s="5"/>
      <c r="M231" s="5"/>
      <c r="N231" s="5"/>
      <c r="O231" s="5"/>
      <c r="P231" s="5"/>
      <c r="Q231" s="49"/>
      <c r="R231" s="49"/>
      <c r="S231" s="50"/>
      <c r="T231" s="50"/>
      <c r="U231" s="6"/>
      <c r="BF231"/>
      <c r="BS231" s="45"/>
      <c r="CE231"/>
      <c r="CJ231" s="6"/>
    </row>
    <row r="232" spans="6:88" x14ac:dyDescent="0.25">
      <c r="F232" s="5"/>
      <c r="G232" s="5"/>
      <c r="H232" s="48"/>
      <c r="I232" s="48"/>
      <c r="J232" s="48"/>
      <c r="K232" s="5"/>
      <c r="L232" s="5"/>
      <c r="M232" s="5"/>
      <c r="N232" s="5"/>
      <c r="O232" s="5"/>
      <c r="P232" s="5"/>
      <c r="Q232" s="49"/>
      <c r="R232" s="49"/>
      <c r="S232" s="50"/>
      <c r="T232" s="50"/>
      <c r="U232" s="6"/>
      <c r="BF232"/>
      <c r="BS232" s="45"/>
      <c r="CE232"/>
      <c r="CJ232" s="6"/>
    </row>
    <row r="233" spans="6:88" x14ac:dyDescent="0.25">
      <c r="F233" s="5"/>
      <c r="G233" s="5"/>
      <c r="H233" s="48"/>
      <c r="I233" s="48"/>
      <c r="J233" s="48"/>
      <c r="K233" s="5"/>
      <c r="L233" s="5"/>
      <c r="M233" s="5"/>
      <c r="N233" s="5"/>
      <c r="O233" s="5"/>
      <c r="P233" s="5"/>
      <c r="Q233" s="49"/>
      <c r="R233" s="49"/>
      <c r="S233" s="50"/>
      <c r="T233" s="50"/>
      <c r="U233" s="6"/>
      <c r="BF233"/>
      <c r="BS233" s="45"/>
      <c r="CE233"/>
      <c r="CJ233" s="6"/>
    </row>
    <row r="234" spans="6:88" x14ac:dyDescent="0.25">
      <c r="F234" s="5"/>
      <c r="G234" s="5"/>
      <c r="H234" s="48"/>
      <c r="I234" s="48"/>
      <c r="J234" s="48"/>
      <c r="K234" s="5"/>
      <c r="L234" s="5"/>
      <c r="M234" s="5"/>
      <c r="N234" s="5"/>
      <c r="O234" s="5"/>
      <c r="P234" s="5"/>
      <c r="Q234" s="49"/>
      <c r="R234" s="49"/>
      <c r="S234" s="50"/>
      <c r="T234" s="50"/>
      <c r="U234" s="6"/>
      <c r="BF234"/>
      <c r="BS234" s="45"/>
      <c r="CE234"/>
      <c r="CJ234" s="6"/>
    </row>
    <row r="235" spans="6:88" x14ac:dyDescent="0.25">
      <c r="F235" s="5"/>
      <c r="G235" s="5"/>
      <c r="H235" s="48"/>
      <c r="I235" s="48"/>
      <c r="J235" s="48"/>
      <c r="K235" s="5"/>
      <c r="L235" s="5"/>
      <c r="M235" s="5"/>
      <c r="N235" s="5"/>
      <c r="O235" s="5"/>
      <c r="P235" s="5"/>
      <c r="Q235" s="49"/>
      <c r="R235" s="49"/>
      <c r="S235" s="50"/>
      <c r="T235" s="47"/>
      <c r="U235" s="6"/>
      <c r="BF235"/>
      <c r="BS235" s="45"/>
      <c r="CE235"/>
      <c r="CJ235" s="6"/>
    </row>
    <row r="236" spans="6:88" x14ac:dyDescent="0.25">
      <c r="F236" s="5"/>
      <c r="G236" s="5"/>
      <c r="H236" s="5"/>
      <c r="I236" s="5"/>
      <c r="J236" s="48"/>
      <c r="K236" s="5"/>
      <c r="L236" s="5"/>
      <c r="M236" s="5"/>
      <c r="N236" s="5"/>
      <c r="O236" s="5"/>
      <c r="P236" s="5"/>
      <c r="Q236" s="49"/>
      <c r="R236" s="49"/>
      <c r="S236" s="49"/>
      <c r="T236" s="47"/>
      <c r="U236" s="6"/>
      <c r="BF236"/>
      <c r="BS236" s="45"/>
      <c r="CE236"/>
      <c r="CJ236" s="6"/>
    </row>
    <row r="237" spans="6:88" x14ac:dyDescent="0.25">
      <c r="F237" s="5"/>
      <c r="G237" s="5"/>
      <c r="H237" s="5"/>
      <c r="I237" s="5"/>
      <c r="J237" s="48"/>
      <c r="K237" s="5"/>
      <c r="L237" s="5"/>
      <c r="M237" s="5"/>
      <c r="N237" s="5"/>
      <c r="O237" s="5"/>
      <c r="P237" s="5"/>
      <c r="Q237" s="49"/>
      <c r="R237" s="49"/>
      <c r="S237" s="47"/>
      <c r="T237" s="47"/>
      <c r="U237" s="6"/>
      <c r="BF237"/>
      <c r="BS237" s="45"/>
      <c r="CE237"/>
      <c r="CJ237" s="6"/>
    </row>
    <row r="238" spans="6:88" x14ac:dyDescent="0.25">
      <c r="F238" s="5"/>
      <c r="G238" s="5"/>
      <c r="H238" s="5"/>
      <c r="I238" s="5"/>
      <c r="J238" s="48"/>
      <c r="K238" s="5"/>
      <c r="L238" s="5"/>
      <c r="M238" s="5"/>
      <c r="N238" s="5"/>
      <c r="O238" s="5"/>
      <c r="P238" s="5"/>
      <c r="Q238" s="5"/>
      <c r="R238" s="5"/>
      <c r="S238" s="47"/>
      <c r="T238" s="47"/>
      <c r="U238" s="6"/>
      <c r="BF238"/>
      <c r="BS238" s="45"/>
      <c r="CE238"/>
      <c r="CJ238" s="6"/>
    </row>
    <row r="239" spans="6:88" x14ac:dyDescent="0.25">
      <c r="F239" s="5"/>
      <c r="G239" s="5"/>
      <c r="H239" s="5"/>
      <c r="I239" s="5"/>
      <c r="J239" s="48"/>
      <c r="K239" s="5"/>
      <c r="L239" s="5"/>
      <c r="M239" s="5"/>
      <c r="N239" s="5"/>
      <c r="O239" s="5"/>
      <c r="P239" s="5"/>
      <c r="Q239" s="50"/>
      <c r="R239" s="50"/>
      <c r="S239" s="47"/>
      <c r="T239" s="47"/>
      <c r="U239" s="6"/>
      <c r="BF239"/>
      <c r="BS239" s="45"/>
      <c r="CE239"/>
      <c r="CJ239" s="6"/>
    </row>
    <row r="240" spans="6:88" x14ac:dyDescent="0.25">
      <c r="F240" s="5"/>
      <c r="G240" s="5"/>
      <c r="H240" s="5"/>
      <c r="I240" s="5"/>
      <c r="J240" s="48"/>
      <c r="K240" s="5"/>
      <c r="L240" s="5"/>
      <c r="M240" s="5"/>
      <c r="N240" s="5"/>
      <c r="O240" s="5"/>
      <c r="P240" s="5"/>
      <c r="Q240" s="50"/>
      <c r="R240" s="50"/>
      <c r="S240" s="47"/>
      <c r="T240" s="47"/>
      <c r="U240" s="6"/>
      <c r="BF240"/>
      <c r="BS240" s="45"/>
      <c r="CE240"/>
      <c r="CJ240" s="6"/>
    </row>
    <row r="241" spans="6:88" x14ac:dyDescent="0.25">
      <c r="F241" s="5"/>
      <c r="G241" s="5"/>
      <c r="H241" s="5"/>
      <c r="I241" s="5"/>
      <c r="J241" s="48"/>
      <c r="K241" s="5"/>
      <c r="L241" s="5"/>
      <c r="M241" s="5"/>
      <c r="N241" s="5"/>
      <c r="O241" s="5"/>
      <c r="P241" s="5"/>
      <c r="Q241" s="5"/>
      <c r="R241" s="49"/>
      <c r="S241" s="47"/>
      <c r="T241" s="47"/>
      <c r="U241" s="6"/>
      <c r="BF241"/>
      <c r="BS241" s="45"/>
      <c r="CE241"/>
      <c r="CJ241" s="6"/>
    </row>
    <row r="242" spans="6:88" x14ac:dyDescent="0.25">
      <c r="F242" s="5"/>
      <c r="G242" s="5"/>
      <c r="H242" s="5"/>
      <c r="I242" s="5"/>
      <c r="J242" s="48"/>
      <c r="K242" s="5"/>
      <c r="L242" s="5"/>
      <c r="M242" s="5"/>
      <c r="N242" s="5"/>
      <c r="O242" s="5"/>
      <c r="P242" s="5"/>
      <c r="Q242" s="5"/>
      <c r="R242" s="5"/>
      <c r="S242" s="47"/>
      <c r="T242" s="47"/>
      <c r="U242" s="6"/>
      <c r="BF242"/>
      <c r="BS242" s="45"/>
      <c r="CE242"/>
      <c r="CJ242" s="6"/>
    </row>
    <row r="243" spans="6:88" x14ac:dyDescent="0.25">
      <c r="F243" s="5"/>
      <c r="G243" s="5"/>
      <c r="H243" s="5"/>
      <c r="I243" s="5"/>
      <c r="J243" s="48"/>
      <c r="K243" s="5"/>
      <c r="L243" s="5"/>
      <c r="M243" s="5"/>
      <c r="N243" s="5"/>
      <c r="O243" s="5"/>
      <c r="P243" s="5"/>
      <c r="Q243" s="5"/>
      <c r="R243" s="5"/>
      <c r="S243" s="47"/>
      <c r="T243" s="47"/>
      <c r="U243" s="6"/>
      <c r="BF243"/>
      <c r="BS243" s="45"/>
      <c r="CE243"/>
      <c r="CJ243" s="6"/>
    </row>
    <row r="244" spans="6:88" x14ac:dyDescent="0.25">
      <c r="F244" s="5"/>
      <c r="G244" s="5"/>
      <c r="H244" s="5"/>
      <c r="I244" s="5"/>
      <c r="J244" s="48"/>
      <c r="K244" s="5"/>
      <c r="L244" s="5"/>
      <c r="M244" s="5"/>
      <c r="N244" s="5"/>
      <c r="O244" s="5"/>
      <c r="P244" s="5"/>
      <c r="Q244" s="5"/>
      <c r="R244" s="5"/>
      <c r="S244" s="47"/>
      <c r="T244" s="47"/>
      <c r="U244" s="6"/>
      <c r="BF244"/>
      <c r="BS244" s="45"/>
      <c r="CE244"/>
      <c r="CJ244" s="6"/>
    </row>
    <row r="245" spans="6:88" x14ac:dyDescent="0.25">
      <c r="H245"/>
      <c r="I245"/>
      <c r="R245"/>
      <c r="S245" s="47"/>
      <c r="U245" s="6"/>
      <c r="BF245"/>
      <c r="BS245" s="45"/>
      <c r="CE245"/>
      <c r="CJ245" s="6"/>
    </row>
    <row r="246" spans="6:88" x14ac:dyDescent="0.25">
      <c r="H246"/>
      <c r="I246"/>
      <c r="R246"/>
      <c r="S246" s="47"/>
      <c r="U246" s="6"/>
      <c r="BF246"/>
      <c r="BS246" s="45"/>
      <c r="CE246"/>
      <c r="CJ246" s="6"/>
    </row>
    <row r="247" spans="6:88" x14ac:dyDescent="0.25">
      <c r="H247"/>
      <c r="I247"/>
      <c r="R247"/>
      <c r="S247" s="47"/>
      <c r="U247" s="6"/>
      <c r="BF247"/>
      <c r="BS247" s="45"/>
      <c r="CE247"/>
      <c r="CJ247" s="6"/>
    </row>
    <row r="248" spans="6:88" x14ac:dyDescent="0.25">
      <c r="H248"/>
      <c r="I248"/>
      <c r="R248"/>
      <c r="S248" s="47"/>
      <c r="U248" s="6"/>
      <c r="BF248"/>
      <c r="BS248" s="45"/>
      <c r="CE248"/>
      <c r="CJ248" s="6"/>
    </row>
    <row r="249" spans="6:88" x14ac:dyDescent="0.25">
      <c r="H249"/>
      <c r="I249"/>
      <c r="R249"/>
      <c r="S249" s="47"/>
      <c r="U249" s="6"/>
      <c r="BF249"/>
      <c r="BS249" s="45"/>
      <c r="CE249"/>
      <c r="CJ249" s="6"/>
    </row>
    <row r="250" spans="6:88" x14ac:dyDescent="0.25">
      <c r="H250"/>
      <c r="I250"/>
      <c r="R250"/>
      <c r="S250" s="47"/>
      <c r="U250" s="6"/>
      <c r="BF250"/>
      <c r="BS250" s="45"/>
      <c r="CE250"/>
      <c r="CJ250" s="6"/>
    </row>
    <row r="251" spans="6:88" x14ac:dyDescent="0.25">
      <c r="H251"/>
      <c r="I251"/>
      <c r="R251"/>
      <c r="S251" s="47"/>
      <c r="U251" s="6"/>
      <c r="BF251"/>
      <c r="BS251" s="45"/>
      <c r="CE251"/>
      <c r="CJ251" s="6"/>
    </row>
    <row r="252" spans="6:88" x14ac:dyDescent="0.25">
      <c r="H252"/>
      <c r="I252"/>
      <c r="R252"/>
      <c r="S252" s="47"/>
      <c r="U252" s="6"/>
      <c r="BF252"/>
      <c r="BS252" s="45"/>
      <c r="CE252"/>
      <c r="CJ252" s="6"/>
    </row>
    <row r="253" spans="6:88" x14ac:dyDescent="0.25">
      <c r="H253"/>
      <c r="I253"/>
      <c r="R253"/>
      <c r="S253" s="47"/>
      <c r="U253" s="6"/>
      <c r="BF253"/>
      <c r="BS253" s="45"/>
      <c r="CE253"/>
      <c r="CJ253" s="6"/>
    </row>
    <row r="254" spans="6:88" x14ac:dyDescent="0.25">
      <c r="H254"/>
      <c r="I254"/>
      <c r="R254"/>
      <c r="S254" s="47"/>
      <c r="U254" s="6"/>
      <c r="BF254"/>
      <c r="BS254" s="45"/>
      <c r="CE254"/>
      <c r="CJ254" s="6"/>
    </row>
    <row r="255" spans="6:88" x14ac:dyDescent="0.25">
      <c r="H255"/>
      <c r="I255"/>
      <c r="R255"/>
      <c r="S255" s="47"/>
      <c r="U255" s="6"/>
      <c r="BF255"/>
      <c r="BS255" s="45"/>
      <c r="CE255"/>
      <c r="CJ255" s="6"/>
    </row>
    <row r="256" spans="6:88" x14ac:dyDescent="0.25">
      <c r="H256"/>
      <c r="I256"/>
      <c r="R256"/>
      <c r="S256" s="47"/>
      <c r="U256" s="6"/>
      <c r="BF256"/>
      <c r="BS256" s="45"/>
      <c r="CE256"/>
      <c r="CJ256" s="6"/>
    </row>
    <row r="257" spans="1:88" x14ac:dyDescent="0.25">
      <c r="H257"/>
      <c r="I257"/>
      <c r="R257"/>
      <c r="S257" s="47"/>
      <c r="U257" s="6"/>
      <c r="BF257"/>
      <c r="BS257" s="45"/>
      <c r="CE257"/>
      <c r="CJ257" s="6"/>
    </row>
    <row r="258" spans="1:88" x14ac:dyDescent="0.25">
      <c r="H258"/>
      <c r="I258"/>
      <c r="R258"/>
      <c r="S258" s="47"/>
      <c r="U258" s="6"/>
      <c r="BF258"/>
      <c r="BS258" s="45"/>
      <c r="CE258"/>
      <c r="CJ258" s="6"/>
    </row>
    <row r="259" spans="1:88" x14ac:dyDescent="0.25">
      <c r="H259"/>
      <c r="I259"/>
      <c r="R259"/>
      <c r="S259" s="47"/>
      <c r="U259" s="6"/>
      <c r="BF259"/>
      <c r="BS259" s="45"/>
      <c r="CE259"/>
      <c r="CJ259" s="6"/>
    </row>
    <row r="260" spans="1:88" x14ac:dyDescent="0.25">
      <c r="H260"/>
      <c r="I260"/>
      <c r="R260"/>
      <c r="S260" s="47"/>
      <c r="U260" s="6"/>
      <c r="BF260"/>
      <c r="BS260" s="45"/>
      <c r="CE260"/>
      <c r="CJ260" s="6"/>
    </row>
    <row r="261" spans="1:88" x14ac:dyDescent="0.25">
      <c r="H261"/>
      <c r="I261"/>
      <c r="R261"/>
      <c r="S261" s="47"/>
      <c r="U261" s="6"/>
      <c r="BF261"/>
      <c r="BS261" s="45"/>
      <c r="CE261"/>
      <c r="CJ261" s="6"/>
    </row>
    <row r="262" spans="1:88" x14ac:dyDescent="0.25">
      <c r="H262"/>
      <c r="I262"/>
      <c r="R262"/>
      <c r="S262" s="47"/>
      <c r="U262" s="6"/>
      <c r="BF262"/>
      <c r="BS262" s="45"/>
      <c r="CE262"/>
      <c r="CJ262" s="6"/>
    </row>
    <row r="263" spans="1:88" x14ac:dyDescent="0.25">
      <c r="H263"/>
      <c r="I263"/>
    </row>
    <row r="264" spans="1:88" x14ac:dyDescent="0.25">
      <c r="H264"/>
      <c r="I264"/>
    </row>
    <row r="265" spans="1:88" x14ac:dyDescent="0.25">
      <c r="H265"/>
      <c r="I265"/>
    </row>
    <row r="266" spans="1:88" s="43" customFormat="1" x14ac:dyDescent="0.25">
      <c r="A266"/>
      <c r="B266" s="6"/>
      <c r="C266"/>
      <c r="D266"/>
      <c r="E266"/>
      <c r="F266"/>
      <c r="G266"/>
      <c r="H266"/>
      <c r="I266"/>
      <c r="K266"/>
      <c r="L266"/>
      <c r="M266"/>
      <c r="N266"/>
      <c r="O266"/>
      <c r="P266"/>
      <c r="Q266"/>
      <c r="R266" s="47"/>
      <c r="S266" s="6"/>
      <c r="T266" s="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/>
      <c r="BT266"/>
      <c r="BU266"/>
      <c r="BV266"/>
      <c r="BW266"/>
      <c r="BX266"/>
      <c r="BY266"/>
      <c r="BZ266"/>
      <c r="CA266"/>
      <c r="CB266"/>
      <c r="CC266"/>
      <c r="CD266"/>
      <c r="CE266" s="6"/>
      <c r="CF266" s="6"/>
      <c r="CG266" s="6"/>
      <c r="CH266" s="6"/>
      <c r="CI266" s="6"/>
      <c r="CJ266"/>
    </row>
    <row r="267" spans="1:88" s="43" customFormat="1" x14ac:dyDescent="0.25">
      <c r="A267"/>
      <c r="B267" s="6"/>
      <c r="C267"/>
      <c r="D267"/>
      <c r="E267"/>
      <c r="F267"/>
      <c r="G267"/>
      <c r="H267"/>
      <c r="I267"/>
      <c r="K267"/>
      <c r="L267"/>
      <c r="M267"/>
      <c r="N267"/>
      <c r="O267"/>
      <c r="P267"/>
      <c r="Q267"/>
      <c r="R267" s="47"/>
      <c r="S267" s="6"/>
      <c r="T267" s="6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/>
      <c r="BT267"/>
      <c r="BU267"/>
      <c r="BV267"/>
      <c r="BW267"/>
      <c r="BX267"/>
      <c r="BY267"/>
      <c r="BZ267"/>
      <c r="CA267"/>
      <c r="CB267"/>
      <c r="CC267"/>
      <c r="CD267"/>
      <c r="CE267" s="6"/>
      <c r="CF267" s="6"/>
      <c r="CG267" s="6"/>
      <c r="CH267" s="6"/>
      <c r="CI267" s="6"/>
      <c r="CJ267"/>
    </row>
    <row r="268" spans="1:88" s="43" customFormat="1" x14ac:dyDescent="0.25">
      <c r="A268"/>
      <c r="B268" s="6"/>
      <c r="C268"/>
      <c r="D268"/>
      <c r="E268"/>
      <c r="F268"/>
      <c r="G268"/>
      <c r="H268"/>
      <c r="I268"/>
      <c r="K268"/>
      <c r="L268"/>
      <c r="M268"/>
      <c r="N268"/>
      <c r="O268"/>
      <c r="P268"/>
      <c r="Q268"/>
      <c r="R268" s="47"/>
      <c r="S268" s="6"/>
      <c r="T268" s="6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/>
      <c r="BT268"/>
      <c r="BU268"/>
      <c r="BV268"/>
      <c r="BW268"/>
      <c r="BX268"/>
      <c r="BY268"/>
      <c r="BZ268"/>
      <c r="CA268"/>
      <c r="CB268"/>
      <c r="CC268"/>
      <c r="CD268"/>
      <c r="CE268" s="6"/>
      <c r="CF268" s="6"/>
      <c r="CG268" s="6"/>
      <c r="CH268" s="6"/>
      <c r="CI268" s="6"/>
      <c r="CJ268"/>
    </row>
    <row r="269" spans="1:88" s="43" customFormat="1" x14ac:dyDescent="0.25">
      <c r="A269"/>
      <c r="B269" s="6"/>
      <c r="C269"/>
      <c r="D269"/>
      <c r="E269"/>
      <c r="F269"/>
      <c r="G269"/>
      <c r="H269"/>
      <c r="I269"/>
      <c r="K269"/>
      <c r="L269"/>
      <c r="M269"/>
      <c r="N269"/>
      <c r="O269"/>
      <c r="P269"/>
      <c r="Q269"/>
      <c r="R269" s="47"/>
      <c r="S269" s="6"/>
      <c r="T269" s="6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/>
      <c r="BT269"/>
      <c r="BU269"/>
      <c r="BV269"/>
      <c r="BW269"/>
      <c r="BX269"/>
      <c r="BY269"/>
      <c r="BZ269"/>
      <c r="CA269"/>
      <c r="CB269"/>
      <c r="CC269"/>
      <c r="CD269"/>
      <c r="CE269" s="6"/>
      <c r="CF269" s="6"/>
      <c r="CG269" s="6"/>
      <c r="CH269" s="6"/>
      <c r="CI269" s="6"/>
      <c r="CJ269"/>
    </row>
    <row r="270" spans="1:88" s="43" customFormat="1" x14ac:dyDescent="0.25">
      <c r="A270"/>
      <c r="B270" s="6"/>
      <c r="C270"/>
      <c r="D270"/>
      <c r="E270"/>
      <c r="F270"/>
      <c r="G270"/>
      <c r="H270"/>
      <c r="I270"/>
      <c r="K270"/>
      <c r="L270"/>
      <c r="M270"/>
      <c r="N270"/>
      <c r="O270"/>
      <c r="P270"/>
      <c r="Q270"/>
      <c r="R270" s="47"/>
      <c r="S270" s="6"/>
      <c r="T270" s="6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/>
      <c r="BT270"/>
      <c r="BU270"/>
      <c r="BV270"/>
      <c r="BW270"/>
      <c r="BX270"/>
      <c r="BY270"/>
      <c r="BZ270"/>
      <c r="CA270"/>
      <c r="CB270"/>
      <c r="CC270"/>
      <c r="CD270"/>
      <c r="CE270" s="6"/>
      <c r="CF270" s="6"/>
      <c r="CG270" s="6"/>
      <c r="CH270" s="6"/>
      <c r="CI270" s="6"/>
      <c r="CJ270"/>
    </row>
    <row r="271" spans="1:88" s="43" customFormat="1" x14ac:dyDescent="0.25">
      <c r="A271"/>
      <c r="B271" s="6"/>
      <c r="C271"/>
      <c r="D271"/>
      <c r="E271"/>
      <c r="F271"/>
      <c r="G271"/>
      <c r="H271"/>
      <c r="I271"/>
      <c r="K271"/>
      <c r="L271"/>
      <c r="M271"/>
      <c r="N271"/>
      <c r="O271"/>
      <c r="P271"/>
      <c r="Q271"/>
      <c r="R271" s="47"/>
      <c r="S271" s="6"/>
      <c r="T271" s="6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/>
      <c r="BT271"/>
      <c r="BU271"/>
      <c r="BV271"/>
      <c r="BW271"/>
      <c r="BX271"/>
      <c r="BY271"/>
      <c r="BZ271"/>
      <c r="CA271"/>
      <c r="CB271"/>
      <c r="CC271"/>
      <c r="CD271"/>
      <c r="CE271" s="6"/>
      <c r="CF271" s="6"/>
      <c r="CG271" s="6"/>
      <c r="CH271" s="6"/>
      <c r="CI271" s="6"/>
      <c r="CJ271"/>
    </row>
    <row r="272" spans="1:88" s="43" customFormat="1" x14ac:dyDescent="0.25">
      <c r="A272"/>
      <c r="B272" s="6"/>
      <c r="C272"/>
      <c r="D272"/>
      <c r="E272"/>
      <c r="F272"/>
      <c r="G272"/>
      <c r="H272"/>
      <c r="I272"/>
      <c r="K272"/>
      <c r="L272"/>
      <c r="M272"/>
      <c r="N272"/>
      <c r="O272"/>
      <c r="P272"/>
      <c r="Q272"/>
      <c r="R272" s="47"/>
      <c r="S272" s="6"/>
      <c r="T272" s="6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/>
      <c r="BT272"/>
      <c r="BU272"/>
      <c r="BV272"/>
      <c r="BW272"/>
      <c r="BX272"/>
      <c r="BY272"/>
      <c r="BZ272"/>
      <c r="CA272"/>
      <c r="CB272"/>
      <c r="CC272"/>
      <c r="CD272"/>
      <c r="CE272" s="6"/>
      <c r="CF272" s="6"/>
      <c r="CG272" s="6"/>
      <c r="CH272" s="6"/>
      <c r="CI272" s="6"/>
      <c r="CJ272"/>
    </row>
    <row r="273" spans="1:88" s="43" customFormat="1" x14ac:dyDescent="0.25">
      <c r="A273"/>
      <c r="B273" s="6"/>
      <c r="C273"/>
      <c r="D273"/>
      <c r="E273"/>
      <c r="F273"/>
      <c r="G273"/>
      <c r="H273"/>
      <c r="I273"/>
      <c r="K273"/>
      <c r="L273"/>
      <c r="M273"/>
      <c r="N273"/>
      <c r="O273"/>
      <c r="P273"/>
      <c r="Q273"/>
      <c r="R273" s="47"/>
      <c r="S273" s="6"/>
      <c r="T273" s="6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/>
      <c r="BT273"/>
      <c r="BU273"/>
      <c r="BV273"/>
      <c r="BW273"/>
      <c r="BX273"/>
      <c r="BY273"/>
      <c r="BZ273"/>
      <c r="CA273"/>
      <c r="CB273"/>
      <c r="CC273"/>
      <c r="CD273"/>
      <c r="CE273" s="6"/>
      <c r="CF273" s="6"/>
      <c r="CG273" s="6"/>
      <c r="CH273" s="6"/>
      <c r="CI273" s="6"/>
      <c r="CJ273"/>
    </row>
    <row r="274" spans="1:88" s="43" customFormat="1" x14ac:dyDescent="0.25">
      <c r="A274"/>
      <c r="B274" s="6"/>
      <c r="C274"/>
      <c r="D274"/>
      <c r="E274"/>
      <c r="F274"/>
      <c r="G274"/>
      <c r="H274"/>
      <c r="I274"/>
      <c r="K274"/>
      <c r="L274"/>
      <c r="M274"/>
      <c r="N274"/>
      <c r="O274"/>
      <c r="P274"/>
      <c r="Q274"/>
      <c r="R274" s="47"/>
      <c r="S274" s="6"/>
      <c r="T274" s="6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/>
      <c r="BT274"/>
      <c r="BU274"/>
      <c r="BV274"/>
      <c r="BW274"/>
      <c r="BX274"/>
      <c r="BY274"/>
      <c r="BZ274"/>
      <c r="CA274"/>
      <c r="CB274"/>
      <c r="CC274"/>
      <c r="CD274"/>
      <c r="CE274" s="6"/>
      <c r="CF274" s="6"/>
      <c r="CG274" s="6"/>
      <c r="CH274" s="6"/>
      <c r="CI274" s="6"/>
      <c r="CJ274"/>
    </row>
    <row r="275" spans="1:88" s="43" customFormat="1" x14ac:dyDescent="0.25">
      <c r="A275"/>
      <c r="B275" s="6"/>
      <c r="C275"/>
      <c r="D275"/>
      <c r="E275"/>
      <c r="F275"/>
      <c r="G275"/>
      <c r="H275"/>
      <c r="I275"/>
      <c r="K275"/>
      <c r="L275"/>
      <c r="M275"/>
      <c r="N275"/>
      <c r="O275"/>
      <c r="P275"/>
      <c r="Q275"/>
      <c r="R275" s="47"/>
      <c r="S275" s="6"/>
      <c r="T275" s="6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/>
      <c r="BT275"/>
      <c r="BU275"/>
      <c r="BV275"/>
      <c r="BW275"/>
      <c r="BX275"/>
      <c r="BY275"/>
      <c r="BZ275"/>
      <c r="CA275"/>
      <c r="CB275"/>
      <c r="CC275"/>
      <c r="CD275"/>
      <c r="CE275" s="6"/>
      <c r="CF275" s="6"/>
      <c r="CG275" s="6"/>
      <c r="CH275" s="6"/>
      <c r="CI275" s="6"/>
      <c r="CJ275"/>
    </row>
    <row r="276" spans="1:88" s="43" customFormat="1" x14ac:dyDescent="0.25">
      <c r="A276"/>
      <c r="B276" s="6"/>
      <c r="C276"/>
      <c r="D276"/>
      <c r="E276"/>
      <c r="F276"/>
      <c r="G276"/>
      <c r="H276"/>
      <c r="I276"/>
      <c r="K276"/>
      <c r="L276"/>
      <c r="M276"/>
      <c r="N276"/>
      <c r="O276"/>
      <c r="P276"/>
      <c r="Q276"/>
      <c r="R276" s="47"/>
      <c r="S276" s="6"/>
      <c r="T276" s="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/>
      <c r="BT276"/>
      <c r="BU276"/>
      <c r="BV276"/>
      <c r="BW276"/>
      <c r="BX276"/>
      <c r="BY276"/>
      <c r="BZ276"/>
      <c r="CA276"/>
      <c r="CB276"/>
      <c r="CC276"/>
      <c r="CD276"/>
      <c r="CE276" s="6"/>
      <c r="CF276" s="6"/>
      <c r="CG276" s="6"/>
      <c r="CH276" s="6"/>
      <c r="CI276" s="6"/>
      <c r="CJ276"/>
    </row>
    <row r="277" spans="1:88" s="43" customFormat="1" x14ac:dyDescent="0.25">
      <c r="A277"/>
      <c r="B277" s="6"/>
      <c r="C277"/>
      <c r="D277"/>
      <c r="E277"/>
      <c r="F277"/>
      <c r="G277"/>
      <c r="H277"/>
      <c r="I277"/>
      <c r="K277"/>
      <c r="L277"/>
      <c r="M277"/>
      <c r="N277"/>
      <c r="O277"/>
      <c r="P277"/>
      <c r="Q277"/>
      <c r="R277" s="47"/>
      <c r="S277" s="6"/>
      <c r="T277" s="6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/>
      <c r="BT277"/>
      <c r="BU277"/>
      <c r="BV277"/>
      <c r="BW277"/>
      <c r="BX277"/>
      <c r="BY277"/>
      <c r="BZ277"/>
      <c r="CA277"/>
      <c r="CB277"/>
      <c r="CC277"/>
      <c r="CD277"/>
      <c r="CE277" s="6"/>
      <c r="CF277" s="6"/>
      <c r="CG277" s="6"/>
      <c r="CH277" s="6"/>
      <c r="CI277" s="6"/>
      <c r="CJ277"/>
    </row>
    <row r="278" spans="1:88" s="43" customFormat="1" x14ac:dyDescent="0.25">
      <c r="A278"/>
      <c r="B278" s="6"/>
      <c r="C278"/>
      <c r="D278"/>
      <c r="E278"/>
      <c r="F278"/>
      <c r="G278"/>
      <c r="H278"/>
      <c r="I278"/>
      <c r="K278"/>
      <c r="L278"/>
      <c r="M278"/>
      <c r="N278"/>
      <c r="O278"/>
      <c r="P278"/>
      <c r="Q278"/>
      <c r="R278" s="47"/>
      <c r="S278" s="6"/>
      <c r="T278" s="6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/>
      <c r="BT278"/>
      <c r="BU278"/>
      <c r="BV278"/>
      <c r="BW278"/>
      <c r="BX278"/>
      <c r="BY278"/>
      <c r="BZ278"/>
      <c r="CA278"/>
      <c r="CB278"/>
      <c r="CC278"/>
      <c r="CD278"/>
      <c r="CE278" s="6"/>
      <c r="CF278" s="6"/>
      <c r="CG278" s="6"/>
      <c r="CH278" s="6"/>
      <c r="CI278" s="6"/>
      <c r="CJ278"/>
    </row>
    <row r="279" spans="1:88" s="43" customFormat="1" x14ac:dyDescent="0.25">
      <c r="A279"/>
      <c r="B279" s="6"/>
      <c r="C279"/>
      <c r="D279"/>
      <c r="E279"/>
      <c r="F279"/>
      <c r="G279"/>
      <c r="H279"/>
      <c r="I279"/>
      <c r="K279"/>
      <c r="L279"/>
      <c r="M279"/>
      <c r="N279"/>
      <c r="O279"/>
      <c r="P279"/>
      <c r="Q279"/>
      <c r="R279" s="47"/>
      <c r="S279" s="6"/>
      <c r="T279" s="6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/>
      <c r="BT279"/>
      <c r="BU279"/>
      <c r="BV279"/>
      <c r="BW279"/>
      <c r="BX279"/>
      <c r="BY279"/>
      <c r="BZ279"/>
      <c r="CA279"/>
      <c r="CB279"/>
      <c r="CC279"/>
      <c r="CD279"/>
      <c r="CE279" s="6"/>
      <c r="CF279" s="6"/>
      <c r="CG279" s="6"/>
      <c r="CH279" s="6"/>
      <c r="CI279" s="6"/>
      <c r="CJ279"/>
    </row>
    <row r="280" spans="1:88" s="43" customFormat="1" x14ac:dyDescent="0.25">
      <c r="A280"/>
      <c r="B280" s="6"/>
      <c r="C280"/>
      <c r="D280"/>
      <c r="E280"/>
      <c r="F280"/>
      <c r="G280"/>
      <c r="H280"/>
      <c r="I280"/>
      <c r="K280"/>
      <c r="L280"/>
      <c r="M280"/>
      <c r="N280"/>
      <c r="O280"/>
      <c r="P280"/>
      <c r="Q280"/>
      <c r="R280" s="47"/>
      <c r="S280" s="6"/>
      <c r="T280" s="6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/>
      <c r="BT280"/>
      <c r="BU280"/>
      <c r="BV280"/>
      <c r="BW280"/>
      <c r="BX280"/>
      <c r="BY280"/>
      <c r="BZ280"/>
      <c r="CA280"/>
      <c r="CB280"/>
      <c r="CC280"/>
      <c r="CD280"/>
      <c r="CE280" s="6"/>
      <c r="CF280" s="6"/>
      <c r="CG280" s="6"/>
      <c r="CH280" s="6"/>
      <c r="CI280" s="6"/>
      <c r="CJ280"/>
    </row>
    <row r="281" spans="1:88" s="43" customFormat="1" x14ac:dyDescent="0.25">
      <c r="A281"/>
      <c r="B281" s="6"/>
      <c r="C281"/>
      <c r="D281"/>
      <c r="E281"/>
      <c r="F281"/>
      <c r="G281"/>
      <c r="H281"/>
      <c r="I281"/>
      <c r="K281"/>
      <c r="L281"/>
      <c r="M281"/>
      <c r="N281"/>
      <c r="O281"/>
      <c r="P281"/>
      <c r="Q281"/>
      <c r="R281" s="47"/>
      <c r="S281" s="6"/>
      <c r="T281" s="6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/>
      <c r="BT281"/>
      <c r="BU281"/>
      <c r="BV281"/>
      <c r="BW281"/>
      <c r="BX281"/>
      <c r="BY281"/>
      <c r="BZ281"/>
      <c r="CA281"/>
      <c r="CB281"/>
      <c r="CC281"/>
      <c r="CD281"/>
      <c r="CE281" s="6"/>
      <c r="CF281" s="6"/>
      <c r="CG281" s="6"/>
      <c r="CH281" s="6"/>
      <c r="CI281" s="6"/>
      <c r="CJ281"/>
    </row>
    <row r="282" spans="1:88" s="43" customFormat="1" x14ac:dyDescent="0.25">
      <c r="A282"/>
      <c r="B282" s="6"/>
      <c r="C282"/>
      <c r="D282"/>
      <c r="E282"/>
      <c r="F282"/>
      <c r="G282"/>
      <c r="H282"/>
      <c r="I282"/>
      <c r="K282"/>
      <c r="L282"/>
      <c r="M282"/>
      <c r="N282"/>
      <c r="O282"/>
      <c r="P282"/>
      <c r="Q282"/>
      <c r="R282" s="47"/>
      <c r="S282" s="6"/>
      <c r="T282" s="6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/>
      <c r="BT282"/>
      <c r="BU282"/>
      <c r="BV282"/>
      <c r="BW282"/>
      <c r="BX282"/>
      <c r="BY282"/>
      <c r="BZ282"/>
      <c r="CA282"/>
      <c r="CB282"/>
      <c r="CC282"/>
      <c r="CD282"/>
      <c r="CE282" s="6"/>
      <c r="CF282" s="6"/>
      <c r="CG282" s="6"/>
      <c r="CH282" s="6"/>
      <c r="CI282" s="6"/>
      <c r="CJ282"/>
    </row>
    <row r="283" spans="1:88" s="43" customFormat="1" x14ac:dyDescent="0.25">
      <c r="A283"/>
      <c r="B283" s="6"/>
      <c r="C283"/>
      <c r="D283"/>
      <c r="E283"/>
      <c r="F283"/>
      <c r="G283"/>
      <c r="H283"/>
      <c r="I283"/>
      <c r="K283"/>
      <c r="L283"/>
      <c r="M283"/>
      <c r="N283"/>
      <c r="O283"/>
      <c r="P283"/>
      <c r="Q283"/>
      <c r="R283" s="47"/>
      <c r="S283" s="6"/>
      <c r="T283" s="6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/>
      <c r="BT283"/>
      <c r="BU283"/>
      <c r="BV283"/>
      <c r="BW283"/>
      <c r="BX283"/>
      <c r="BY283"/>
      <c r="BZ283"/>
      <c r="CA283"/>
      <c r="CB283"/>
      <c r="CC283"/>
      <c r="CD283"/>
      <c r="CE283" s="6"/>
      <c r="CF283" s="6"/>
      <c r="CG283" s="6"/>
      <c r="CH283" s="6"/>
      <c r="CI283" s="6"/>
      <c r="CJ283"/>
    </row>
    <row r="284" spans="1:88" s="43" customFormat="1" x14ac:dyDescent="0.25">
      <c r="A284"/>
      <c r="B284" s="6"/>
      <c r="C284"/>
      <c r="D284"/>
      <c r="E284"/>
      <c r="F284"/>
      <c r="G284"/>
      <c r="H284"/>
      <c r="I284"/>
      <c r="K284"/>
      <c r="L284"/>
      <c r="M284"/>
      <c r="N284"/>
      <c r="O284"/>
      <c r="P284"/>
      <c r="Q284"/>
      <c r="R284" s="47"/>
      <c r="S284" s="6"/>
      <c r="T284" s="6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/>
      <c r="BT284"/>
      <c r="BU284"/>
      <c r="BV284"/>
      <c r="BW284"/>
      <c r="BX284"/>
      <c r="BY284"/>
      <c r="BZ284"/>
      <c r="CA284"/>
      <c r="CB284"/>
      <c r="CC284"/>
      <c r="CD284"/>
      <c r="CE284" s="6"/>
      <c r="CF284" s="6"/>
      <c r="CG284" s="6"/>
      <c r="CH284" s="6"/>
      <c r="CI284" s="6"/>
      <c r="CJ284"/>
    </row>
    <row r="285" spans="1:88" s="43" customFormat="1" x14ac:dyDescent="0.25">
      <c r="A285"/>
      <c r="B285" s="6"/>
      <c r="C285"/>
      <c r="D285"/>
      <c r="E285"/>
      <c r="F285"/>
      <c r="G285"/>
      <c r="H285"/>
      <c r="I285"/>
      <c r="K285"/>
      <c r="L285"/>
      <c r="M285"/>
      <c r="N285"/>
      <c r="O285"/>
      <c r="P285"/>
      <c r="Q285"/>
      <c r="R285" s="47"/>
      <c r="S285" s="6"/>
      <c r="T285" s="6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/>
      <c r="BT285"/>
      <c r="BU285"/>
      <c r="BV285"/>
      <c r="BW285"/>
      <c r="BX285"/>
      <c r="BY285"/>
      <c r="BZ285"/>
      <c r="CA285"/>
      <c r="CB285"/>
      <c r="CC285"/>
      <c r="CD285"/>
      <c r="CE285" s="6"/>
      <c r="CF285" s="6"/>
      <c r="CG285" s="6"/>
      <c r="CH285" s="6"/>
      <c r="CI285" s="6"/>
      <c r="CJ285"/>
    </row>
    <row r="286" spans="1:88" s="43" customFormat="1" x14ac:dyDescent="0.25">
      <c r="A286"/>
      <c r="B286" s="6"/>
      <c r="C286"/>
      <c r="D286"/>
      <c r="E286"/>
      <c r="F286"/>
      <c r="G286"/>
      <c r="H286"/>
      <c r="I286"/>
      <c r="K286"/>
      <c r="L286"/>
      <c r="M286"/>
      <c r="N286"/>
      <c r="O286"/>
      <c r="P286"/>
      <c r="Q286"/>
      <c r="R286" s="47"/>
      <c r="S286" s="6"/>
      <c r="T286" s="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/>
      <c r="BT286"/>
      <c r="BU286"/>
      <c r="BV286"/>
      <c r="BW286"/>
      <c r="BX286"/>
      <c r="BY286"/>
      <c r="BZ286"/>
      <c r="CA286"/>
      <c r="CB286"/>
      <c r="CC286"/>
      <c r="CD286"/>
      <c r="CE286" s="6"/>
      <c r="CF286" s="6"/>
      <c r="CG286" s="6"/>
      <c r="CH286" s="6"/>
      <c r="CI286" s="6"/>
      <c r="CJ286"/>
    </row>
    <row r="287" spans="1:88" s="43" customFormat="1" x14ac:dyDescent="0.25">
      <c r="A287"/>
      <c r="B287" s="6"/>
      <c r="C287"/>
      <c r="D287"/>
      <c r="E287"/>
      <c r="F287"/>
      <c r="G287"/>
      <c r="H287"/>
      <c r="I287"/>
      <c r="K287"/>
      <c r="L287"/>
      <c r="M287"/>
      <c r="N287"/>
      <c r="O287"/>
      <c r="P287"/>
      <c r="Q287"/>
      <c r="R287" s="47"/>
      <c r="S287" s="6"/>
      <c r="T287" s="6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/>
      <c r="BT287"/>
      <c r="BU287"/>
      <c r="BV287"/>
      <c r="BW287"/>
      <c r="BX287"/>
      <c r="BY287"/>
      <c r="BZ287"/>
      <c r="CA287"/>
      <c r="CB287"/>
      <c r="CC287"/>
      <c r="CD287"/>
      <c r="CE287" s="6"/>
      <c r="CF287" s="6"/>
      <c r="CG287" s="6"/>
      <c r="CH287" s="6"/>
      <c r="CI287" s="6"/>
      <c r="CJ287"/>
    </row>
    <row r="288" spans="1:88" s="43" customFormat="1" x14ac:dyDescent="0.25">
      <c r="A288"/>
      <c r="B288" s="6"/>
      <c r="C288"/>
      <c r="D288"/>
      <c r="E288"/>
      <c r="F288"/>
      <c r="G288"/>
      <c r="H288"/>
      <c r="I288"/>
      <c r="K288"/>
      <c r="L288"/>
      <c r="M288"/>
      <c r="N288"/>
      <c r="O288"/>
      <c r="P288"/>
      <c r="Q288"/>
      <c r="R288" s="47"/>
      <c r="S288" s="6"/>
      <c r="T288" s="6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/>
      <c r="BT288"/>
      <c r="BU288"/>
      <c r="BV288"/>
      <c r="BW288"/>
      <c r="BX288"/>
      <c r="BY288"/>
      <c r="BZ288"/>
      <c r="CA288"/>
      <c r="CB288"/>
      <c r="CC288"/>
      <c r="CD288"/>
      <c r="CE288" s="6"/>
      <c r="CF288" s="6"/>
      <c r="CG288" s="6"/>
      <c r="CH288" s="6"/>
      <c r="CI288" s="6"/>
      <c r="CJ288"/>
    </row>
    <row r="289" spans="1:88" s="43" customFormat="1" x14ac:dyDescent="0.25">
      <c r="A289"/>
      <c r="B289" s="6"/>
      <c r="C289"/>
      <c r="D289"/>
      <c r="E289"/>
      <c r="F289"/>
      <c r="G289"/>
      <c r="H289"/>
      <c r="I289"/>
      <c r="K289"/>
      <c r="L289"/>
      <c r="M289"/>
      <c r="N289"/>
      <c r="O289"/>
      <c r="P289"/>
      <c r="Q289"/>
      <c r="R289" s="47"/>
      <c r="S289" s="6"/>
      <c r="T289" s="6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/>
      <c r="BT289"/>
      <c r="BU289"/>
      <c r="BV289"/>
      <c r="BW289"/>
      <c r="BX289"/>
      <c r="BY289"/>
      <c r="BZ289"/>
      <c r="CA289"/>
      <c r="CB289"/>
      <c r="CC289"/>
      <c r="CD289"/>
      <c r="CE289" s="6"/>
      <c r="CF289" s="6"/>
      <c r="CG289" s="6"/>
      <c r="CH289" s="6"/>
      <c r="CI289" s="6"/>
      <c r="CJ289"/>
    </row>
    <row r="290" spans="1:88" s="43" customFormat="1" x14ac:dyDescent="0.25">
      <c r="A290"/>
      <c r="B290" s="6"/>
      <c r="C290"/>
      <c r="D290"/>
      <c r="E290"/>
      <c r="F290"/>
      <c r="G290"/>
      <c r="H290"/>
      <c r="I290"/>
      <c r="K290"/>
      <c r="L290"/>
      <c r="M290"/>
      <c r="N290"/>
      <c r="O290"/>
      <c r="P290"/>
      <c r="Q290"/>
      <c r="R290" s="47"/>
      <c r="S290" s="6"/>
      <c r="T290" s="6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/>
      <c r="BT290"/>
      <c r="BU290"/>
      <c r="BV290"/>
      <c r="BW290"/>
      <c r="BX290"/>
      <c r="BY290"/>
      <c r="BZ290"/>
      <c r="CA290"/>
      <c r="CB290"/>
      <c r="CC290"/>
      <c r="CD290"/>
      <c r="CE290" s="6"/>
      <c r="CF290" s="6"/>
      <c r="CG290" s="6"/>
      <c r="CH290" s="6"/>
      <c r="CI290" s="6"/>
      <c r="CJ290"/>
    </row>
    <row r="291" spans="1:88" s="43" customFormat="1" x14ac:dyDescent="0.25">
      <c r="A291"/>
      <c r="B291" s="6"/>
      <c r="C291"/>
      <c r="D291"/>
      <c r="E291"/>
      <c r="F291"/>
      <c r="G291"/>
      <c r="H291"/>
      <c r="I291"/>
      <c r="K291"/>
      <c r="L291"/>
      <c r="M291"/>
      <c r="N291"/>
      <c r="O291"/>
      <c r="P291"/>
      <c r="Q291"/>
      <c r="R291" s="47"/>
      <c r="S291" s="6"/>
      <c r="T291" s="6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/>
      <c r="BT291"/>
      <c r="BU291"/>
      <c r="BV291"/>
      <c r="BW291"/>
      <c r="BX291"/>
      <c r="BY291"/>
      <c r="BZ291"/>
      <c r="CA291"/>
      <c r="CB291"/>
      <c r="CC291"/>
      <c r="CD291"/>
      <c r="CE291" s="6"/>
      <c r="CF291" s="6"/>
      <c r="CG291" s="6"/>
      <c r="CH291" s="6"/>
      <c r="CI291" s="6"/>
      <c r="CJ291"/>
    </row>
    <row r="292" spans="1:88" s="43" customFormat="1" x14ac:dyDescent="0.25">
      <c r="A292"/>
      <c r="B292" s="6"/>
      <c r="C292"/>
      <c r="D292"/>
      <c r="E292"/>
      <c r="F292"/>
      <c r="G292"/>
      <c r="H292"/>
      <c r="I292"/>
      <c r="K292"/>
      <c r="L292"/>
      <c r="M292"/>
      <c r="N292"/>
      <c r="O292"/>
      <c r="P292"/>
      <c r="Q292"/>
      <c r="R292" s="47"/>
      <c r="S292" s="6"/>
      <c r="T292" s="6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/>
      <c r="BT292"/>
      <c r="BU292"/>
      <c r="BV292"/>
      <c r="BW292"/>
      <c r="BX292"/>
      <c r="BY292"/>
      <c r="BZ292"/>
      <c r="CA292"/>
      <c r="CB292"/>
      <c r="CC292"/>
      <c r="CD292"/>
      <c r="CE292" s="6"/>
      <c r="CF292" s="6"/>
      <c r="CG292" s="6"/>
      <c r="CH292" s="6"/>
      <c r="CI292" s="6"/>
      <c r="CJ292"/>
    </row>
    <row r="293" spans="1:88" s="43" customFormat="1" x14ac:dyDescent="0.25">
      <c r="A293"/>
      <c r="B293" s="6"/>
      <c r="C293"/>
      <c r="D293"/>
      <c r="E293"/>
      <c r="F293"/>
      <c r="G293"/>
      <c r="H293"/>
      <c r="I293"/>
      <c r="K293"/>
      <c r="L293"/>
      <c r="M293"/>
      <c r="N293"/>
      <c r="O293"/>
      <c r="P293"/>
      <c r="Q293"/>
      <c r="R293" s="47"/>
      <c r="S293" s="6"/>
      <c r="T293" s="6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/>
      <c r="BT293"/>
      <c r="BU293"/>
      <c r="BV293"/>
      <c r="BW293"/>
      <c r="BX293"/>
      <c r="BY293"/>
      <c r="BZ293"/>
      <c r="CA293"/>
      <c r="CB293"/>
      <c r="CC293"/>
      <c r="CD293"/>
      <c r="CE293" s="6"/>
      <c r="CF293" s="6"/>
      <c r="CG293" s="6"/>
      <c r="CH293" s="6"/>
      <c r="CI293" s="6"/>
      <c r="CJ293"/>
    </row>
    <row r="294" spans="1:88" s="43" customFormat="1" x14ac:dyDescent="0.25">
      <c r="A294"/>
      <c r="B294" s="6"/>
      <c r="C294"/>
      <c r="D294"/>
      <c r="E294"/>
      <c r="F294"/>
      <c r="G294"/>
      <c r="H294"/>
      <c r="I294"/>
      <c r="K294"/>
      <c r="L294"/>
      <c r="M294"/>
      <c r="N294"/>
      <c r="O294"/>
      <c r="P294"/>
      <c r="Q294"/>
      <c r="R294" s="47"/>
      <c r="S294" s="6"/>
      <c r="T294" s="6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/>
      <c r="BT294"/>
      <c r="BU294"/>
      <c r="BV294"/>
      <c r="BW294"/>
      <c r="BX294"/>
      <c r="BY294"/>
      <c r="BZ294"/>
      <c r="CA294"/>
      <c r="CB294"/>
      <c r="CC294"/>
      <c r="CD294"/>
      <c r="CE294" s="6"/>
      <c r="CF294" s="6"/>
      <c r="CG294" s="6"/>
      <c r="CH294" s="6"/>
      <c r="CI294" s="6"/>
      <c r="CJ294"/>
    </row>
    <row r="295" spans="1:88" s="43" customFormat="1" x14ac:dyDescent="0.25">
      <c r="A295"/>
      <c r="B295" s="6"/>
      <c r="C295"/>
      <c r="D295"/>
      <c r="E295"/>
      <c r="F295"/>
      <c r="G295"/>
      <c r="H295"/>
      <c r="I295"/>
      <c r="K295"/>
      <c r="L295"/>
      <c r="M295"/>
      <c r="N295"/>
      <c r="O295"/>
      <c r="P295"/>
      <c r="Q295"/>
      <c r="R295" s="47"/>
      <c r="S295" s="6"/>
      <c r="T295" s="6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/>
      <c r="BT295"/>
      <c r="BU295"/>
      <c r="BV295"/>
      <c r="BW295"/>
      <c r="BX295"/>
      <c r="BY295"/>
      <c r="BZ295"/>
      <c r="CA295"/>
      <c r="CB295"/>
      <c r="CC295"/>
      <c r="CD295"/>
      <c r="CE295" s="6"/>
      <c r="CF295" s="6"/>
      <c r="CG295" s="6"/>
      <c r="CH295" s="6"/>
      <c r="CI295" s="6"/>
      <c r="CJ295"/>
    </row>
    <row r="296" spans="1:88" s="43" customFormat="1" x14ac:dyDescent="0.25">
      <c r="A296"/>
      <c r="B296" s="6"/>
      <c r="C296"/>
      <c r="D296"/>
      <c r="E296"/>
      <c r="F296"/>
      <c r="G296"/>
      <c r="H296"/>
      <c r="I296"/>
      <c r="K296"/>
      <c r="L296"/>
      <c r="M296"/>
      <c r="N296"/>
      <c r="O296"/>
      <c r="P296"/>
      <c r="Q296"/>
      <c r="R296" s="47"/>
      <c r="S296" s="6"/>
      <c r="T296" s="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/>
      <c r="BT296"/>
      <c r="BU296"/>
      <c r="BV296"/>
      <c r="BW296"/>
      <c r="BX296"/>
      <c r="BY296"/>
      <c r="BZ296"/>
      <c r="CA296"/>
      <c r="CB296"/>
      <c r="CC296"/>
      <c r="CD296"/>
      <c r="CE296" s="6"/>
      <c r="CF296" s="6"/>
      <c r="CG296" s="6"/>
      <c r="CH296" s="6"/>
      <c r="CI296" s="6"/>
      <c r="CJ296"/>
    </row>
    <row r="297" spans="1:88" s="43" customFormat="1" x14ac:dyDescent="0.25">
      <c r="A297"/>
      <c r="B297" s="6"/>
      <c r="C297"/>
      <c r="D297"/>
      <c r="E297"/>
      <c r="F297"/>
      <c r="G297"/>
      <c r="H297"/>
      <c r="I297"/>
      <c r="K297"/>
      <c r="L297"/>
      <c r="M297"/>
      <c r="N297"/>
      <c r="O297"/>
      <c r="P297"/>
      <c r="Q297"/>
      <c r="R297" s="47"/>
      <c r="S297" s="6"/>
      <c r="T297" s="6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/>
      <c r="BT297"/>
      <c r="BU297"/>
      <c r="BV297"/>
      <c r="BW297"/>
      <c r="BX297"/>
      <c r="BY297"/>
      <c r="BZ297"/>
      <c r="CA297"/>
      <c r="CB297"/>
      <c r="CC297"/>
      <c r="CD297"/>
      <c r="CE297" s="6"/>
      <c r="CF297" s="6"/>
      <c r="CG297" s="6"/>
      <c r="CH297" s="6"/>
      <c r="CI297" s="6"/>
      <c r="CJ297"/>
    </row>
    <row r="298" spans="1:88" s="43" customFormat="1" x14ac:dyDescent="0.25">
      <c r="A298"/>
      <c r="B298" s="6"/>
      <c r="C298"/>
      <c r="D298"/>
      <c r="E298"/>
      <c r="F298"/>
      <c r="G298"/>
      <c r="H298"/>
      <c r="I298"/>
      <c r="K298"/>
      <c r="L298"/>
      <c r="M298"/>
      <c r="N298"/>
      <c r="O298"/>
      <c r="P298"/>
      <c r="Q298"/>
      <c r="R298" s="47"/>
      <c r="S298" s="6"/>
      <c r="T298" s="6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/>
      <c r="BT298"/>
      <c r="BU298"/>
      <c r="BV298"/>
      <c r="BW298"/>
      <c r="BX298"/>
      <c r="BY298"/>
      <c r="BZ298"/>
      <c r="CA298"/>
      <c r="CB298"/>
      <c r="CC298"/>
      <c r="CD298"/>
      <c r="CE298" s="6"/>
      <c r="CF298" s="6"/>
      <c r="CG298" s="6"/>
      <c r="CH298" s="6"/>
      <c r="CI298" s="6"/>
      <c r="CJ298"/>
    </row>
    <row r="299" spans="1:88" s="43" customFormat="1" x14ac:dyDescent="0.25">
      <c r="A299"/>
      <c r="B299" s="6"/>
      <c r="C299"/>
      <c r="D299"/>
      <c r="E299"/>
      <c r="F299"/>
      <c r="G299"/>
      <c r="H299"/>
      <c r="I299"/>
      <c r="K299"/>
      <c r="L299"/>
      <c r="M299"/>
      <c r="N299"/>
      <c r="O299"/>
      <c r="P299"/>
      <c r="Q299"/>
      <c r="R299" s="47"/>
      <c r="S299" s="6"/>
      <c r="T299" s="6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/>
      <c r="BT299"/>
      <c r="BU299"/>
      <c r="BV299"/>
      <c r="BW299"/>
      <c r="BX299"/>
      <c r="BY299"/>
      <c r="BZ299"/>
      <c r="CA299"/>
      <c r="CB299"/>
      <c r="CC299"/>
      <c r="CD299"/>
      <c r="CE299" s="6"/>
      <c r="CF299" s="6"/>
      <c r="CG299" s="6"/>
      <c r="CH299" s="6"/>
      <c r="CI299" s="6"/>
      <c r="CJ299"/>
    </row>
    <row r="300" spans="1:88" s="43" customFormat="1" x14ac:dyDescent="0.25">
      <c r="A300"/>
      <c r="B300" s="6"/>
      <c r="C300"/>
      <c r="D300"/>
      <c r="E300"/>
      <c r="F300"/>
      <c r="G300"/>
      <c r="H300"/>
      <c r="I300"/>
      <c r="K300"/>
      <c r="L300"/>
      <c r="M300"/>
      <c r="N300"/>
      <c r="O300"/>
      <c r="P300"/>
      <c r="Q300"/>
      <c r="R300" s="47"/>
      <c r="S300" s="6"/>
      <c r="T300" s="6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/>
      <c r="BT300"/>
      <c r="BU300"/>
      <c r="BV300"/>
      <c r="BW300"/>
      <c r="BX300"/>
      <c r="BY300"/>
      <c r="BZ300"/>
      <c r="CA300"/>
      <c r="CB300"/>
      <c r="CC300"/>
      <c r="CD300"/>
      <c r="CE300" s="6"/>
      <c r="CF300" s="6"/>
      <c r="CG300" s="6"/>
      <c r="CH300" s="6"/>
      <c r="CI300" s="6"/>
      <c r="CJ300"/>
    </row>
    <row r="301" spans="1:88" s="43" customFormat="1" x14ac:dyDescent="0.25">
      <c r="A301"/>
      <c r="B301" s="6"/>
      <c r="C301"/>
      <c r="D301"/>
      <c r="E301"/>
      <c r="F301"/>
      <c r="G301"/>
      <c r="H301"/>
      <c r="I301"/>
      <c r="K301"/>
      <c r="L301"/>
      <c r="M301"/>
      <c r="N301"/>
      <c r="O301"/>
      <c r="P301"/>
      <c r="Q301"/>
      <c r="R301" s="47"/>
      <c r="S301" s="6"/>
      <c r="T301" s="6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/>
      <c r="BT301"/>
      <c r="BU301"/>
      <c r="BV301"/>
      <c r="BW301"/>
      <c r="BX301"/>
      <c r="BY301"/>
      <c r="BZ301"/>
      <c r="CA301"/>
      <c r="CB301"/>
      <c r="CC301"/>
      <c r="CD301"/>
      <c r="CE301" s="6"/>
      <c r="CF301" s="6"/>
      <c r="CG301" s="6"/>
      <c r="CH301" s="6"/>
      <c r="CI301" s="6"/>
      <c r="CJ301"/>
    </row>
    <row r="302" spans="1:88" s="43" customFormat="1" x14ac:dyDescent="0.25">
      <c r="A302"/>
      <c r="B302" s="6"/>
      <c r="C302"/>
      <c r="D302"/>
      <c r="E302"/>
      <c r="F302"/>
      <c r="G302"/>
      <c r="H302"/>
      <c r="I302"/>
      <c r="K302"/>
      <c r="L302"/>
      <c r="M302"/>
      <c r="N302"/>
      <c r="O302"/>
      <c r="P302"/>
      <c r="Q302"/>
      <c r="R302" s="47"/>
      <c r="S302" s="6"/>
      <c r="T302" s="6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/>
      <c r="BT302"/>
      <c r="BU302"/>
      <c r="BV302"/>
      <c r="BW302"/>
      <c r="BX302"/>
      <c r="BY302"/>
      <c r="BZ302"/>
      <c r="CA302"/>
      <c r="CB302"/>
      <c r="CC302"/>
      <c r="CD302"/>
      <c r="CE302" s="6"/>
      <c r="CF302" s="6"/>
      <c r="CG302" s="6"/>
      <c r="CH302" s="6"/>
      <c r="CI302" s="6"/>
      <c r="CJ302"/>
    </row>
    <row r="303" spans="1:88" s="43" customFormat="1" x14ac:dyDescent="0.25">
      <c r="A303"/>
      <c r="B303" s="6"/>
      <c r="C303"/>
      <c r="D303"/>
      <c r="E303"/>
      <c r="F303"/>
      <c r="G303"/>
      <c r="H303"/>
      <c r="I303"/>
      <c r="K303"/>
      <c r="L303"/>
      <c r="M303"/>
      <c r="N303"/>
      <c r="O303"/>
      <c r="P303"/>
      <c r="Q303"/>
      <c r="R303" s="47"/>
      <c r="S303" s="6"/>
      <c r="T303" s="6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/>
      <c r="BT303"/>
      <c r="BU303"/>
      <c r="BV303"/>
      <c r="BW303"/>
      <c r="BX303"/>
      <c r="BY303"/>
      <c r="BZ303"/>
      <c r="CA303"/>
      <c r="CB303"/>
      <c r="CC303"/>
      <c r="CD303"/>
      <c r="CE303" s="6"/>
      <c r="CF303" s="6"/>
      <c r="CG303" s="6"/>
      <c r="CH303" s="6"/>
      <c r="CI303" s="6"/>
      <c r="CJ303"/>
    </row>
    <row r="304" spans="1:88" s="43" customFormat="1" x14ac:dyDescent="0.25">
      <c r="A304"/>
      <c r="B304" s="6"/>
      <c r="C304"/>
      <c r="D304"/>
      <c r="E304"/>
      <c r="F304"/>
      <c r="G304"/>
      <c r="H304"/>
      <c r="I304"/>
      <c r="K304"/>
      <c r="L304"/>
      <c r="M304"/>
      <c r="N304"/>
      <c r="O304"/>
      <c r="P304"/>
      <c r="Q304"/>
      <c r="R304" s="47"/>
      <c r="S304" s="6"/>
      <c r="T304" s="6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/>
      <c r="BT304"/>
      <c r="BU304"/>
      <c r="BV304"/>
      <c r="BW304"/>
      <c r="BX304"/>
      <c r="BY304"/>
      <c r="BZ304"/>
      <c r="CA304"/>
      <c r="CB304"/>
      <c r="CC304"/>
      <c r="CD304"/>
      <c r="CE304" s="6"/>
      <c r="CF304" s="6"/>
      <c r="CG304" s="6"/>
      <c r="CH304" s="6"/>
      <c r="CI304" s="6"/>
      <c r="CJ304"/>
    </row>
    <row r="305" spans="1:88" s="43" customFormat="1" x14ac:dyDescent="0.25">
      <c r="A305"/>
      <c r="B305" s="6"/>
      <c r="C305"/>
      <c r="D305"/>
      <c r="E305"/>
      <c r="F305"/>
      <c r="G305"/>
      <c r="H305"/>
      <c r="I305"/>
      <c r="K305"/>
      <c r="L305"/>
      <c r="M305"/>
      <c r="N305"/>
      <c r="O305"/>
      <c r="P305"/>
      <c r="Q305"/>
      <c r="R305" s="47"/>
      <c r="S305" s="6"/>
      <c r="T305" s="6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/>
      <c r="BT305"/>
      <c r="BU305"/>
      <c r="BV305"/>
      <c r="BW305"/>
      <c r="BX305"/>
      <c r="BY305"/>
      <c r="BZ305"/>
      <c r="CA305"/>
      <c r="CB305"/>
      <c r="CC305"/>
      <c r="CD305"/>
      <c r="CE305" s="6"/>
      <c r="CF305" s="6"/>
      <c r="CG305" s="6"/>
      <c r="CH305" s="6"/>
      <c r="CI305" s="6"/>
      <c r="CJ305"/>
    </row>
    <row r="306" spans="1:88" s="43" customFormat="1" x14ac:dyDescent="0.25">
      <c r="A306"/>
      <c r="B306" s="6"/>
      <c r="C306"/>
      <c r="D306"/>
      <c r="E306"/>
      <c r="F306"/>
      <c r="G306"/>
      <c r="H306"/>
      <c r="I306"/>
      <c r="K306"/>
      <c r="L306"/>
      <c r="M306"/>
      <c r="N306"/>
      <c r="O306"/>
      <c r="P306"/>
      <c r="Q306"/>
      <c r="R306" s="47"/>
      <c r="S306" s="6"/>
      <c r="T306" s="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/>
      <c r="BT306"/>
      <c r="BU306"/>
      <c r="BV306"/>
      <c r="BW306"/>
      <c r="BX306"/>
      <c r="BY306"/>
      <c r="BZ306"/>
      <c r="CA306"/>
      <c r="CB306"/>
      <c r="CC306"/>
      <c r="CD306"/>
      <c r="CE306" s="6"/>
      <c r="CF306" s="6"/>
      <c r="CG306" s="6"/>
      <c r="CH306" s="6"/>
      <c r="CI306" s="6"/>
      <c r="CJ306"/>
    </row>
    <row r="307" spans="1:88" s="43" customFormat="1" x14ac:dyDescent="0.25">
      <c r="A307"/>
      <c r="B307" s="6"/>
      <c r="C307"/>
      <c r="D307"/>
      <c r="E307"/>
      <c r="F307"/>
      <c r="G307"/>
      <c r="H307"/>
      <c r="I307"/>
      <c r="K307"/>
      <c r="L307"/>
      <c r="M307"/>
      <c r="N307"/>
      <c r="O307"/>
      <c r="P307"/>
      <c r="Q307"/>
      <c r="R307" s="47"/>
      <c r="S307" s="6"/>
      <c r="T307" s="6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/>
      <c r="BT307"/>
      <c r="BU307"/>
      <c r="BV307"/>
      <c r="BW307"/>
      <c r="BX307"/>
      <c r="BY307"/>
      <c r="BZ307"/>
      <c r="CA307"/>
      <c r="CB307"/>
      <c r="CC307"/>
      <c r="CD307"/>
      <c r="CE307" s="6"/>
      <c r="CF307" s="6"/>
      <c r="CG307" s="6"/>
      <c r="CH307" s="6"/>
      <c r="CI307" s="6"/>
      <c r="CJ307"/>
    </row>
    <row r="308" spans="1:88" s="43" customFormat="1" x14ac:dyDescent="0.25">
      <c r="A308"/>
      <c r="B308" s="6"/>
      <c r="C308"/>
      <c r="D308"/>
      <c r="E308"/>
      <c r="F308"/>
      <c r="G308"/>
      <c r="H308"/>
      <c r="I308"/>
      <c r="K308"/>
      <c r="L308"/>
      <c r="M308"/>
      <c r="N308"/>
      <c r="O308"/>
      <c r="P308"/>
      <c r="Q308"/>
      <c r="R308" s="47"/>
      <c r="S308" s="6"/>
      <c r="T308" s="6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/>
      <c r="BT308"/>
      <c r="BU308"/>
      <c r="BV308"/>
      <c r="BW308"/>
      <c r="BX308"/>
      <c r="BY308"/>
      <c r="BZ308"/>
      <c r="CA308"/>
      <c r="CB308"/>
      <c r="CC308"/>
      <c r="CD308"/>
      <c r="CE308" s="6"/>
      <c r="CF308" s="6"/>
      <c r="CG308" s="6"/>
      <c r="CH308" s="6"/>
      <c r="CI308" s="6"/>
      <c r="CJ308"/>
    </row>
    <row r="309" spans="1:88" s="43" customFormat="1" x14ac:dyDescent="0.25">
      <c r="A309"/>
      <c r="B309" s="6"/>
      <c r="C309"/>
      <c r="D309"/>
      <c r="E309"/>
      <c r="F309"/>
      <c r="G309"/>
      <c r="H309"/>
      <c r="I309"/>
      <c r="K309"/>
      <c r="L309"/>
      <c r="M309"/>
      <c r="N309"/>
      <c r="O309"/>
      <c r="P309"/>
      <c r="Q309"/>
      <c r="R309" s="47"/>
      <c r="S309" s="6"/>
      <c r="T309" s="6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/>
      <c r="BT309"/>
      <c r="BU309"/>
      <c r="BV309"/>
      <c r="BW309"/>
      <c r="BX309"/>
      <c r="BY309"/>
      <c r="BZ309"/>
      <c r="CA309"/>
      <c r="CB309"/>
      <c r="CC309"/>
      <c r="CD309"/>
      <c r="CE309" s="6"/>
      <c r="CF309" s="6"/>
      <c r="CG309" s="6"/>
      <c r="CH309" s="6"/>
      <c r="CI309" s="6"/>
      <c r="CJ309"/>
    </row>
    <row r="310" spans="1:88" s="43" customFormat="1" x14ac:dyDescent="0.25">
      <c r="A310"/>
      <c r="B310" s="6"/>
      <c r="C310"/>
      <c r="D310"/>
      <c r="E310"/>
      <c r="F310"/>
      <c r="G310"/>
      <c r="H310"/>
      <c r="I310"/>
      <c r="K310"/>
      <c r="L310"/>
      <c r="M310"/>
      <c r="N310"/>
      <c r="O310"/>
      <c r="P310"/>
      <c r="Q310"/>
      <c r="R310" s="47"/>
      <c r="S310" s="6"/>
      <c r="T310" s="6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/>
      <c r="BT310"/>
      <c r="BU310"/>
      <c r="BV310"/>
      <c r="BW310"/>
      <c r="BX310"/>
      <c r="BY310"/>
      <c r="BZ310"/>
      <c r="CA310"/>
      <c r="CB310"/>
      <c r="CC310"/>
      <c r="CD310"/>
      <c r="CE310" s="6"/>
      <c r="CF310" s="6"/>
      <c r="CG310" s="6"/>
      <c r="CH310" s="6"/>
      <c r="CI310" s="6"/>
      <c r="CJ310"/>
    </row>
    <row r="311" spans="1:88" s="43" customFormat="1" x14ac:dyDescent="0.25">
      <c r="A311"/>
      <c r="B311" s="6"/>
      <c r="C311"/>
      <c r="D311"/>
      <c r="E311"/>
      <c r="F311"/>
      <c r="G311"/>
      <c r="H311"/>
      <c r="I311"/>
      <c r="K311"/>
      <c r="L311"/>
      <c r="M311"/>
      <c r="N311"/>
      <c r="O311"/>
      <c r="P311"/>
      <c r="Q311"/>
      <c r="R311" s="47"/>
      <c r="S311" s="6"/>
      <c r="T311" s="6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/>
      <c r="BT311"/>
      <c r="BU311"/>
      <c r="BV311"/>
      <c r="BW311"/>
      <c r="BX311"/>
      <c r="BY311"/>
      <c r="BZ311"/>
      <c r="CA311"/>
      <c r="CB311"/>
      <c r="CC311"/>
      <c r="CD311"/>
      <c r="CE311" s="6"/>
      <c r="CF311" s="6"/>
      <c r="CG311" s="6"/>
      <c r="CH311" s="6"/>
      <c r="CI311" s="6"/>
      <c r="CJ311"/>
    </row>
    <row r="312" spans="1:88" s="43" customFormat="1" x14ac:dyDescent="0.25">
      <c r="A312"/>
      <c r="B312" s="6"/>
      <c r="C312"/>
      <c r="D312"/>
      <c r="E312"/>
      <c r="F312"/>
      <c r="G312"/>
      <c r="H312"/>
      <c r="I312"/>
      <c r="K312"/>
      <c r="L312"/>
      <c r="M312"/>
      <c r="N312"/>
      <c r="O312"/>
      <c r="P312"/>
      <c r="Q312"/>
      <c r="R312" s="47"/>
      <c r="S312" s="6"/>
      <c r="T312" s="6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/>
      <c r="BT312"/>
      <c r="BU312"/>
      <c r="BV312"/>
      <c r="BW312"/>
      <c r="BX312"/>
      <c r="BY312"/>
      <c r="BZ312"/>
      <c r="CA312"/>
      <c r="CB312"/>
      <c r="CC312"/>
      <c r="CD312"/>
      <c r="CE312" s="6"/>
      <c r="CF312" s="6"/>
      <c r="CG312" s="6"/>
      <c r="CH312" s="6"/>
      <c r="CI312" s="6"/>
      <c r="CJ312"/>
    </row>
    <row r="313" spans="1:88" s="43" customFormat="1" x14ac:dyDescent="0.25">
      <c r="A313"/>
      <c r="B313" s="6"/>
      <c r="C313"/>
      <c r="D313"/>
      <c r="E313"/>
      <c r="F313"/>
      <c r="G313"/>
      <c r="H313"/>
      <c r="I313"/>
      <c r="K313"/>
      <c r="L313"/>
      <c r="M313"/>
      <c r="N313"/>
      <c r="O313"/>
      <c r="P313"/>
      <c r="Q313"/>
      <c r="R313" s="47"/>
      <c r="S313" s="6"/>
      <c r="T313" s="6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/>
      <c r="BT313"/>
      <c r="BU313"/>
      <c r="BV313"/>
      <c r="BW313"/>
      <c r="BX313"/>
      <c r="BY313"/>
      <c r="BZ313"/>
      <c r="CA313"/>
      <c r="CB313"/>
      <c r="CC313"/>
      <c r="CD313"/>
      <c r="CE313" s="6"/>
      <c r="CF313" s="6"/>
      <c r="CG313" s="6"/>
      <c r="CH313" s="6"/>
      <c r="CI313" s="6"/>
      <c r="CJ313"/>
    </row>
    <row r="314" spans="1:88" s="43" customFormat="1" x14ac:dyDescent="0.25">
      <c r="A314"/>
      <c r="B314" s="6"/>
      <c r="C314"/>
      <c r="D314"/>
      <c r="E314"/>
      <c r="F314"/>
      <c r="G314"/>
      <c r="H314"/>
      <c r="I314"/>
      <c r="K314"/>
      <c r="L314"/>
      <c r="M314"/>
      <c r="N314"/>
      <c r="O314"/>
      <c r="P314"/>
      <c r="Q314"/>
      <c r="R314" s="47"/>
      <c r="S314" s="6"/>
      <c r="T314" s="6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/>
      <c r="BT314"/>
      <c r="BU314"/>
      <c r="BV314"/>
      <c r="BW314"/>
      <c r="BX314"/>
      <c r="BY314"/>
      <c r="BZ314"/>
      <c r="CA314"/>
      <c r="CB314"/>
      <c r="CC314"/>
      <c r="CD314"/>
      <c r="CE314" s="6"/>
      <c r="CF314" s="6"/>
      <c r="CG314" s="6"/>
      <c r="CH314" s="6"/>
      <c r="CI314" s="6"/>
      <c r="CJ314"/>
    </row>
    <row r="315" spans="1:88" s="43" customFormat="1" x14ac:dyDescent="0.25">
      <c r="A315"/>
      <c r="B315" s="6"/>
      <c r="C315"/>
      <c r="D315"/>
      <c r="E315"/>
      <c r="F315"/>
      <c r="G315"/>
      <c r="H315"/>
      <c r="I315"/>
      <c r="K315"/>
      <c r="L315"/>
      <c r="M315"/>
      <c r="N315"/>
      <c r="O315"/>
      <c r="P315"/>
      <c r="Q315"/>
      <c r="R315" s="47"/>
      <c r="S315" s="6"/>
      <c r="T315" s="6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/>
      <c r="BT315"/>
      <c r="BU315"/>
      <c r="BV315"/>
      <c r="BW315"/>
      <c r="BX315"/>
      <c r="BY315"/>
      <c r="BZ315"/>
      <c r="CA315"/>
      <c r="CB315"/>
      <c r="CC315"/>
      <c r="CD315"/>
      <c r="CE315" s="6"/>
      <c r="CF315" s="6"/>
      <c r="CG315" s="6"/>
      <c r="CH315" s="6"/>
      <c r="CI315" s="6"/>
      <c r="CJ315"/>
    </row>
    <row r="316" spans="1:88" s="43" customFormat="1" x14ac:dyDescent="0.25">
      <c r="A316"/>
      <c r="B316" s="6"/>
      <c r="C316"/>
      <c r="D316"/>
      <c r="E316"/>
      <c r="F316"/>
      <c r="G316"/>
      <c r="H316"/>
      <c r="I316"/>
      <c r="K316"/>
      <c r="L316"/>
      <c r="M316"/>
      <c r="N316"/>
      <c r="O316"/>
      <c r="P316"/>
      <c r="Q316"/>
      <c r="R316" s="47"/>
      <c r="S316" s="6"/>
      <c r="T316" s="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/>
      <c r="BT316"/>
      <c r="BU316"/>
      <c r="BV316"/>
      <c r="BW316"/>
      <c r="BX316"/>
      <c r="BY316"/>
      <c r="BZ316"/>
      <c r="CA316"/>
      <c r="CB316"/>
      <c r="CC316"/>
      <c r="CD316"/>
      <c r="CE316" s="6"/>
      <c r="CF316" s="6"/>
      <c r="CG316" s="6"/>
      <c r="CH316" s="6"/>
      <c r="CI316" s="6"/>
      <c r="CJ316"/>
    </row>
    <row r="317" spans="1:88" s="43" customFormat="1" x14ac:dyDescent="0.25">
      <c r="A317"/>
      <c r="B317" s="6"/>
      <c r="C317"/>
      <c r="D317"/>
      <c r="E317"/>
      <c r="F317"/>
      <c r="G317"/>
      <c r="H317"/>
      <c r="I317"/>
      <c r="K317"/>
      <c r="L317"/>
      <c r="M317"/>
      <c r="N317"/>
      <c r="O317"/>
      <c r="P317"/>
      <c r="Q317"/>
      <c r="R317" s="47"/>
      <c r="S317" s="6"/>
      <c r="T317" s="6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/>
      <c r="BT317"/>
      <c r="BU317"/>
      <c r="BV317"/>
      <c r="BW317"/>
      <c r="BX317"/>
      <c r="BY317"/>
      <c r="BZ317"/>
      <c r="CA317"/>
      <c r="CB317"/>
      <c r="CC317"/>
      <c r="CD317"/>
      <c r="CE317" s="6"/>
      <c r="CF317" s="6"/>
      <c r="CG317" s="6"/>
      <c r="CH317" s="6"/>
      <c r="CI317" s="6"/>
      <c r="CJ317"/>
    </row>
    <row r="318" spans="1:88" s="43" customFormat="1" x14ac:dyDescent="0.25">
      <c r="A318"/>
      <c r="B318" s="6"/>
      <c r="C318"/>
      <c r="D318"/>
      <c r="E318"/>
      <c r="F318"/>
      <c r="G318"/>
      <c r="H318"/>
      <c r="I318"/>
      <c r="K318"/>
      <c r="L318"/>
      <c r="M318"/>
      <c r="N318"/>
      <c r="O318"/>
      <c r="P318"/>
      <c r="Q318"/>
      <c r="R318" s="47"/>
      <c r="S318" s="6"/>
      <c r="T318" s="6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/>
      <c r="BT318"/>
      <c r="BU318"/>
      <c r="BV318"/>
      <c r="BW318"/>
      <c r="BX318"/>
      <c r="BY318"/>
      <c r="BZ318"/>
      <c r="CA318"/>
      <c r="CB318"/>
      <c r="CC318"/>
      <c r="CD318"/>
      <c r="CE318" s="6"/>
      <c r="CF318" s="6"/>
      <c r="CG318" s="6"/>
      <c r="CH318" s="6"/>
      <c r="CI318" s="6"/>
      <c r="CJ318"/>
    </row>
    <row r="319" spans="1:88" s="43" customFormat="1" x14ac:dyDescent="0.25">
      <c r="A319"/>
      <c r="B319" s="6"/>
      <c r="C319"/>
      <c r="D319"/>
      <c r="E319"/>
      <c r="F319"/>
      <c r="G319"/>
      <c r="H319"/>
      <c r="I319"/>
      <c r="K319"/>
      <c r="L319"/>
      <c r="M319"/>
      <c r="N319"/>
      <c r="O319"/>
      <c r="P319"/>
      <c r="Q319"/>
      <c r="R319" s="47"/>
      <c r="S319" s="6"/>
      <c r="T319" s="6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/>
      <c r="BT319"/>
      <c r="BU319"/>
      <c r="BV319"/>
      <c r="BW319"/>
      <c r="BX319"/>
      <c r="BY319"/>
      <c r="BZ319"/>
      <c r="CA319"/>
      <c r="CB319"/>
      <c r="CC319"/>
      <c r="CD319"/>
      <c r="CE319" s="6"/>
      <c r="CF319" s="6"/>
      <c r="CG319" s="6"/>
      <c r="CH319" s="6"/>
      <c r="CI319" s="6"/>
      <c r="CJ319"/>
    </row>
    <row r="320" spans="1:88" s="43" customFormat="1" x14ac:dyDescent="0.25">
      <c r="A320"/>
      <c r="B320" s="6"/>
      <c r="C320"/>
      <c r="D320"/>
      <c r="E320"/>
      <c r="F320"/>
      <c r="G320"/>
      <c r="H320"/>
      <c r="I320"/>
      <c r="K320"/>
      <c r="L320"/>
      <c r="M320"/>
      <c r="N320"/>
      <c r="O320"/>
      <c r="P320"/>
      <c r="Q320"/>
      <c r="R320" s="47"/>
      <c r="S320" s="6"/>
      <c r="T320" s="6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/>
      <c r="BT320"/>
      <c r="BU320"/>
      <c r="BV320"/>
      <c r="BW320"/>
      <c r="BX320"/>
      <c r="BY320"/>
      <c r="BZ320"/>
      <c r="CA320"/>
      <c r="CB320"/>
      <c r="CC320"/>
      <c r="CD320"/>
      <c r="CE320" s="6"/>
      <c r="CF320" s="6"/>
      <c r="CG320" s="6"/>
      <c r="CH320" s="6"/>
      <c r="CI320" s="6"/>
      <c r="CJ320"/>
    </row>
    <row r="321" spans="1:88" s="43" customFormat="1" x14ac:dyDescent="0.25">
      <c r="A321"/>
      <c r="B321" s="6"/>
      <c r="C321"/>
      <c r="D321"/>
      <c r="E321"/>
      <c r="F321"/>
      <c r="G321"/>
      <c r="H321"/>
      <c r="I321"/>
      <c r="K321"/>
      <c r="L321"/>
      <c r="M321"/>
      <c r="N321"/>
      <c r="O321"/>
      <c r="P321"/>
      <c r="Q321"/>
      <c r="R321" s="47"/>
      <c r="S321" s="6"/>
      <c r="T321" s="6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/>
      <c r="BT321"/>
      <c r="BU321"/>
      <c r="BV321"/>
      <c r="BW321"/>
      <c r="BX321"/>
      <c r="BY321"/>
      <c r="BZ321"/>
      <c r="CA321"/>
      <c r="CB321"/>
      <c r="CC321"/>
      <c r="CD321"/>
      <c r="CE321" s="6"/>
      <c r="CF321" s="6"/>
      <c r="CG321" s="6"/>
      <c r="CH321" s="6"/>
      <c r="CI321" s="6"/>
      <c r="CJ321"/>
    </row>
    <row r="322" spans="1:88" s="43" customFormat="1" x14ac:dyDescent="0.25">
      <c r="A322"/>
      <c r="B322" s="6"/>
      <c r="C322"/>
      <c r="D322"/>
      <c r="E322"/>
      <c r="F322"/>
      <c r="G322"/>
      <c r="H322"/>
      <c r="I322"/>
      <c r="K322"/>
      <c r="L322"/>
      <c r="M322"/>
      <c r="N322"/>
      <c r="O322"/>
      <c r="P322"/>
      <c r="Q322"/>
      <c r="R322" s="47"/>
      <c r="S322" s="6"/>
      <c r="T322" s="6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/>
      <c r="BT322"/>
      <c r="BU322"/>
      <c r="BV322"/>
      <c r="BW322"/>
      <c r="BX322"/>
      <c r="BY322"/>
      <c r="BZ322"/>
      <c r="CA322"/>
      <c r="CB322"/>
      <c r="CC322"/>
      <c r="CD322"/>
      <c r="CE322" s="6"/>
      <c r="CF322" s="6"/>
      <c r="CG322" s="6"/>
      <c r="CH322" s="6"/>
      <c r="CI322" s="6"/>
      <c r="CJ322"/>
    </row>
    <row r="323" spans="1:88" s="43" customFormat="1" x14ac:dyDescent="0.25">
      <c r="A323"/>
      <c r="B323" s="6"/>
      <c r="C323"/>
      <c r="D323"/>
      <c r="E323"/>
      <c r="F323"/>
      <c r="G323"/>
      <c r="H323"/>
      <c r="I323"/>
      <c r="K323"/>
      <c r="L323"/>
      <c r="M323"/>
      <c r="N323"/>
      <c r="O323"/>
      <c r="P323"/>
      <c r="Q323"/>
      <c r="R323" s="47"/>
      <c r="S323" s="6"/>
      <c r="T323" s="6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/>
      <c r="BT323"/>
      <c r="BU323"/>
      <c r="BV323"/>
      <c r="BW323"/>
      <c r="BX323"/>
      <c r="BY323"/>
      <c r="BZ323"/>
      <c r="CA323"/>
      <c r="CB323"/>
      <c r="CC323"/>
      <c r="CD323"/>
      <c r="CE323" s="6"/>
      <c r="CF323" s="6"/>
      <c r="CG323" s="6"/>
      <c r="CH323" s="6"/>
      <c r="CI323" s="6"/>
      <c r="CJ323"/>
    </row>
    <row r="324" spans="1:88" s="43" customFormat="1" x14ac:dyDescent="0.25">
      <c r="A324"/>
      <c r="B324" s="6"/>
      <c r="C324"/>
      <c r="D324"/>
      <c r="E324"/>
      <c r="F324"/>
      <c r="G324"/>
      <c r="H324"/>
      <c r="I324"/>
      <c r="K324"/>
      <c r="L324"/>
      <c r="M324"/>
      <c r="N324"/>
      <c r="O324"/>
      <c r="P324"/>
      <c r="Q324"/>
      <c r="R324" s="47"/>
      <c r="S324" s="6"/>
      <c r="T324" s="6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/>
      <c r="BT324"/>
      <c r="BU324"/>
      <c r="BV324"/>
      <c r="BW324"/>
      <c r="BX324"/>
      <c r="BY324"/>
      <c r="BZ324"/>
      <c r="CA324"/>
      <c r="CB324"/>
      <c r="CC324"/>
      <c r="CD324"/>
      <c r="CE324" s="6"/>
      <c r="CF324" s="6"/>
      <c r="CG324" s="6"/>
      <c r="CH324" s="6"/>
      <c r="CI324" s="6"/>
      <c r="CJ324"/>
    </row>
    <row r="325" spans="1:88" s="43" customFormat="1" x14ac:dyDescent="0.25">
      <c r="A325"/>
      <c r="B325" s="6"/>
      <c r="C325"/>
      <c r="D325"/>
      <c r="E325"/>
      <c r="F325"/>
      <c r="G325"/>
      <c r="H325"/>
      <c r="I325"/>
      <c r="K325"/>
      <c r="L325"/>
      <c r="M325"/>
      <c r="N325"/>
      <c r="O325"/>
      <c r="P325"/>
      <c r="Q325"/>
      <c r="R325" s="47"/>
      <c r="S325" s="6"/>
      <c r="T325" s="6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/>
      <c r="BT325"/>
      <c r="BU325"/>
      <c r="BV325"/>
      <c r="BW325"/>
      <c r="BX325"/>
      <c r="BY325"/>
      <c r="BZ325"/>
      <c r="CA325"/>
      <c r="CB325"/>
      <c r="CC325"/>
      <c r="CD325"/>
      <c r="CE325" s="6"/>
      <c r="CF325" s="6"/>
      <c r="CG325" s="6"/>
      <c r="CH325" s="6"/>
      <c r="CI325" s="6"/>
      <c r="CJ325"/>
    </row>
    <row r="326" spans="1:88" s="43" customFormat="1" x14ac:dyDescent="0.25">
      <c r="A326"/>
      <c r="B326" s="6"/>
      <c r="C326"/>
      <c r="D326"/>
      <c r="E326"/>
      <c r="F326"/>
      <c r="G326"/>
      <c r="H326"/>
      <c r="I326"/>
      <c r="K326"/>
      <c r="L326"/>
      <c r="M326"/>
      <c r="N326"/>
      <c r="O326"/>
      <c r="P326"/>
      <c r="Q326"/>
      <c r="R326" s="47"/>
      <c r="S326" s="6"/>
      <c r="T326" s="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/>
      <c r="BT326"/>
      <c r="BU326"/>
      <c r="BV326"/>
      <c r="BW326"/>
      <c r="BX326"/>
      <c r="BY326"/>
      <c r="BZ326"/>
      <c r="CA326"/>
      <c r="CB326"/>
      <c r="CC326"/>
      <c r="CD326"/>
      <c r="CE326" s="6"/>
      <c r="CF326" s="6"/>
      <c r="CG326" s="6"/>
      <c r="CH326" s="6"/>
      <c r="CI326" s="6"/>
      <c r="CJ326"/>
    </row>
    <row r="327" spans="1:88" s="43" customFormat="1" x14ac:dyDescent="0.25">
      <c r="A327"/>
      <c r="B327" s="6"/>
      <c r="C327"/>
      <c r="D327"/>
      <c r="E327"/>
      <c r="F327"/>
      <c r="G327"/>
      <c r="H327"/>
      <c r="I327"/>
      <c r="K327"/>
      <c r="L327"/>
      <c r="M327"/>
      <c r="N327"/>
      <c r="O327"/>
      <c r="P327"/>
      <c r="Q327"/>
      <c r="R327" s="47"/>
      <c r="S327" s="6"/>
      <c r="T327" s="6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/>
      <c r="BT327"/>
      <c r="BU327"/>
      <c r="BV327"/>
      <c r="BW327"/>
      <c r="BX327"/>
      <c r="BY327"/>
      <c r="BZ327"/>
      <c r="CA327"/>
      <c r="CB327"/>
      <c r="CC327"/>
      <c r="CD327"/>
      <c r="CE327" s="6"/>
      <c r="CF327" s="6"/>
      <c r="CG327" s="6"/>
      <c r="CH327" s="6"/>
      <c r="CI327" s="6"/>
      <c r="CJ327"/>
    </row>
    <row r="328" spans="1:88" s="43" customFormat="1" x14ac:dyDescent="0.25">
      <c r="A328"/>
      <c r="B328" s="6"/>
      <c r="C328"/>
      <c r="D328"/>
      <c r="E328"/>
      <c r="F328"/>
      <c r="G328"/>
      <c r="H328"/>
      <c r="I328"/>
      <c r="K328"/>
      <c r="L328"/>
      <c r="M328"/>
      <c r="N328"/>
      <c r="O328"/>
      <c r="P328"/>
      <c r="Q328"/>
      <c r="R328" s="47"/>
      <c r="S328" s="6"/>
      <c r="T328" s="6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/>
      <c r="BT328"/>
      <c r="BU328"/>
      <c r="BV328"/>
      <c r="BW328"/>
      <c r="BX328"/>
      <c r="BY328"/>
      <c r="BZ328"/>
      <c r="CA328"/>
      <c r="CB328"/>
      <c r="CC328"/>
      <c r="CD328"/>
      <c r="CE328" s="6"/>
      <c r="CF328" s="6"/>
      <c r="CG328" s="6"/>
      <c r="CH328" s="6"/>
      <c r="CI328" s="6"/>
      <c r="CJ328"/>
    </row>
    <row r="329" spans="1:88" s="43" customFormat="1" x14ac:dyDescent="0.25">
      <c r="A329"/>
      <c r="B329" s="6"/>
      <c r="C329"/>
      <c r="D329"/>
      <c r="E329"/>
      <c r="F329"/>
      <c r="G329"/>
      <c r="H329"/>
      <c r="I329"/>
      <c r="K329"/>
      <c r="L329"/>
      <c r="M329"/>
      <c r="N329"/>
      <c r="O329"/>
      <c r="P329"/>
      <c r="Q329"/>
      <c r="R329" s="47"/>
      <c r="S329" s="6"/>
      <c r="T329" s="6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/>
      <c r="BT329"/>
      <c r="BU329"/>
      <c r="BV329"/>
      <c r="BW329"/>
      <c r="BX329"/>
      <c r="BY329"/>
      <c r="BZ329"/>
      <c r="CA329"/>
      <c r="CB329"/>
      <c r="CC329"/>
      <c r="CD329"/>
      <c r="CE329" s="6"/>
      <c r="CF329" s="6"/>
      <c r="CG329" s="6"/>
      <c r="CH329" s="6"/>
      <c r="CI329" s="6"/>
      <c r="CJ329"/>
    </row>
    <row r="330" spans="1:88" s="43" customFormat="1" x14ac:dyDescent="0.25">
      <c r="A330"/>
      <c r="B330" s="6"/>
      <c r="C330"/>
      <c r="D330"/>
      <c r="E330"/>
      <c r="F330"/>
      <c r="G330"/>
      <c r="H330"/>
      <c r="I330"/>
      <c r="K330"/>
      <c r="L330"/>
      <c r="M330"/>
      <c r="N330"/>
      <c r="O330"/>
      <c r="P330"/>
      <c r="Q330"/>
      <c r="R330" s="47"/>
      <c r="S330" s="6"/>
      <c r="T330" s="6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/>
      <c r="BT330"/>
      <c r="BU330"/>
      <c r="BV330"/>
      <c r="BW330"/>
      <c r="BX330"/>
      <c r="BY330"/>
      <c r="BZ330"/>
      <c r="CA330"/>
      <c r="CB330"/>
      <c r="CC330"/>
      <c r="CD330"/>
      <c r="CE330" s="6"/>
      <c r="CF330" s="6"/>
      <c r="CG330" s="6"/>
      <c r="CH330" s="6"/>
      <c r="CI330" s="6"/>
      <c r="CJ330"/>
    </row>
    <row r="331" spans="1:88" s="43" customFormat="1" x14ac:dyDescent="0.25">
      <c r="A331"/>
      <c r="B331" s="6"/>
      <c r="C331"/>
      <c r="D331"/>
      <c r="E331"/>
      <c r="F331"/>
      <c r="G331"/>
      <c r="H331"/>
      <c r="I331"/>
      <c r="K331"/>
      <c r="L331"/>
      <c r="M331"/>
      <c r="N331"/>
      <c r="O331"/>
      <c r="P331"/>
      <c r="Q331"/>
      <c r="R331" s="47"/>
      <c r="S331" s="6"/>
      <c r="T331" s="6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/>
      <c r="BT331"/>
      <c r="BU331"/>
      <c r="BV331"/>
      <c r="BW331"/>
      <c r="BX331"/>
      <c r="BY331"/>
      <c r="BZ331"/>
      <c r="CA331"/>
      <c r="CB331"/>
      <c r="CC331"/>
      <c r="CD331"/>
      <c r="CE331" s="6"/>
      <c r="CF331" s="6"/>
      <c r="CG331" s="6"/>
      <c r="CH331" s="6"/>
      <c r="CI331" s="6"/>
      <c r="CJ331"/>
    </row>
    <row r="332" spans="1:88" s="43" customFormat="1" x14ac:dyDescent="0.25">
      <c r="A332"/>
      <c r="B332" s="6"/>
      <c r="C332"/>
      <c r="D332"/>
      <c r="E332"/>
      <c r="F332"/>
      <c r="G332"/>
      <c r="H332"/>
      <c r="I332"/>
      <c r="K332"/>
      <c r="L332"/>
      <c r="M332"/>
      <c r="N332"/>
      <c r="O332"/>
      <c r="P332"/>
      <c r="Q332"/>
      <c r="R332" s="47"/>
      <c r="S332" s="6"/>
      <c r="T332" s="6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/>
      <c r="BT332"/>
      <c r="BU332"/>
      <c r="BV332"/>
      <c r="BW332"/>
      <c r="BX332"/>
      <c r="BY332"/>
      <c r="BZ332"/>
      <c r="CA332"/>
      <c r="CB332"/>
      <c r="CC332"/>
      <c r="CD332"/>
      <c r="CE332" s="6"/>
      <c r="CF332" s="6"/>
      <c r="CG332" s="6"/>
      <c r="CH332" s="6"/>
      <c r="CI332" s="6"/>
      <c r="CJ332"/>
    </row>
    <row r="333" spans="1:88" s="43" customFormat="1" x14ac:dyDescent="0.25">
      <c r="A333"/>
      <c r="B333" s="6"/>
      <c r="C333"/>
      <c r="D333"/>
      <c r="E333"/>
      <c r="F333"/>
      <c r="G333"/>
      <c r="H333"/>
      <c r="I333"/>
      <c r="K333"/>
      <c r="L333"/>
      <c r="M333"/>
      <c r="N333"/>
      <c r="O333"/>
      <c r="P333"/>
      <c r="Q333"/>
      <c r="R333" s="47"/>
      <c r="S333" s="6"/>
      <c r="T333" s="6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/>
      <c r="BT333"/>
      <c r="BU333"/>
      <c r="BV333"/>
      <c r="BW333"/>
      <c r="BX333"/>
      <c r="BY333"/>
      <c r="BZ333"/>
      <c r="CA333"/>
      <c r="CB333"/>
      <c r="CC333"/>
      <c r="CD333"/>
      <c r="CE333" s="6"/>
      <c r="CF333" s="6"/>
      <c r="CG333" s="6"/>
      <c r="CH333" s="6"/>
      <c r="CI333" s="6"/>
      <c r="CJ333"/>
    </row>
    <row r="334" spans="1:88" s="43" customFormat="1" x14ac:dyDescent="0.25">
      <c r="A334"/>
      <c r="B334" s="6"/>
      <c r="C334"/>
      <c r="D334"/>
      <c r="E334"/>
      <c r="F334"/>
      <c r="G334"/>
      <c r="H334"/>
      <c r="I334"/>
      <c r="K334"/>
      <c r="L334"/>
      <c r="M334"/>
      <c r="N334"/>
      <c r="O334"/>
      <c r="P334"/>
      <c r="Q334"/>
      <c r="R334" s="47"/>
      <c r="S334" s="6"/>
      <c r="T334" s="6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/>
      <c r="BT334"/>
      <c r="BU334"/>
      <c r="BV334"/>
      <c r="BW334"/>
      <c r="BX334"/>
      <c r="BY334"/>
      <c r="BZ334"/>
      <c r="CA334"/>
      <c r="CB334"/>
      <c r="CC334"/>
      <c r="CD334"/>
      <c r="CE334" s="6"/>
      <c r="CF334" s="6"/>
      <c r="CG334" s="6"/>
      <c r="CH334" s="6"/>
      <c r="CI334" s="6"/>
      <c r="CJ334"/>
    </row>
    <row r="335" spans="1:88" s="43" customFormat="1" x14ac:dyDescent="0.25">
      <c r="A335"/>
      <c r="B335" s="6"/>
      <c r="C335"/>
      <c r="D335"/>
      <c r="E335"/>
      <c r="F335"/>
      <c r="G335"/>
      <c r="H335"/>
      <c r="I335"/>
      <c r="K335"/>
      <c r="L335"/>
      <c r="M335"/>
      <c r="N335"/>
      <c r="O335"/>
      <c r="P335"/>
      <c r="Q335"/>
      <c r="R335" s="47"/>
      <c r="S335" s="6"/>
      <c r="T335" s="6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/>
      <c r="BT335"/>
      <c r="BU335"/>
      <c r="BV335"/>
      <c r="BW335"/>
      <c r="BX335"/>
      <c r="BY335"/>
      <c r="BZ335"/>
      <c r="CA335"/>
      <c r="CB335"/>
      <c r="CC335"/>
      <c r="CD335"/>
      <c r="CE335" s="6"/>
      <c r="CF335" s="6"/>
      <c r="CG335" s="6"/>
      <c r="CH335" s="6"/>
      <c r="CI335" s="6"/>
      <c r="CJ335"/>
    </row>
    <row r="336" spans="1:88" s="43" customFormat="1" x14ac:dyDescent="0.25">
      <c r="A336"/>
      <c r="B336" s="6"/>
      <c r="C336"/>
      <c r="D336"/>
      <c r="E336"/>
      <c r="F336"/>
      <c r="G336"/>
      <c r="H336"/>
      <c r="I336"/>
      <c r="K336"/>
      <c r="L336"/>
      <c r="M336"/>
      <c r="N336"/>
      <c r="O336"/>
      <c r="P336"/>
      <c r="Q336"/>
      <c r="R336" s="47"/>
      <c r="S336" s="6"/>
      <c r="T336" s="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/>
      <c r="BT336"/>
      <c r="BU336"/>
      <c r="BV336"/>
      <c r="BW336"/>
      <c r="BX336"/>
      <c r="BY336"/>
      <c r="BZ336"/>
      <c r="CA336"/>
      <c r="CB336"/>
      <c r="CC336"/>
      <c r="CD336"/>
      <c r="CE336" s="6"/>
      <c r="CF336" s="6"/>
      <c r="CG336" s="6"/>
      <c r="CH336" s="6"/>
      <c r="CI336" s="6"/>
      <c r="CJ336"/>
    </row>
    <row r="337" spans="1:88" s="43" customFormat="1" x14ac:dyDescent="0.25">
      <c r="A337"/>
      <c r="B337" s="6"/>
      <c r="C337"/>
      <c r="D337"/>
      <c r="E337"/>
      <c r="F337"/>
      <c r="G337"/>
      <c r="H337"/>
      <c r="I337"/>
      <c r="K337"/>
      <c r="L337"/>
      <c r="M337"/>
      <c r="N337"/>
      <c r="O337"/>
      <c r="P337"/>
      <c r="Q337"/>
      <c r="R337" s="47"/>
      <c r="S337" s="6"/>
      <c r="T337" s="6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/>
      <c r="BT337"/>
      <c r="BU337"/>
      <c r="BV337"/>
      <c r="BW337"/>
      <c r="BX337"/>
      <c r="BY337"/>
      <c r="BZ337"/>
      <c r="CA337"/>
      <c r="CB337"/>
      <c r="CC337"/>
      <c r="CD337"/>
      <c r="CE337" s="6"/>
      <c r="CF337" s="6"/>
      <c r="CG337" s="6"/>
      <c r="CH337" s="6"/>
      <c r="CI337" s="6"/>
      <c r="CJ337"/>
    </row>
    <row r="338" spans="1:88" s="43" customFormat="1" x14ac:dyDescent="0.25">
      <c r="A338"/>
      <c r="B338" s="6"/>
      <c r="C338"/>
      <c r="D338"/>
      <c r="E338"/>
      <c r="F338"/>
      <c r="G338"/>
      <c r="H338"/>
      <c r="I338"/>
      <c r="K338"/>
      <c r="L338"/>
      <c r="M338"/>
      <c r="N338"/>
      <c r="O338"/>
      <c r="P338"/>
      <c r="Q338"/>
      <c r="R338" s="47"/>
      <c r="S338" s="6"/>
      <c r="T338" s="6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/>
      <c r="BT338"/>
      <c r="BU338"/>
      <c r="BV338"/>
      <c r="BW338"/>
      <c r="BX338"/>
      <c r="BY338"/>
      <c r="BZ338"/>
      <c r="CA338"/>
      <c r="CB338"/>
      <c r="CC338"/>
      <c r="CD338"/>
      <c r="CE338" s="6"/>
      <c r="CF338" s="6"/>
      <c r="CG338" s="6"/>
      <c r="CH338" s="6"/>
      <c r="CI338" s="6"/>
      <c r="CJ338"/>
    </row>
    <row r="339" spans="1:88" s="43" customFormat="1" x14ac:dyDescent="0.25">
      <c r="A339"/>
      <c r="B339" s="6"/>
      <c r="C339"/>
      <c r="D339"/>
      <c r="E339"/>
      <c r="F339"/>
      <c r="G339"/>
      <c r="H339"/>
      <c r="I339"/>
      <c r="K339"/>
      <c r="L339"/>
      <c r="M339"/>
      <c r="N339"/>
      <c r="O339"/>
      <c r="P339"/>
      <c r="Q339"/>
      <c r="R339" s="47"/>
      <c r="S339" s="6"/>
      <c r="T339" s="6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/>
      <c r="BT339"/>
      <c r="BU339"/>
      <c r="BV339"/>
      <c r="BW339"/>
      <c r="BX339"/>
      <c r="BY339"/>
      <c r="BZ339"/>
      <c r="CA339"/>
      <c r="CB339"/>
      <c r="CC339"/>
      <c r="CD339"/>
      <c r="CE339" s="6"/>
      <c r="CF339" s="6"/>
      <c r="CG339" s="6"/>
      <c r="CH339" s="6"/>
      <c r="CI339" s="6"/>
      <c r="CJ339"/>
    </row>
    <row r="340" spans="1:88" s="43" customFormat="1" x14ac:dyDescent="0.25">
      <c r="A340"/>
      <c r="B340" s="6"/>
      <c r="C340"/>
      <c r="D340"/>
      <c r="E340"/>
      <c r="F340"/>
      <c r="G340"/>
      <c r="H340"/>
      <c r="I340"/>
      <c r="K340"/>
      <c r="L340"/>
      <c r="M340"/>
      <c r="N340"/>
      <c r="O340"/>
      <c r="P340"/>
      <c r="Q340"/>
      <c r="R340" s="47"/>
      <c r="S340" s="6"/>
      <c r="T340" s="6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/>
      <c r="BT340"/>
      <c r="BU340"/>
      <c r="BV340"/>
      <c r="BW340"/>
      <c r="BX340"/>
      <c r="BY340"/>
      <c r="BZ340"/>
      <c r="CA340"/>
      <c r="CB340"/>
      <c r="CC340"/>
      <c r="CD340"/>
      <c r="CE340" s="6"/>
      <c r="CF340" s="6"/>
      <c r="CG340" s="6"/>
      <c r="CH340" s="6"/>
      <c r="CI340" s="6"/>
      <c r="CJ340"/>
    </row>
    <row r="341" spans="1:88" s="43" customFormat="1" x14ac:dyDescent="0.25">
      <c r="A341"/>
      <c r="B341" s="6"/>
      <c r="C341"/>
      <c r="D341"/>
      <c r="E341"/>
      <c r="F341"/>
      <c r="G341"/>
      <c r="H341"/>
      <c r="I341"/>
      <c r="K341"/>
      <c r="L341"/>
      <c r="M341"/>
      <c r="N341"/>
      <c r="O341"/>
      <c r="P341"/>
      <c r="Q341"/>
      <c r="R341" s="47"/>
      <c r="S341" s="6"/>
      <c r="T341" s="6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/>
      <c r="BT341"/>
      <c r="BU341"/>
      <c r="BV341"/>
      <c r="BW341"/>
      <c r="BX341"/>
      <c r="BY341"/>
      <c r="BZ341"/>
      <c r="CA341"/>
      <c r="CB341"/>
      <c r="CC341"/>
      <c r="CD341"/>
      <c r="CE341" s="6"/>
      <c r="CF341" s="6"/>
      <c r="CG341" s="6"/>
      <c r="CH341" s="6"/>
      <c r="CI341" s="6"/>
      <c r="CJ341"/>
    </row>
    <row r="342" spans="1:88" s="43" customFormat="1" x14ac:dyDescent="0.25">
      <c r="A342"/>
      <c r="B342" s="6"/>
      <c r="C342"/>
      <c r="D342"/>
      <c r="E342"/>
      <c r="F342"/>
      <c r="G342"/>
      <c r="H342"/>
      <c r="I342"/>
      <c r="K342"/>
      <c r="L342"/>
      <c r="M342"/>
      <c r="N342"/>
      <c r="O342"/>
      <c r="P342"/>
      <c r="Q342"/>
      <c r="R342" s="47"/>
      <c r="S342" s="6"/>
      <c r="T342" s="6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/>
      <c r="BT342"/>
      <c r="BU342"/>
      <c r="BV342"/>
      <c r="BW342"/>
      <c r="BX342"/>
      <c r="BY342"/>
      <c r="BZ342"/>
      <c r="CA342"/>
      <c r="CB342"/>
      <c r="CC342"/>
      <c r="CD342"/>
      <c r="CE342" s="6"/>
      <c r="CF342" s="6"/>
      <c r="CG342" s="6"/>
      <c r="CH342" s="6"/>
      <c r="CI342" s="6"/>
      <c r="CJ342"/>
    </row>
    <row r="343" spans="1:88" s="43" customFormat="1" x14ac:dyDescent="0.25">
      <c r="A343"/>
      <c r="B343" s="6"/>
      <c r="C343"/>
      <c r="D343"/>
      <c r="E343"/>
      <c r="F343"/>
      <c r="G343"/>
      <c r="H343"/>
      <c r="I343"/>
      <c r="K343"/>
      <c r="L343"/>
      <c r="M343"/>
      <c r="N343"/>
      <c r="O343"/>
      <c r="P343"/>
      <c r="Q343"/>
      <c r="R343" s="47"/>
      <c r="S343" s="6"/>
      <c r="T343" s="6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/>
      <c r="BT343"/>
      <c r="BU343"/>
      <c r="BV343"/>
      <c r="BW343"/>
      <c r="BX343"/>
      <c r="BY343"/>
      <c r="BZ343"/>
      <c r="CA343"/>
      <c r="CB343"/>
      <c r="CC343"/>
      <c r="CD343"/>
      <c r="CE343" s="6"/>
      <c r="CF343" s="6"/>
      <c r="CG343" s="6"/>
      <c r="CH343" s="6"/>
      <c r="CI343" s="6"/>
      <c r="CJ343"/>
    </row>
    <row r="344" spans="1:88" s="43" customFormat="1" x14ac:dyDescent="0.25">
      <c r="A344"/>
      <c r="B344" s="6"/>
      <c r="C344"/>
      <c r="D344"/>
      <c r="E344"/>
      <c r="F344"/>
      <c r="G344"/>
      <c r="H344"/>
      <c r="I344"/>
      <c r="K344"/>
      <c r="L344"/>
      <c r="M344"/>
      <c r="N344"/>
      <c r="O344"/>
      <c r="P344"/>
      <c r="Q344"/>
      <c r="R344" s="47"/>
      <c r="S344" s="6"/>
      <c r="T344" s="6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/>
      <c r="BT344"/>
      <c r="BU344"/>
      <c r="BV344"/>
      <c r="BW344"/>
      <c r="BX344"/>
      <c r="BY344"/>
      <c r="BZ344"/>
      <c r="CA344"/>
      <c r="CB344"/>
      <c r="CC344"/>
      <c r="CD344"/>
      <c r="CE344" s="6"/>
      <c r="CF344" s="6"/>
      <c r="CG344" s="6"/>
      <c r="CH344" s="6"/>
      <c r="CI344" s="6"/>
      <c r="CJ344"/>
    </row>
    <row r="345" spans="1:88" s="43" customFormat="1" x14ac:dyDescent="0.25">
      <c r="A345"/>
      <c r="B345" s="6"/>
      <c r="C345"/>
      <c r="D345"/>
      <c r="E345"/>
      <c r="F345"/>
      <c r="G345"/>
      <c r="H345"/>
      <c r="I345"/>
      <c r="K345"/>
      <c r="L345"/>
      <c r="M345"/>
      <c r="N345"/>
      <c r="O345"/>
      <c r="P345"/>
      <c r="Q345"/>
      <c r="R345" s="47"/>
      <c r="S345" s="6"/>
      <c r="T345" s="6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/>
      <c r="BT345"/>
      <c r="BU345"/>
      <c r="BV345"/>
      <c r="BW345"/>
      <c r="BX345"/>
      <c r="BY345"/>
      <c r="BZ345"/>
      <c r="CA345"/>
      <c r="CB345"/>
      <c r="CC345"/>
      <c r="CD345"/>
      <c r="CE345" s="6"/>
      <c r="CF345" s="6"/>
      <c r="CG345" s="6"/>
      <c r="CH345" s="6"/>
      <c r="CI345" s="6"/>
      <c r="CJ345"/>
    </row>
    <row r="346" spans="1:88" s="43" customFormat="1" x14ac:dyDescent="0.25">
      <c r="A346"/>
      <c r="B346" s="6"/>
      <c r="C346"/>
      <c r="D346"/>
      <c r="E346"/>
      <c r="F346"/>
      <c r="G346"/>
      <c r="H346"/>
      <c r="I346"/>
      <c r="K346"/>
      <c r="L346"/>
      <c r="M346"/>
      <c r="N346"/>
      <c r="O346"/>
      <c r="P346"/>
      <c r="Q346"/>
      <c r="R346" s="47"/>
      <c r="S346" s="6"/>
      <c r="T346" s="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/>
      <c r="BT346"/>
      <c r="BU346"/>
      <c r="BV346"/>
      <c r="BW346"/>
      <c r="BX346"/>
      <c r="BY346"/>
      <c r="BZ346"/>
      <c r="CA346"/>
      <c r="CB346"/>
      <c r="CC346"/>
      <c r="CD346"/>
      <c r="CE346" s="6"/>
      <c r="CF346" s="6"/>
      <c r="CG346" s="6"/>
      <c r="CH346" s="6"/>
      <c r="CI346" s="6"/>
      <c r="CJ346"/>
    </row>
    <row r="347" spans="1:88" s="43" customFormat="1" x14ac:dyDescent="0.25">
      <c r="A347"/>
      <c r="B347" s="6"/>
      <c r="C347"/>
      <c r="D347"/>
      <c r="E347"/>
      <c r="F347"/>
      <c r="G347"/>
      <c r="H347"/>
      <c r="I347"/>
      <c r="K347"/>
      <c r="L347"/>
      <c r="M347"/>
      <c r="N347"/>
      <c r="O347"/>
      <c r="P347"/>
      <c r="Q347"/>
      <c r="R347" s="47"/>
      <c r="S347" s="6"/>
      <c r="T347" s="6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/>
      <c r="BT347"/>
      <c r="BU347"/>
      <c r="BV347"/>
      <c r="BW347"/>
      <c r="BX347"/>
      <c r="BY347"/>
      <c r="BZ347"/>
      <c r="CA347"/>
      <c r="CB347"/>
      <c r="CC347"/>
      <c r="CD347"/>
      <c r="CE347" s="6"/>
      <c r="CF347" s="6"/>
      <c r="CG347" s="6"/>
      <c r="CH347" s="6"/>
      <c r="CI347" s="6"/>
      <c r="CJ347"/>
    </row>
    <row r="348" spans="1:88" s="43" customFormat="1" x14ac:dyDescent="0.25">
      <c r="A348"/>
      <c r="B348" s="6"/>
      <c r="C348"/>
      <c r="D348"/>
      <c r="E348"/>
      <c r="F348"/>
      <c r="G348"/>
      <c r="H348"/>
      <c r="I348"/>
      <c r="K348"/>
      <c r="L348"/>
      <c r="M348"/>
      <c r="N348"/>
      <c r="O348"/>
      <c r="P348"/>
      <c r="Q348"/>
      <c r="R348" s="47"/>
      <c r="S348" s="6"/>
      <c r="T348" s="6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/>
      <c r="BT348"/>
      <c r="BU348"/>
      <c r="BV348"/>
      <c r="BW348"/>
      <c r="BX348"/>
      <c r="BY348"/>
      <c r="BZ348"/>
      <c r="CA348"/>
      <c r="CB348"/>
      <c r="CC348"/>
      <c r="CD348"/>
      <c r="CE348" s="6"/>
      <c r="CF348" s="6"/>
      <c r="CG348" s="6"/>
      <c r="CH348" s="6"/>
      <c r="CI348" s="6"/>
      <c r="CJ348"/>
    </row>
    <row r="349" spans="1:88" s="43" customFormat="1" x14ac:dyDescent="0.25">
      <c r="A349"/>
      <c r="B349" s="6"/>
      <c r="C349"/>
      <c r="D349"/>
      <c r="E349"/>
      <c r="F349"/>
      <c r="G349"/>
      <c r="H349"/>
      <c r="I349"/>
      <c r="K349"/>
      <c r="L349"/>
      <c r="M349"/>
      <c r="N349"/>
      <c r="O349"/>
      <c r="P349"/>
      <c r="Q349"/>
      <c r="R349" s="47"/>
      <c r="S349" s="6"/>
      <c r="T349" s="6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/>
      <c r="BT349"/>
      <c r="BU349"/>
      <c r="BV349"/>
      <c r="BW349"/>
      <c r="BX349"/>
      <c r="BY349"/>
      <c r="BZ349"/>
      <c r="CA349"/>
      <c r="CB349"/>
      <c r="CC349"/>
      <c r="CD349"/>
      <c r="CE349" s="6"/>
      <c r="CF349" s="6"/>
      <c r="CG349" s="6"/>
      <c r="CH349" s="6"/>
      <c r="CI349" s="6"/>
      <c r="CJ349"/>
    </row>
    <row r="350" spans="1:88" s="43" customFormat="1" x14ac:dyDescent="0.25">
      <c r="A350"/>
      <c r="B350" s="6"/>
      <c r="C350"/>
      <c r="D350"/>
      <c r="E350"/>
      <c r="F350"/>
      <c r="G350"/>
      <c r="H350"/>
      <c r="I350"/>
      <c r="K350"/>
      <c r="L350"/>
      <c r="M350"/>
      <c r="N350"/>
      <c r="O350"/>
      <c r="P350"/>
      <c r="Q350"/>
      <c r="R350" s="47"/>
      <c r="S350" s="6"/>
      <c r="T350" s="6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/>
      <c r="BT350"/>
      <c r="BU350"/>
      <c r="BV350"/>
      <c r="BW350"/>
      <c r="BX350"/>
      <c r="BY350"/>
      <c r="BZ350"/>
      <c r="CA350"/>
      <c r="CB350"/>
      <c r="CC350"/>
      <c r="CD350"/>
      <c r="CE350" s="6"/>
      <c r="CF350" s="6"/>
      <c r="CG350" s="6"/>
      <c r="CH350" s="6"/>
      <c r="CI350" s="6"/>
      <c r="CJ350"/>
    </row>
    <row r="351" spans="1:88" s="43" customFormat="1" x14ac:dyDescent="0.25">
      <c r="A351"/>
      <c r="B351" s="6"/>
      <c r="C351"/>
      <c r="D351"/>
      <c r="E351"/>
      <c r="F351"/>
      <c r="G351"/>
      <c r="H351"/>
      <c r="I351"/>
      <c r="K351"/>
      <c r="L351"/>
      <c r="M351"/>
      <c r="N351"/>
      <c r="O351"/>
      <c r="P351"/>
      <c r="Q351"/>
      <c r="R351" s="47"/>
      <c r="S351" s="6"/>
      <c r="T351" s="6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/>
      <c r="BT351"/>
      <c r="BU351"/>
      <c r="BV351"/>
      <c r="BW351"/>
      <c r="BX351"/>
      <c r="BY351"/>
      <c r="BZ351"/>
      <c r="CA351"/>
      <c r="CB351"/>
      <c r="CC351"/>
      <c r="CD351"/>
      <c r="CE351" s="6"/>
      <c r="CF351" s="6"/>
      <c r="CG351" s="6"/>
      <c r="CH351" s="6"/>
      <c r="CI351" s="6"/>
      <c r="CJ351"/>
    </row>
    <row r="352" spans="1:88" s="43" customFormat="1" x14ac:dyDescent="0.25">
      <c r="A352"/>
      <c r="B352" s="6"/>
      <c r="C352"/>
      <c r="D352"/>
      <c r="E352"/>
      <c r="F352"/>
      <c r="G352"/>
      <c r="H352"/>
      <c r="I352"/>
      <c r="K352"/>
      <c r="L352"/>
      <c r="M352"/>
      <c r="N352"/>
      <c r="O352"/>
      <c r="P352"/>
      <c r="Q352"/>
      <c r="R352" s="47"/>
      <c r="S352" s="6"/>
      <c r="T352" s="6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/>
      <c r="BT352"/>
      <c r="BU352"/>
      <c r="BV352"/>
      <c r="BW352"/>
      <c r="BX352"/>
      <c r="BY352"/>
      <c r="BZ352"/>
      <c r="CA352"/>
      <c r="CB352"/>
      <c r="CC352"/>
      <c r="CD352"/>
      <c r="CE352" s="6"/>
      <c r="CF352" s="6"/>
      <c r="CG352" s="6"/>
      <c r="CH352" s="6"/>
      <c r="CI352" s="6"/>
      <c r="CJ352"/>
    </row>
    <row r="353" spans="1:88" s="43" customFormat="1" x14ac:dyDescent="0.25">
      <c r="A353"/>
      <c r="B353" s="6"/>
      <c r="C353"/>
      <c r="D353"/>
      <c r="E353"/>
      <c r="F353"/>
      <c r="G353"/>
      <c r="H353"/>
      <c r="I353"/>
      <c r="K353"/>
      <c r="L353"/>
      <c r="M353"/>
      <c r="N353"/>
      <c r="O353"/>
      <c r="P353"/>
      <c r="Q353"/>
      <c r="R353" s="47"/>
      <c r="S353" s="6"/>
      <c r="T353" s="6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/>
      <c r="BT353"/>
      <c r="BU353"/>
      <c r="BV353"/>
      <c r="BW353"/>
      <c r="BX353"/>
      <c r="BY353"/>
      <c r="BZ353"/>
      <c r="CA353"/>
      <c r="CB353"/>
      <c r="CC353"/>
      <c r="CD353"/>
      <c r="CE353" s="6"/>
      <c r="CF353" s="6"/>
      <c r="CG353" s="6"/>
      <c r="CH353" s="6"/>
      <c r="CI353" s="6"/>
      <c r="CJ353"/>
    </row>
    <row r="354" spans="1:88" s="43" customFormat="1" x14ac:dyDescent="0.25">
      <c r="A354"/>
      <c r="B354" s="6"/>
      <c r="C354"/>
      <c r="D354"/>
      <c r="E354"/>
      <c r="F354"/>
      <c r="G354"/>
      <c r="H354"/>
      <c r="I354"/>
      <c r="K354"/>
      <c r="L354"/>
      <c r="M354"/>
      <c r="N354"/>
      <c r="O354"/>
      <c r="P354"/>
      <c r="Q354"/>
      <c r="R354" s="47"/>
      <c r="S354" s="6"/>
      <c r="T354" s="6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/>
      <c r="BT354"/>
      <c r="BU354"/>
      <c r="BV354"/>
      <c r="BW354"/>
      <c r="BX354"/>
      <c r="BY354"/>
      <c r="BZ354"/>
      <c r="CA354"/>
      <c r="CB354"/>
      <c r="CC354"/>
      <c r="CD354"/>
      <c r="CE354" s="6"/>
      <c r="CF354" s="6"/>
      <c r="CG354" s="6"/>
      <c r="CH354" s="6"/>
      <c r="CI354" s="6"/>
      <c r="CJ354"/>
    </row>
    <row r="355" spans="1:88" s="43" customFormat="1" x14ac:dyDescent="0.25">
      <c r="A355"/>
      <c r="B355" s="6"/>
      <c r="C355"/>
      <c r="D355"/>
      <c r="E355"/>
      <c r="F355"/>
      <c r="G355"/>
      <c r="H355"/>
      <c r="I355"/>
      <c r="K355"/>
      <c r="L355"/>
      <c r="M355"/>
      <c r="N355"/>
      <c r="O355"/>
      <c r="P355"/>
      <c r="Q355"/>
      <c r="R355" s="47"/>
      <c r="S355" s="6"/>
      <c r="T355" s="6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/>
      <c r="BT355"/>
      <c r="BU355"/>
      <c r="BV355"/>
      <c r="BW355"/>
      <c r="BX355"/>
      <c r="BY355"/>
      <c r="BZ355"/>
      <c r="CA355"/>
      <c r="CB355"/>
      <c r="CC355"/>
      <c r="CD355"/>
      <c r="CE355" s="6"/>
      <c r="CF355" s="6"/>
      <c r="CG355" s="6"/>
      <c r="CH355" s="6"/>
      <c r="CI355" s="6"/>
      <c r="CJ355"/>
    </row>
    <row r="356" spans="1:88" s="43" customFormat="1" x14ac:dyDescent="0.25">
      <c r="A356"/>
      <c r="B356" s="6"/>
      <c r="C356"/>
      <c r="D356"/>
      <c r="E356"/>
      <c r="F356"/>
      <c r="G356"/>
      <c r="H356"/>
      <c r="I356"/>
      <c r="K356"/>
      <c r="L356"/>
      <c r="M356"/>
      <c r="N356"/>
      <c r="O356"/>
      <c r="P356"/>
      <c r="Q356"/>
      <c r="R356" s="47"/>
      <c r="S356" s="6"/>
      <c r="T356" s="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/>
      <c r="BT356"/>
      <c r="BU356"/>
      <c r="BV356"/>
      <c r="BW356"/>
      <c r="BX356"/>
      <c r="BY356"/>
      <c r="BZ356"/>
      <c r="CA356"/>
      <c r="CB356"/>
      <c r="CC356"/>
      <c r="CD356"/>
      <c r="CE356" s="6"/>
      <c r="CF356" s="6"/>
      <c r="CG356" s="6"/>
      <c r="CH356" s="6"/>
      <c r="CI356" s="6"/>
      <c r="CJ356"/>
    </row>
    <row r="357" spans="1:88" s="43" customFormat="1" x14ac:dyDescent="0.25">
      <c r="A357"/>
      <c r="B357" s="6"/>
      <c r="C357"/>
      <c r="D357"/>
      <c r="E357"/>
      <c r="F357"/>
      <c r="G357"/>
      <c r="H357"/>
      <c r="I357"/>
      <c r="K357"/>
      <c r="L357"/>
      <c r="M357"/>
      <c r="N357"/>
      <c r="O357"/>
      <c r="P357"/>
      <c r="Q357"/>
      <c r="R357" s="47"/>
      <c r="S357" s="6"/>
      <c r="T357" s="6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/>
      <c r="BT357"/>
      <c r="BU357"/>
      <c r="BV357"/>
      <c r="BW357"/>
      <c r="BX357"/>
      <c r="BY357"/>
      <c r="BZ357"/>
      <c r="CA357"/>
      <c r="CB357"/>
      <c r="CC357"/>
      <c r="CD357"/>
      <c r="CE357" s="6"/>
      <c r="CF357" s="6"/>
      <c r="CG357" s="6"/>
      <c r="CH357" s="6"/>
      <c r="CI357" s="6"/>
      <c r="CJ357"/>
    </row>
    <row r="358" spans="1:88" s="43" customFormat="1" x14ac:dyDescent="0.25">
      <c r="A358"/>
      <c r="B358" s="6"/>
      <c r="C358"/>
      <c r="D358"/>
      <c r="E358"/>
      <c r="F358"/>
      <c r="G358"/>
      <c r="H358"/>
      <c r="I358"/>
      <c r="K358"/>
      <c r="L358"/>
      <c r="M358"/>
      <c r="N358"/>
      <c r="O358"/>
      <c r="P358"/>
      <c r="Q358"/>
      <c r="R358" s="47"/>
      <c r="S358" s="6"/>
      <c r="T358" s="6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/>
      <c r="BT358"/>
      <c r="BU358"/>
      <c r="BV358"/>
      <c r="BW358"/>
      <c r="BX358"/>
      <c r="BY358"/>
      <c r="BZ358"/>
      <c r="CA358"/>
      <c r="CB358"/>
      <c r="CC358"/>
      <c r="CD358"/>
      <c r="CE358" s="6"/>
      <c r="CF358" s="6"/>
      <c r="CG358" s="6"/>
      <c r="CH358" s="6"/>
      <c r="CI358" s="6"/>
      <c r="CJ358"/>
    </row>
    <row r="359" spans="1:88" s="43" customFormat="1" x14ac:dyDescent="0.25">
      <c r="A359"/>
      <c r="B359" s="6"/>
      <c r="C359"/>
      <c r="D359"/>
      <c r="E359"/>
      <c r="F359"/>
      <c r="G359"/>
      <c r="H359"/>
      <c r="I359"/>
      <c r="K359"/>
      <c r="L359"/>
      <c r="M359"/>
      <c r="N359"/>
      <c r="O359"/>
      <c r="P359"/>
      <c r="Q359"/>
      <c r="R359" s="47"/>
      <c r="S359" s="6"/>
      <c r="T359" s="6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/>
      <c r="BT359"/>
      <c r="BU359"/>
      <c r="BV359"/>
      <c r="BW359"/>
      <c r="BX359"/>
      <c r="BY359"/>
      <c r="BZ359"/>
      <c r="CA359"/>
      <c r="CB359"/>
      <c r="CC359"/>
      <c r="CD359"/>
      <c r="CE359" s="6"/>
      <c r="CF359" s="6"/>
      <c r="CG359" s="6"/>
      <c r="CH359" s="6"/>
      <c r="CI359" s="6"/>
      <c r="CJ359"/>
    </row>
    <row r="360" spans="1:88" s="43" customFormat="1" x14ac:dyDescent="0.25">
      <c r="A360"/>
      <c r="B360" s="6"/>
      <c r="C360"/>
      <c r="D360"/>
      <c r="E360"/>
      <c r="F360"/>
      <c r="G360"/>
      <c r="H360"/>
      <c r="I360"/>
      <c r="K360"/>
      <c r="L360"/>
      <c r="M360"/>
      <c r="N360"/>
      <c r="O360"/>
      <c r="P360"/>
      <c r="Q360"/>
      <c r="R360" s="47"/>
      <c r="S360" s="6"/>
      <c r="T360" s="6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/>
      <c r="BT360"/>
      <c r="BU360"/>
      <c r="BV360"/>
      <c r="BW360"/>
      <c r="BX360"/>
      <c r="BY360"/>
      <c r="BZ360"/>
      <c r="CA360"/>
      <c r="CB360"/>
      <c r="CC360"/>
      <c r="CD360"/>
      <c r="CE360" s="6"/>
      <c r="CF360" s="6"/>
      <c r="CG360" s="6"/>
      <c r="CH360" s="6"/>
      <c r="CI360" s="6"/>
      <c r="CJ360"/>
    </row>
    <row r="361" spans="1:88" s="43" customFormat="1" x14ac:dyDescent="0.25">
      <c r="A361"/>
      <c r="B361" s="6"/>
      <c r="C361"/>
      <c r="D361"/>
      <c r="E361"/>
      <c r="F361"/>
      <c r="G361"/>
      <c r="H361"/>
      <c r="I361"/>
      <c r="K361"/>
      <c r="L361"/>
      <c r="M361"/>
      <c r="N361"/>
      <c r="O361"/>
      <c r="P361"/>
      <c r="Q361"/>
      <c r="R361" s="47"/>
      <c r="S361" s="6"/>
      <c r="T361" s="6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/>
      <c r="BT361"/>
      <c r="BU361"/>
      <c r="BV361"/>
      <c r="BW361"/>
      <c r="BX361"/>
      <c r="BY361"/>
      <c r="BZ361"/>
      <c r="CA361"/>
      <c r="CB361"/>
      <c r="CC361"/>
      <c r="CD361"/>
      <c r="CE361" s="6"/>
      <c r="CF361" s="6"/>
      <c r="CG361" s="6"/>
      <c r="CH361" s="6"/>
      <c r="CI361" s="6"/>
      <c r="CJ361"/>
    </row>
    <row r="362" spans="1:88" s="43" customFormat="1" x14ac:dyDescent="0.25">
      <c r="A362"/>
      <c r="B362" s="6"/>
      <c r="C362"/>
      <c r="D362"/>
      <c r="E362"/>
      <c r="F362"/>
      <c r="G362"/>
      <c r="H362"/>
      <c r="I362"/>
      <c r="K362"/>
      <c r="L362"/>
      <c r="M362"/>
      <c r="N362"/>
      <c r="O362"/>
      <c r="P362"/>
      <c r="Q362"/>
      <c r="R362" s="47"/>
      <c r="S362" s="6"/>
      <c r="T362" s="6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/>
      <c r="BT362"/>
      <c r="BU362"/>
      <c r="BV362"/>
      <c r="BW362"/>
      <c r="BX362"/>
      <c r="BY362"/>
      <c r="BZ362"/>
      <c r="CA362"/>
      <c r="CB362"/>
      <c r="CC362"/>
      <c r="CD362"/>
      <c r="CE362" s="6"/>
      <c r="CF362" s="6"/>
      <c r="CG362" s="6"/>
      <c r="CH362" s="6"/>
      <c r="CI362" s="6"/>
      <c r="CJ362"/>
    </row>
    <row r="363" spans="1:88" s="43" customFormat="1" x14ac:dyDescent="0.25">
      <c r="A363"/>
      <c r="B363" s="6"/>
      <c r="C363"/>
      <c r="D363"/>
      <c r="E363"/>
      <c r="F363"/>
      <c r="G363"/>
      <c r="H363"/>
      <c r="I363"/>
      <c r="K363"/>
      <c r="L363"/>
      <c r="M363"/>
      <c r="N363"/>
      <c r="O363"/>
      <c r="P363"/>
      <c r="Q363"/>
      <c r="R363" s="47"/>
      <c r="S363" s="6"/>
      <c r="T363" s="6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/>
      <c r="BT363"/>
      <c r="BU363"/>
      <c r="BV363"/>
      <c r="BW363"/>
      <c r="BX363"/>
      <c r="BY363"/>
      <c r="BZ363"/>
      <c r="CA363"/>
      <c r="CB363"/>
      <c r="CC363"/>
      <c r="CD363"/>
      <c r="CE363" s="6"/>
      <c r="CF363" s="6"/>
      <c r="CG363" s="6"/>
      <c r="CH363" s="6"/>
      <c r="CI363" s="6"/>
      <c r="CJ363"/>
    </row>
    <row r="364" spans="1:88" s="43" customFormat="1" x14ac:dyDescent="0.25">
      <c r="A364"/>
      <c r="B364" s="6"/>
      <c r="C364"/>
      <c r="D364"/>
      <c r="E364"/>
      <c r="F364"/>
      <c r="G364"/>
      <c r="H364"/>
      <c r="I364"/>
      <c r="K364"/>
      <c r="L364"/>
      <c r="M364"/>
      <c r="N364"/>
      <c r="O364"/>
      <c r="P364"/>
      <c r="Q364"/>
      <c r="R364" s="47"/>
      <c r="S364" s="6"/>
      <c r="T364" s="6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/>
      <c r="BT364"/>
      <c r="BU364"/>
      <c r="BV364"/>
      <c r="BW364"/>
      <c r="BX364"/>
      <c r="BY364"/>
      <c r="BZ364"/>
      <c r="CA364"/>
      <c r="CB364"/>
      <c r="CC364"/>
      <c r="CD364"/>
      <c r="CE364" s="6"/>
      <c r="CF364" s="6"/>
      <c r="CG364" s="6"/>
      <c r="CH364" s="6"/>
      <c r="CI364" s="6"/>
      <c r="CJ364"/>
    </row>
    <row r="365" spans="1:88" s="43" customFormat="1" x14ac:dyDescent="0.25">
      <c r="A365"/>
      <c r="B365" s="6"/>
      <c r="C365"/>
      <c r="D365"/>
      <c r="E365"/>
      <c r="F365"/>
      <c r="G365"/>
      <c r="H365"/>
      <c r="I365"/>
      <c r="K365"/>
      <c r="L365"/>
      <c r="M365"/>
      <c r="N365"/>
      <c r="O365"/>
      <c r="P365"/>
      <c r="Q365"/>
      <c r="R365" s="47"/>
      <c r="S365" s="6"/>
      <c r="T365" s="6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/>
      <c r="BT365"/>
      <c r="BU365"/>
      <c r="BV365"/>
      <c r="BW365"/>
      <c r="BX365"/>
      <c r="BY365"/>
      <c r="BZ365"/>
      <c r="CA365"/>
      <c r="CB365"/>
      <c r="CC365"/>
      <c r="CD365"/>
      <c r="CE365" s="6"/>
      <c r="CF365" s="6"/>
      <c r="CG365" s="6"/>
      <c r="CH365" s="6"/>
      <c r="CI365" s="6"/>
      <c r="CJ365"/>
    </row>
    <row r="366" spans="1:88" s="43" customFormat="1" x14ac:dyDescent="0.25">
      <c r="A366"/>
      <c r="B366" s="6"/>
      <c r="C366"/>
      <c r="D366"/>
      <c r="E366"/>
      <c r="F366"/>
      <c r="G366"/>
      <c r="H366"/>
      <c r="I366"/>
      <c r="K366"/>
      <c r="L366"/>
      <c r="M366"/>
      <c r="N366"/>
      <c r="O366"/>
      <c r="P366"/>
      <c r="Q366"/>
      <c r="R366" s="47"/>
      <c r="S366" s="6"/>
      <c r="T366" s="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/>
      <c r="BT366"/>
      <c r="BU366"/>
      <c r="BV366"/>
      <c r="BW366"/>
      <c r="BX366"/>
      <c r="BY366"/>
      <c r="BZ366"/>
      <c r="CA366"/>
      <c r="CB366"/>
      <c r="CC366"/>
      <c r="CD366"/>
      <c r="CE366" s="6"/>
      <c r="CF366" s="6"/>
      <c r="CG366" s="6"/>
      <c r="CH366" s="6"/>
      <c r="CI366" s="6"/>
      <c r="CJ366"/>
    </row>
    <row r="367" spans="1:88" s="43" customFormat="1" x14ac:dyDescent="0.25">
      <c r="A367"/>
      <c r="B367" s="6"/>
      <c r="C367"/>
      <c r="D367"/>
      <c r="E367"/>
      <c r="F367"/>
      <c r="G367"/>
      <c r="H367"/>
      <c r="I367"/>
      <c r="K367"/>
      <c r="L367"/>
      <c r="M367"/>
      <c r="N367"/>
      <c r="O367"/>
      <c r="P367"/>
      <c r="Q367"/>
      <c r="R367" s="47"/>
      <c r="S367" s="6"/>
      <c r="T367" s="6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/>
      <c r="BT367"/>
      <c r="BU367"/>
      <c r="BV367"/>
      <c r="BW367"/>
      <c r="BX367"/>
      <c r="BY367"/>
      <c r="BZ367"/>
      <c r="CA367"/>
      <c r="CB367"/>
      <c r="CC367"/>
      <c r="CD367"/>
      <c r="CE367" s="6"/>
      <c r="CF367" s="6"/>
      <c r="CG367" s="6"/>
      <c r="CH367" s="6"/>
      <c r="CI367" s="6"/>
      <c r="CJ367"/>
    </row>
    <row r="368" spans="1:88" s="43" customFormat="1" x14ac:dyDescent="0.25">
      <c r="A368"/>
      <c r="B368" s="6"/>
      <c r="C368"/>
      <c r="D368"/>
      <c r="E368"/>
      <c r="F368"/>
      <c r="G368"/>
      <c r="H368"/>
      <c r="I368"/>
      <c r="K368"/>
      <c r="L368"/>
      <c r="M368"/>
      <c r="N368"/>
      <c r="O368"/>
      <c r="P368"/>
      <c r="Q368"/>
      <c r="R368" s="47"/>
      <c r="S368" s="6"/>
      <c r="T368" s="6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/>
      <c r="BT368"/>
      <c r="BU368"/>
      <c r="BV368"/>
      <c r="BW368"/>
      <c r="BX368"/>
      <c r="BY368"/>
      <c r="BZ368"/>
      <c r="CA368"/>
      <c r="CB368"/>
      <c r="CC368"/>
      <c r="CD368"/>
      <c r="CE368" s="6"/>
      <c r="CF368" s="6"/>
      <c r="CG368" s="6"/>
      <c r="CH368" s="6"/>
      <c r="CI368" s="6"/>
      <c r="CJ368"/>
    </row>
    <row r="369" spans="1:88" s="43" customFormat="1" x14ac:dyDescent="0.25">
      <c r="A369"/>
      <c r="B369" s="6"/>
      <c r="C369"/>
      <c r="D369"/>
      <c r="E369"/>
      <c r="F369"/>
      <c r="G369"/>
      <c r="H369"/>
      <c r="I369"/>
      <c r="K369"/>
      <c r="L369"/>
      <c r="M369"/>
      <c r="N369"/>
      <c r="O369"/>
      <c r="P369"/>
      <c r="Q369"/>
      <c r="R369" s="47"/>
      <c r="S369" s="6"/>
      <c r="T369" s="6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/>
      <c r="BT369"/>
      <c r="BU369"/>
      <c r="BV369"/>
      <c r="BW369"/>
      <c r="BX369"/>
      <c r="BY369"/>
      <c r="BZ369"/>
      <c r="CA369"/>
      <c r="CB369"/>
      <c r="CC369"/>
      <c r="CD369"/>
      <c r="CE369" s="6"/>
      <c r="CF369" s="6"/>
      <c r="CG369" s="6"/>
      <c r="CH369" s="6"/>
      <c r="CI369" s="6"/>
      <c r="CJ369"/>
    </row>
    <row r="370" spans="1:88" s="43" customFormat="1" x14ac:dyDescent="0.25">
      <c r="A370"/>
      <c r="B370" s="6"/>
      <c r="C370"/>
      <c r="D370"/>
      <c r="E370"/>
      <c r="F370"/>
      <c r="G370"/>
      <c r="H370"/>
      <c r="I370"/>
      <c r="K370"/>
      <c r="L370"/>
      <c r="M370"/>
      <c r="N370"/>
      <c r="O370"/>
      <c r="P370"/>
      <c r="Q370"/>
      <c r="R370" s="47"/>
      <c r="S370" s="6"/>
      <c r="T370" s="6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/>
      <c r="BT370"/>
      <c r="BU370"/>
      <c r="BV370"/>
      <c r="BW370"/>
      <c r="BX370"/>
      <c r="BY370"/>
      <c r="BZ370"/>
      <c r="CA370"/>
      <c r="CB370"/>
      <c r="CC370"/>
      <c r="CD370"/>
      <c r="CE370" s="6"/>
      <c r="CF370" s="6"/>
      <c r="CG370" s="6"/>
      <c r="CH370" s="6"/>
      <c r="CI370" s="6"/>
      <c r="CJ370"/>
    </row>
    <row r="371" spans="1:88" s="43" customFormat="1" x14ac:dyDescent="0.25">
      <c r="A371"/>
      <c r="B371" s="6"/>
      <c r="C371"/>
      <c r="D371"/>
      <c r="E371"/>
      <c r="F371"/>
      <c r="G371"/>
      <c r="H371"/>
      <c r="I371"/>
      <c r="K371"/>
      <c r="L371"/>
      <c r="M371"/>
      <c r="N371"/>
      <c r="O371"/>
      <c r="P371"/>
      <c r="Q371"/>
      <c r="R371" s="47"/>
      <c r="S371" s="6"/>
      <c r="T371" s="6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/>
      <c r="BT371"/>
      <c r="BU371"/>
      <c r="BV371"/>
      <c r="BW371"/>
      <c r="BX371"/>
      <c r="BY371"/>
      <c r="BZ371"/>
      <c r="CA371"/>
      <c r="CB371"/>
      <c r="CC371"/>
      <c r="CD371"/>
      <c r="CE371" s="6"/>
      <c r="CF371" s="6"/>
      <c r="CG371" s="6"/>
      <c r="CH371" s="6"/>
      <c r="CI371" s="6"/>
      <c r="CJ371"/>
    </row>
    <row r="372" spans="1:88" s="43" customFormat="1" x14ac:dyDescent="0.25">
      <c r="A372"/>
      <c r="B372" s="6"/>
      <c r="C372"/>
      <c r="D372"/>
      <c r="E372"/>
      <c r="F372"/>
      <c r="G372"/>
      <c r="H372"/>
      <c r="I372"/>
      <c r="K372"/>
      <c r="L372"/>
      <c r="M372"/>
      <c r="N372"/>
      <c r="O372"/>
      <c r="P372"/>
      <c r="Q372"/>
      <c r="R372" s="47"/>
      <c r="S372" s="6"/>
      <c r="T372" s="6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/>
      <c r="BT372"/>
      <c r="BU372"/>
      <c r="BV372"/>
      <c r="BW372"/>
      <c r="BX372"/>
      <c r="BY372"/>
      <c r="BZ372"/>
      <c r="CA372"/>
      <c r="CB372"/>
      <c r="CC372"/>
      <c r="CD372"/>
      <c r="CE372" s="6"/>
      <c r="CF372" s="6"/>
      <c r="CG372" s="6"/>
      <c r="CH372" s="6"/>
      <c r="CI372" s="6"/>
      <c r="CJ372"/>
    </row>
    <row r="373" spans="1:88" s="43" customFormat="1" x14ac:dyDescent="0.25">
      <c r="A373"/>
      <c r="B373" s="6"/>
      <c r="C373"/>
      <c r="D373"/>
      <c r="E373"/>
      <c r="F373"/>
      <c r="G373"/>
      <c r="H373"/>
      <c r="I373"/>
      <c r="K373"/>
      <c r="L373"/>
      <c r="M373"/>
      <c r="N373"/>
      <c r="O373"/>
      <c r="P373"/>
      <c r="Q373"/>
      <c r="R373" s="47"/>
      <c r="S373" s="6"/>
      <c r="T373" s="6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/>
      <c r="BT373"/>
      <c r="BU373"/>
      <c r="BV373"/>
      <c r="BW373"/>
      <c r="BX373"/>
      <c r="BY373"/>
      <c r="BZ373"/>
      <c r="CA373"/>
      <c r="CB373"/>
      <c r="CC373"/>
      <c r="CD373"/>
      <c r="CE373" s="6"/>
      <c r="CF373" s="6"/>
      <c r="CG373" s="6"/>
      <c r="CH373" s="6"/>
      <c r="CI373" s="6"/>
      <c r="CJ373"/>
    </row>
    <row r="374" spans="1:88" s="43" customFormat="1" x14ac:dyDescent="0.25">
      <c r="A374"/>
      <c r="B374" s="6"/>
      <c r="C374"/>
      <c r="D374"/>
      <c r="E374"/>
      <c r="F374"/>
      <c r="G374"/>
      <c r="H374"/>
      <c r="I374"/>
      <c r="K374"/>
      <c r="L374"/>
      <c r="M374"/>
      <c r="N374"/>
      <c r="O374"/>
      <c r="P374"/>
      <c r="Q374"/>
      <c r="R374" s="47"/>
      <c r="S374" s="6"/>
      <c r="T374" s="6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/>
      <c r="BT374"/>
      <c r="BU374"/>
      <c r="BV374"/>
      <c r="BW374"/>
      <c r="BX374"/>
      <c r="BY374"/>
      <c r="BZ374"/>
      <c r="CA374"/>
      <c r="CB374"/>
      <c r="CC374"/>
      <c r="CD374"/>
      <c r="CE374" s="6"/>
      <c r="CF374" s="6"/>
      <c r="CG374" s="6"/>
      <c r="CH374" s="6"/>
      <c r="CI374" s="6"/>
      <c r="CJ374"/>
    </row>
    <row r="375" spans="1:88" s="43" customFormat="1" x14ac:dyDescent="0.25">
      <c r="A375"/>
      <c r="B375" s="6"/>
      <c r="C375"/>
      <c r="D375"/>
      <c r="E375"/>
      <c r="F375"/>
      <c r="G375"/>
      <c r="H375"/>
      <c r="I375"/>
      <c r="K375"/>
      <c r="L375"/>
      <c r="M375"/>
      <c r="N375"/>
      <c r="O375"/>
      <c r="P375"/>
      <c r="Q375"/>
      <c r="R375" s="47"/>
      <c r="S375" s="6"/>
      <c r="T375" s="6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/>
      <c r="BT375"/>
      <c r="BU375"/>
      <c r="BV375"/>
      <c r="BW375"/>
      <c r="BX375"/>
      <c r="BY375"/>
      <c r="BZ375"/>
      <c r="CA375"/>
      <c r="CB375"/>
      <c r="CC375"/>
      <c r="CD375"/>
      <c r="CE375" s="6"/>
      <c r="CF375" s="6"/>
      <c r="CG375" s="6"/>
      <c r="CH375" s="6"/>
      <c r="CI375" s="6"/>
      <c r="CJ375"/>
    </row>
    <row r="376" spans="1:88" s="43" customFormat="1" x14ac:dyDescent="0.25">
      <c r="A376"/>
      <c r="B376" s="6"/>
      <c r="C376"/>
      <c r="D376"/>
      <c r="E376"/>
      <c r="F376"/>
      <c r="G376"/>
      <c r="H376"/>
      <c r="I376"/>
      <c r="K376"/>
      <c r="L376"/>
      <c r="M376"/>
      <c r="N376"/>
      <c r="O376"/>
      <c r="P376"/>
      <c r="Q376"/>
      <c r="R376" s="47"/>
      <c r="S376" s="6"/>
      <c r="T376" s="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/>
      <c r="BT376"/>
      <c r="BU376"/>
      <c r="BV376"/>
      <c r="BW376"/>
      <c r="BX376"/>
      <c r="BY376"/>
      <c r="BZ376"/>
      <c r="CA376"/>
      <c r="CB376"/>
      <c r="CC376"/>
      <c r="CD376"/>
      <c r="CE376" s="6"/>
      <c r="CF376" s="6"/>
      <c r="CG376" s="6"/>
      <c r="CH376" s="6"/>
      <c r="CI376" s="6"/>
      <c r="CJ376"/>
    </row>
    <row r="377" spans="1:88" s="43" customFormat="1" x14ac:dyDescent="0.25">
      <c r="A377"/>
      <c r="B377" s="6"/>
      <c r="C377"/>
      <c r="D377"/>
      <c r="E377"/>
      <c r="F377"/>
      <c r="G377"/>
      <c r="H377"/>
      <c r="I377"/>
      <c r="K377"/>
      <c r="L377"/>
      <c r="M377"/>
      <c r="N377"/>
      <c r="O377"/>
      <c r="P377"/>
      <c r="Q377"/>
      <c r="R377" s="47"/>
      <c r="S377" s="6"/>
      <c r="T377" s="6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/>
      <c r="BT377"/>
      <c r="BU377"/>
      <c r="BV377"/>
      <c r="BW377"/>
      <c r="BX377"/>
      <c r="BY377"/>
      <c r="BZ377"/>
      <c r="CA377"/>
      <c r="CB377"/>
      <c r="CC377"/>
      <c r="CD377"/>
      <c r="CE377" s="6"/>
      <c r="CF377" s="6"/>
      <c r="CG377" s="6"/>
      <c r="CH377" s="6"/>
      <c r="CI377" s="6"/>
      <c r="CJ377"/>
    </row>
    <row r="378" spans="1:88" s="43" customFormat="1" x14ac:dyDescent="0.25">
      <c r="A378"/>
      <c r="B378" s="6"/>
      <c r="C378"/>
      <c r="D378"/>
      <c r="E378"/>
      <c r="F378"/>
      <c r="G378"/>
      <c r="H378"/>
      <c r="I378"/>
      <c r="K378"/>
      <c r="L378"/>
      <c r="M378"/>
      <c r="N378"/>
      <c r="O378"/>
      <c r="P378"/>
      <c r="Q378"/>
      <c r="R378" s="47"/>
      <c r="S378" s="6"/>
      <c r="T378" s="6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/>
      <c r="BT378"/>
      <c r="BU378"/>
      <c r="BV378"/>
      <c r="BW378"/>
      <c r="BX378"/>
      <c r="BY378"/>
      <c r="BZ378"/>
      <c r="CA378"/>
      <c r="CB378"/>
      <c r="CC378"/>
      <c r="CD378"/>
      <c r="CE378" s="6"/>
      <c r="CF378" s="6"/>
      <c r="CG378" s="6"/>
      <c r="CH378" s="6"/>
      <c r="CI378" s="6"/>
      <c r="CJ378"/>
    </row>
    <row r="379" spans="1:88" s="43" customFormat="1" x14ac:dyDescent="0.25">
      <c r="A379"/>
      <c r="B379" s="6"/>
      <c r="C379"/>
      <c r="D379"/>
      <c r="E379"/>
      <c r="F379"/>
      <c r="G379"/>
      <c r="H379"/>
      <c r="I379"/>
      <c r="K379"/>
      <c r="L379"/>
      <c r="M379"/>
      <c r="N379"/>
      <c r="O379"/>
      <c r="P379"/>
      <c r="Q379"/>
      <c r="R379" s="47"/>
      <c r="S379" s="6"/>
      <c r="T379" s="6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/>
      <c r="BT379"/>
      <c r="BU379"/>
      <c r="BV379"/>
      <c r="BW379"/>
      <c r="BX379"/>
      <c r="BY379"/>
      <c r="BZ379"/>
      <c r="CA379"/>
      <c r="CB379"/>
      <c r="CC379"/>
      <c r="CD379"/>
      <c r="CE379" s="6"/>
      <c r="CF379" s="6"/>
      <c r="CG379" s="6"/>
      <c r="CH379" s="6"/>
      <c r="CI379" s="6"/>
      <c r="CJ379"/>
    </row>
    <row r="380" spans="1:88" s="43" customFormat="1" x14ac:dyDescent="0.25">
      <c r="A380"/>
      <c r="B380" s="6"/>
      <c r="C380"/>
      <c r="D380"/>
      <c r="E380"/>
      <c r="F380"/>
      <c r="G380"/>
      <c r="H380"/>
      <c r="I380"/>
      <c r="K380"/>
      <c r="L380"/>
      <c r="M380"/>
      <c r="N380"/>
      <c r="O380"/>
      <c r="P380"/>
      <c r="Q380"/>
      <c r="R380" s="47"/>
      <c r="S380" s="6"/>
      <c r="T380" s="6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/>
      <c r="BT380"/>
      <c r="BU380"/>
      <c r="BV380"/>
      <c r="BW380"/>
      <c r="BX380"/>
      <c r="BY380"/>
      <c r="BZ380"/>
      <c r="CA380"/>
      <c r="CB380"/>
      <c r="CC380"/>
      <c r="CD380"/>
      <c r="CE380" s="6"/>
      <c r="CF380" s="6"/>
      <c r="CG380" s="6"/>
      <c r="CH380" s="6"/>
      <c r="CI380" s="6"/>
      <c r="CJ380"/>
    </row>
    <row r="381" spans="1:88" s="43" customFormat="1" x14ac:dyDescent="0.25">
      <c r="A381"/>
      <c r="B381" s="6"/>
      <c r="C381"/>
      <c r="D381"/>
      <c r="E381"/>
      <c r="F381"/>
      <c r="G381"/>
      <c r="H381"/>
      <c r="I381"/>
      <c r="K381"/>
      <c r="L381"/>
      <c r="M381"/>
      <c r="N381"/>
      <c r="O381"/>
      <c r="P381"/>
      <c r="Q381"/>
      <c r="R381" s="47"/>
      <c r="S381" s="6"/>
      <c r="T381" s="6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/>
      <c r="BT381"/>
      <c r="BU381"/>
      <c r="BV381"/>
      <c r="BW381"/>
      <c r="BX381"/>
      <c r="BY381"/>
      <c r="BZ381"/>
      <c r="CA381"/>
      <c r="CB381"/>
      <c r="CC381"/>
      <c r="CD381"/>
      <c r="CE381" s="6"/>
      <c r="CF381" s="6"/>
      <c r="CG381" s="6"/>
      <c r="CH381" s="6"/>
      <c r="CI381" s="6"/>
      <c r="CJ381"/>
    </row>
    <row r="382" spans="1:88" s="43" customFormat="1" x14ac:dyDescent="0.25">
      <c r="A382"/>
      <c r="B382" s="6"/>
      <c r="C382"/>
      <c r="D382"/>
      <c r="E382"/>
      <c r="F382"/>
      <c r="G382"/>
      <c r="H382"/>
      <c r="I382"/>
      <c r="K382"/>
      <c r="L382"/>
      <c r="M382"/>
      <c r="N382"/>
      <c r="O382"/>
      <c r="P382"/>
      <c r="Q382"/>
      <c r="R382" s="47"/>
      <c r="S382" s="6"/>
      <c r="T382" s="6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/>
      <c r="BT382"/>
      <c r="BU382"/>
      <c r="BV382"/>
      <c r="BW382"/>
      <c r="BX382"/>
      <c r="BY382"/>
      <c r="BZ382"/>
      <c r="CA382"/>
      <c r="CB382"/>
      <c r="CC382"/>
      <c r="CD382"/>
      <c r="CE382" s="6"/>
      <c r="CF382" s="6"/>
      <c r="CG382" s="6"/>
      <c r="CH382" s="6"/>
      <c r="CI382" s="6"/>
      <c r="CJ382"/>
    </row>
    <row r="383" spans="1:88" s="43" customFormat="1" x14ac:dyDescent="0.25">
      <c r="A383"/>
      <c r="B383" s="6"/>
      <c r="C383"/>
      <c r="D383"/>
      <c r="E383"/>
      <c r="F383"/>
      <c r="G383"/>
      <c r="H383"/>
      <c r="I383"/>
      <c r="K383"/>
      <c r="L383"/>
      <c r="M383"/>
      <c r="N383"/>
      <c r="O383"/>
      <c r="P383"/>
      <c r="Q383"/>
      <c r="R383" s="47"/>
      <c r="S383" s="6"/>
      <c r="T383" s="6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/>
      <c r="BT383"/>
      <c r="BU383"/>
      <c r="BV383"/>
      <c r="BW383"/>
      <c r="BX383"/>
      <c r="BY383"/>
      <c r="BZ383"/>
      <c r="CA383"/>
      <c r="CB383"/>
      <c r="CC383"/>
      <c r="CD383"/>
      <c r="CE383" s="6"/>
      <c r="CF383" s="6"/>
      <c r="CG383" s="6"/>
      <c r="CH383" s="6"/>
      <c r="CI383" s="6"/>
      <c r="CJ383"/>
    </row>
    <row r="384" spans="1:88" s="43" customFormat="1" x14ac:dyDescent="0.25">
      <c r="A384"/>
      <c r="B384" s="6"/>
      <c r="C384"/>
      <c r="D384"/>
      <c r="E384"/>
      <c r="F384"/>
      <c r="G384"/>
      <c r="H384"/>
      <c r="I384"/>
      <c r="K384"/>
      <c r="L384"/>
      <c r="M384"/>
      <c r="N384"/>
      <c r="O384"/>
      <c r="P384"/>
      <c r="Q384"/>
      <c r="R384" s="47"/>
      <c r="S384" s="6"/>
      <c r="T384" s="6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/>
      <c r="BT384"/>
      <c r="BU384"/>
      <c r="BV384"/>
      <c r="BW384"/>
      <c r="BX384"/>
      <c r="BY384"/>
      <c r="BZ384"/>
      <c r="CA384"/>
      <c r="CB384"/>
      <c r="CC384"/>
      <c r="CD384"/>
      <c r="CE384" s="6"/>
      <c r="CF384" s="6"/>
      <c r="CG384" s="6"/>
      <c r="CH384" s="6"/>
      <c r="CI384" s="6"/>
      <c r="CJ384"/>
    </row>
    <row r="385" spans="1:88" s="43" customFormat="1" x14ac:dyDescent="0.25">
      <c r="A385"/>
      <c r="B385" s="6"/>
      <c r="C385"/>
      <c r="D385"/>
      <c r="E385"/>
      <c r="F385"/>
      <c r="G385"/>
      <c r="H385"/>
      <c r="I385"/>
      <c r="K385"/>
      <c r="L385"/>
      <c r="M385"/>
      <c r="N385"/>
      <c r="O385"/>
      <c r="P385"/>
      <c r="Q385"/>
      <c r="R385" s="47"/>
      <c r="S385" s="6"/>
      <c r="T385" s="6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/>
      <c r="BT385"/>
      <c r="BU385"/>
      <c r="BV385"/>
      <c r="BW385"/>
      <c r="BX385"/>
      <c r="BY385"/>
      <c r="BZ385"/>
      <c r="CA385"/>
      <c r="CB385"/>
      <c r="CC385"/>
      <c r="CD385"/>
      <c r="CE385" s="6"/>
      <c r="CF385" s="6"/>
      <c r="CG385" s="6"/>
      <c r="CH385" s="6"/>
      <c r="CI385" s="6"/>
      <c r="CJ385"/>
    </row>
    <row r="386" spans="1:88" s="43" customFormat="1" x14ac:dyDescent="0.25">
      <c r="A386"/>
      <c r="B386" s="6"/>
      <c r="C386"/>
      <c r="D386"/>
      <c r="E386"/>
      <c r="F386"/>
      <c r="G386"/>
      <c r="H386"/>
      <c r="I386"/>
      <c r="K386"/>
      <c r="L386"/>
      <c r="M386"/>
      <c r="N386"/>
      <c r="O386"/>
      <c r="P386"/>
      <c r="Q386"/>
      <c r="R386" s="47"/>
      <c r="S386" s="6"/>
      <c r="T386" s="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/>
      <c r="BT386"/>
      <c r="BU386"/>
      <c r="BV386"/>
      <c r="BW386"/>
      <c r="BX386"/>
      <c r="BY386"/>
      <c r="BZ386"/>
      <c r="CA386"/>
      <c r="CB386"/>
      <c r="CC386"/>
      <c r="CD386"/>
      <c r="CE386" s="6"/>
      <c r="CF386" s="6"/>
      <c r="CG386" s="6"/>
      <c r="CH386" s="6"/>
      <c r="CI386" s="6"/>
      <c r="CJ386"/>
    </row>
    <row r="387" spans="1:88" s="43" customFormat="1" x14ac:dyDescent="0.25">
      <c r="A387"/>
      <c r="B387" s="6"/>
      <c r="C387"/>
      <c r="D387"/>
      <c r="E387"/>
      <c r="F387"/>
      <c r="G387"/>
      <c r="H387"/>
      <c r="I387"/>
      <c r="K387"/>
      <c r="L387"/>
      <c r="M387"/>
      <c r="N387"/>
      <c r="O387"/>
      <c r="P387"/>
      <c r="Q387"/>
      <c r="R387" s="47"/>
      <c r="S387" s="6"/>
      <c r="T387" s="6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/>
      <c r="BT387"/>
      <c r="BU387"/>
      <c r="BV387"/>
      <c r="BW387"/>
      <c r="BX387"/>
      <c r="BY387"/>
      <c r="BZ387"/>
      <c r="CA387"/>
      <c r="CB387"/>
      <c r="CC387"/>
      <c r="CD387"/>
      <c r="CE387" s="6"/>
      <c r="CF387" s="6"/>
      <c r="CG387" s="6"/>
      <c r="CH387" s="6"/>
      <c r="CI387" s="6"/>
      <c r="CJ387"/>
    </row>
  </sheetData>
  <mergeCells count="3">
    <mergeCell ref="A2:F2"/>
    <mergeCell ref="A3:F3"/>
    <mergeCell ref="A4:F4"/>
  </mergeCells>
  <pageMargins left="0.39370078740157483" right="0.39370078740157483" top="0.39370078740157483" bottom="0.39370078740157483" header="0.31496062992125984" footer="0.31496062992125984"/>
  <pageSetup scale="65" orientation="portrait" r:id="rId1"/>
  <headerFooter>
    <oddFooter>&amp;R&amp;P DE &amp;N</oddFooter>
  </headerFooter>
  <ignoredErrors>
    <ignoredError sqref="O1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2000, 3000, 4000, 5000 (3)</vt:lpstr>
      <vt:lpstr>'2000, 3000, 4000, 5000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Cristina Estrada Rodriguez</dc:creator>
  <cp:lastModifiedBy>Adriana Cristina Estrada Rodriguez</cp:lastModifiedBy>
  <cp:lastPrinted>2020-01-21T22:04:28Z</cp:lastPrinted>
  <dcterms:created xsi:type="dcterms:W3CDTF">2020-01-20T21:38:38Z</dcterms:created>
  <dcterms:modified xsi:type="dcterms:W3CDTF">2021-01-28T21:48:59Z</dcterms:modified>
</cp:coreProperties>
</file>