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xr:revisionPtr revIDLastSave="0" documentId="13_ncr:1_{62ED1FEB-8A5E-4881-942C-03CB795EC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<sst xmlns="http://schemas.openxmlformats.org/spreadsheetml/2006/main" count="45" uniqueCount="45">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</sst>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5" fontId="3" fillId="0" borderId="0" xfId="0" applyNumberFormat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H4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">
      <c r="B6" s="27" t="s">
        <v>5</v>
      </c>
      <c r="C6" s="26" t="s">
        <v>3</v>
      </c>
      <c r="D6" s="26"/>
      <c r="E6" s="26"/>
      <c r="F6" s="26"/>
      <c r="G6" s="26"/>
      <c r="H6" s="26" t="s">
        <v>4</v>
      </c>
    </row>
    <row r="7" spans="2:8" ht="22.5" x14ac:dyDescent="0.2">
      <c r="B7" s="28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26"/>
    </row>
    <row r="8" spans="2:8" ht="14.45" customHeight="1" x14ac:dyDescent="0.2">
      <c r="B8" s="29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">
      <c r="B9" s="7"/>
      <c r="C9" s="7"/>
      <c r="D9" s="7"/>
      <c r="E9" s="7"/>
      <c r="F9" s="7"/>
      <c r="G9" s="7"/>
      <c r="H9" s="7"/>
    </row>
    <row r="10" spans="2:8" ht="14.45" customHeight="1" x14ac:dyDescent="0.2">
      <c r="B10" s="8" t="s">
        <v>13</v>
      </c>
      <c r="C10" s="9">
        <f>C11+C14+C23+C27+C30+C35</f>
        <v>87314395.270740032</v>
      </c>
      <c r="D10" s="9">
        <f>D11+D14+D23+D27+D30+D35</f>
        <v>9128752.0853700005</v>
      </c>
      <c r="E10" s="9">
        <f>C10+D10</f>
        <v>96443147.356110036</v>
      </c>
      <c r="F10" s="9">
        <f t="shared" ref="F10:G10" si="0">F11+F14+F23+F27+F30+F35</f>
        <v>92126521.516779914</v>
      </c>
      <c r="G10" s="9">
        <f t="shared" si="0"/>
        <v>89693013.679249957</v>
      </c>
      <c r="H10" s="9">
        <f>E10-F10</f>
        <v>4316625.8393301219</v>
      </c>
    </row>
    <row r="11" spans="2:8" ht="14.45" customHeight="1" x14ac:dyDescent="0.2">
      <c r="B11" s="10" t="s">
        <v>14</v>
      </c>
      <c r="C11" s="9">
        <f>SUM(C12:C13)</f>
        <v>21073159.208629999</v>
      </c>
      <c r="D11" s="9">
        <f>SUM(D12:D13)</f>
        <v>2152466.9084599996</v>
      </c>
      <c r="E11" s="9">
        <f t="shared" ref="E11:E40" si="1">C11+D11</f>
        <v>23225626.117089998</v>
      </c>
      <c r="F11" s="9">
        <f t="shared" ref="F11:G11" si="2">SUM(F12:F13)</f>
        <v>23149822.600990005</v>
      </c>
      <c r="G11" s="9">
        <f t="shared" si="2"/>
        <v>22750268.790420003</v>
      </c>
      <c r="H11" s="9">
        <f t="shared" ref="H11:H40" si="3">E11-F11</f>
        <v>75803.51609999314</v>
      </c>
    </row>
    <row r="12" spans="2:8" ht="14.45" customHeight="1" x14ac:dyDescent="0.2">
      <c r="B12" s="11" t="s">
        <v>15</v>
      </c>
      <c r="C12" s="9">
        <v>83449.438039999994</v>
      </c>
      <c r="D12" s="9">
        <v>-29350.668169999994</v>
      </c>
      <c r="E12" s="9">
        <f t="shared" si="1"/>
        <v>54098.769870000004</v>
      </c>
      <c r="F12" s="9">
        <v>53896.232830000008</v>
      </c>
      <c r="G12" s="9">
        <v>53819.854160000003</v>
      </c>
      <c r="H12" s="9">
        <f t="shared" si="3"/>
        <v>202.53703999999561</v>
      </c>
    </row>
    <row r="13" spans="2:8" ht="14.45" customHeight="1" x14ac:dyDescent="0.2">
      <c r="B13" s="11" t="s">
        <v>16</v>
      </c>
      <c r="C13" s="9">
        <v>20989709.77059</v>
      </c>
      <c r="D13" s="9">
        <v>2181817.5766299996</v>
      </c>
      <c r="E13" s="9">
        <f t="shared" si="1"/>
        <v>23171527.34722</v>
      </c>
      <c r="F13" s="9">
        <v>23095926.368160006</v>
      </c>
      <c r="G13" s="9">
        <v>22696448.936260004</v>
      </c>
      <c r="H13" s="9">
        <f t="shared" si="3"/>
        <v>75600.979059994221</v>
      </c>
    </row>
    <row r="14" spans="2:8" ht="14.45" customHeight="1" x14ac:dyDescent="0.2">
      <c r="B14" s="10" t="s">
        <v>17</v>
      </c>
      <c r="C14" s="9">
        <f>SUM(C15:C22)</f>
        <v>44303021.786670022</v>
      </c>
      <c r="D14" s="9">
        <f>SUM(D15:D22)</f>
        <v>5567185.7186799999</v>
      </c>
      <c r="E14" s="9">
        <f t="shared" si="1"/>
        <v>49870207.505350024</v>
      </c>
      <c r="F14" s="9">
        <f t="shared" ref="F14:G14" si="4">SUM(F15:F22)</f>
        <v>46141725.624429896</v>
      </c>
      <c r="G14" s="9">
        <f t="shared" si="4"/>
        <v>44249048.598539963</v>
      </c>
      <c r="H14" s="9">
        <f t="shared" si="3"/>
        <v>3728481.880920127</v>
      </c>
    </row>
    <row r="15" spans="2:8" ht="14.45" customHeight="1" x14ac:dyDescent="0.2">
      <c r="B15" s="11" t="s">
        <v>18</v>
      </c>
      <c r="C15" s="9">
        <v>35390033.511540025</v>
      </c>
      <c r="D15" s="9">
        <v>5011557.0949899992</v>
      </c>
      <c r="E15" s="9">
        <f t="shared" si="1"/>
        <v>40401590.606530026</v>
      </c>
      <c r="F15" s="9">
        <v>39944955.673559904</v>
      </c>
      <c r="G15" s="9">
        <v>38458140.777189963</v>
      </c>
      <c r="H15" s="9">
        <f t="shared" si="3"/>
        <v>456634.9329701215</v>
      </c>
    </row>
    <row r="16" spans="2:8" ht="14.45" customHeight="1" x14ac:dyDescent="0.2">
      <c r="B16" s="11" t="s">
        <v>19</v>
      </c>
      <c r="C16" s="9">
        <v>63222.532029999995</v>
      </c>
      <c r="D16" s="9">
        <v>19903.457309999998</v>
      </c>
      <c r="E16" s="9">
        <f t="shared" si="1"/>
        <v>83125.98934</v>
      </c>
      <c r="F16" s="9">
        <v>82734.237540000016</v>
      </c>
      <c r="G16" s="9">
        <v>82093.833040000012</v>
      </c>
      <c r="H16" s="9">
        <f t="shared" si="3"/>
        <v>391.75179999998363</v>
      </c>
    </row>
    <row r="17" spans="2:8" ht="14.45" customHeight="1" x14ac:dyDescent="0.2">
      <c r="B17" s="11" t="s">
        <v>20</v>
      </c>
      <c r="C17" s="9">
        <v>768209.94022999855</v>
      </c>
      <c r="D17" s="9">
        <v>290191.2988999997</v>
      </c>
      <c r="E17" s="9">
        <f t="shared" si="1"/>
        <v>1058401.2391299983</v>
      </c>
      <c r="F17" s="9">
        <v>984146.97766999959</v>
      </c>
      <c r="G17" s="9">
        <v>825640.21806000022</v>
      </c>
      <c r="H17" s="9">
        <f t="shared" si="3"/>
        <v>74254.26145999867</v>
      </c>
    </row>
    <row r="18" spans="2:8" ht="14.45" customHeight="1" x14ac:dyDescent="0.2">
      <c r="B18" s="11" t="s">
        <v>21</v>
      </c>
      <c r="C18" s="9">
        <v>200806.79061999999</v>
      </c>
      <c r="D18" s="9">
        <v>26175.878480000007</v>
      </c>
      <c r="E18" s="9">
        <f t="shared" si="1"/>
        <v>226982.6691</v>
      </c>
      <c r="F18" s="9">
        <v>209409.38308999996</v>
      </c>
      <c r="G18" s="9">
        <v>136068.87432999996</v>
      </c>
      <c r="H18" s="9">
        <f t="shared" si="3"/>
        <v>17573.28601000004</v>
      </c>
    </row>
    <row r="19" spans="2:8" ht="14.45" customHeight="1" x14ac:dyDescent="0.2">
      <c r="B19" s="11" t="s">
        <v>22</v>
      </c>
      <c r="C19" s="9">
        <v>251129.17128000013</v>
      </c>
      <c r="D19" s="9">
        <v>20366.898670000028</v>
      </c>
      <c r="E19" s="9">
        <f t="shared" si="1"/>
        <v>271496.06995000015</v>
      </c>
      <c r="F19" s="9">
        <v>261299.04424000034</v>
      </c>
      <c r="G19" s="9">
        <v>253299.93453000026</v>
      </c>
      <c r="H19" s="9">
        <f t="shared" si="3"/>
        <v>10197.025709999813</v>
      </c>
    </row>
    <row r="20" spans="2:8" ht="14.45" customHeight="1" x14ac:dyDescent="0.2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">
      <c r="B21" s="11" t="s">
        <v>24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3"/>
        <v>0</v>
      </c>
    </row>
    <row r="22" spans="2:8" ht="14.45" customHeight="1" x14ac:dyDescent="0.2">
      <c r="B22" s="11" t="s">
        <v>25</v>
      </c>
      <c r="C22" s="9">
        <v>7629619.8409699993</v>
      </c>
      <c r="D22" s="9">
        <v>198991.09032999998</v>
      </c>
      <c r="E22" s="9">
        <f t="shared" si="1"/>
        <v>7828610.9312999994</v>
      </c>
      <c r="F22" s="9">
        <v>4659180.3083300032</v>
      </c>
      <c r="G22" s="9">
        <v>4493804.9613900026</v>
      </c>
      <c r="H22" s="9">
        <f t="shared" si="3"/>
        <v>3169430.6229699962</v>
      </c>
    </row>
    <row r="23" spans="2:8" ht="14.45" customHeight="1" x14ac:dyDescent="0.2">
      <c r="B23" s="10" t="s">
        <v>26</v>
      </c>
      <c r="C23" s="9">
        <f>SUM(C24:C26)</f>
        <v>1102865.9563700003</v>
      </c>
      <c r="D23" s="9">
        <f>SUM(D24:D26)</f>
        <v>355607.51978999993</v>
      </c>
      <c r="E23" s="9">
        <f t="shared" si="1"/>
        <v>1458473.4761600001</v>
      </c>
      <c r="F23" s="9">
        <f t="shared" ref="F23:G23" si="5">SUM(F24:F26)</f>
        <v>1436908.3175299997</v>
      </c>
      <c r="G23" s="9">
        <f t="shared" si="5"/>
        <v>1315564.5025899995</v>
      </c>
      <c r="H23" s="9">
        <f t="shared" si="3"/>
        <v>21565.158630000427</v>
      </c>
    </row>
    <row r="24" spans="2:8" ht="14.45" customHeight="1" x14ac:dyDescent="0.2">
      <c r="B24" s="11" t="s">
        <v>27</v>
      </c>
      <c r="C24" s="9">
        <v>1028556.6286000002</v>
      </c>
      <c r="D24" s="9">
        <v>338926.63613999996</v>
      </c>
      <c r="E24" s="9">
        <f t="shared" si="1"/>
        <v>1367483.26474</v>
      </c>
      <c r="F24" s="9">
        <v>1349244.4488299997</v>
      </c>
      <c r="G24" s="9">
        <v>1231780.7429299995</v>
      </c>
      <c r="H24" s="9">
        <f t="shared" si="3"/>
        <v>18238.815910000354</v>
      </c>
    </row>
    <row r="25" spans="2:8" ht="14.45" customHeight="1" x14ac:dyDescent="0.2">
      <c r="B25" s="11" t="s">
        <v>28</v>
      </c>
      <c r="C25" s="9">
        <v>74309.327769999989</v>
      </c>
      <c r="D25" s="9">
        <v>16680.883649999992</v>
      </c>
      <c r="E25" s="9">
        <f t="shared" si="1"/>
        <v>90990.211419999978</v>
      </c>
      <c r="F25" s="9">
        <v>87663.868699999977</v>
      </c>
      <c r="G25" s="9">
        <v>83783.759659999982</v>
      </c>
      <c r="H25" s="9">
        <f t="shared" si="3"/>
        <v>3326.3427200000006</v>
      </c>
    </row>
    <row r="26" spans="2:8" ht="14.45" customHeight="1" x14ac:dyDescent="0.2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">
      <c r="B27" s="10" t="s">
        <v>30</v>
      </c>
      <c r="C27" s="9">
        <f>SUM(C28:C29)</f>
        <v>630062.52504999982</v>
      </c>
      <c r="D27" s="9">
        <f>SUM(D28:D29)</f>
        <v>-97070.725599999962</v>
      </c>
      <c r="E27" s="9">
        <f t="shared" si="1"/>
        <v>532991.79944999982</v>
      </c>
      <c r="F27" s="9">
        <f t="shared" ref="F27:G27" si="6">SUM(F28:F29)</f>
        <v>520478.05752999999</v>
      </c>
      <c r="G27" s="9">
        <f t="shared" si="6"/>
        <v>514891.36934999994</v>
      </c>
      <c r="H27" s="9">
        <f t="shared" si="3"/>
        <v>12513.741919999826</v>
      </c>
    </row>
    <row r="28" spans="2:8" ht="14.45" customHeight="1" x14ac:dyDescent="0.2">
      <c r="B28" s="11" t="s">
        <v>31</v>
      </c>
      <c r="C28" s="9">
        <v>273271.19796999992</v>
      </c>
      <c r="D28" s="9">
        <v>24571.63444000002</v>
      </c>
      <c r="E28" s="9">
        <f t="shared" si="1"/>
        <v>297842.83240999992</v>
      </c>
      <c r="F28" s="9">
        <v>285678.05752999999</v>
      </c>
      <c r="G28" s="9">
        <v>280091.36934999994</v>
      </c>
      <c r="H28" s="9">
        <f t="shared" si="3"/>
        <v>12164.774879999924</v>
      </c>
    </row>
    <row r="29" spans="2:8" ht="14.45" customHeight="1" x14ac:dyDescent="0.2">
      <c r="B29" s="11" t="s">
        <v>32</v>
      </c>
      <c r="C29" s="9">
        <v>356791.32707999996</v>
      </c>
      <c r="D29" s="9">
        <v>-121642.36003999999</v>
      </c>
      <c r="E29" s="9">
        <f t="shared" si="1"/>
        <v>235148.96703999996</v>
      </c>
      <c r="F29" s="9">
        <v>234800</v>
      </c>
      <c r="G29" s="9">
        <v>234800</v>
      </c>
      <c r="H29" s="9">
        <f t="shared" si="3"/>
        <v>348.96703999995952</v>
      </c>
    </row>
    <row r="30" spans="2:8" ht="14.45" customHeight="1" x14ac:dyDescent="0.2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">
      <c r="B35" s="10" t="s">
        <v>38</v>
      </c>
      <c r="C35" s="9">
        <f>SUM(C36)</f>
        <v>20205285.794020001</v>
      </c>
      <c r="D35" s="9">
        <f>SUM(D36)</f>
        <v>1150562.6640400006</v>
      </c>
      <c r="E35" s="9">
        <f t="shared" si="1"/>
        <v>21355848.45806</v>
      </c>
      <c r="F35" s="9">
        <f t="shared" ref="F35:G35" si="8">SUM(F36)</f>
        <v>20877586.916299999</v>
      </c>
      <c r="G35" s="9">
        <f t="shared" si="8"/>
        <v>20863240.41835</v>
      </c>
      <c r="H35" s="9">
        <f t="shared" si="3"/>
        <v>478261.54176000133</v>
      </c>
    </row>
    <row r="36" spans="2:8" ht="14.45" customHeight="1" x14ac:dyDescent="0.2">
      <c r="B36" s="11" t="s">
        <v>39</v>
      </c>
      <c r="C36" s="9">
        <v>20205285.794020001</v>
      </c>
      <c r="D36" s="9">
        <v>1150562.6640400006</v>
      </c>
      <c r="E36" s="9">
        <f t="shared" si="1"/>
        <v>21355848.45806</v>
      </c>
      <c r="F36" s="9">
        <v>20877586.916299999</v>
      </c>
      <c r="G36" s="9">
        <v>20863240.41835</v>
      </c>
      <c r="H36" s="9">
        <f t="shared" si="3"/>
        <v>478261.54176000133</v>
      </c>
    </row>
    <row r="37" spans="2:8" ht="14.45" customHeight="1" x14ac:dyDescent="0.2">
      <c r="B37" s="8" t="s">
        <v>40</v>
      </c>
      <c r="C37" s="9">
        <v>9081125.0615400001</v>
      </c>
      <c r="D37" s="9">
        <v>-222777.12241000074</v>
      </c>
      <c r="E37" s="9">
        <f t="shared" si="1"/>
        <v>8858347.9391299989</v>
      </c>
      <c r="F37" s="9">
        <v>8834726.6799199991</v>
      </c>
      <c r="G37" s="9">
        <v>8834726.6798599996</v>
      </c>
      <c r="H37" s="9">
        <f t="shared" si="3"/>
        <v>23621.259209999815</v>
      </c>
    </row>
    <row r="38" spans="2:8" ht="14.45" customHeight="1" x14ac:dyDescent="0.2">
      <c r="B38" s="8" t="s">
        <v>41</v>
      </c>
      <c r="C38" s="9">
        <v>9971584.3487799987</v>
      </c>
      <c r="D38" s="9">
        <v>3114915.1612800006</v>
      </c>
      <c r="E38" s="9">
        <f t="shared" si="1"/>
        <v>13086499.510059999</v>
      </c>
      <c r="F38" s="9">
        <v>13082444.103999995</v>
      </c>
      <c r="G38" s="9">
        <v>13079810.299609995</v>
      </c>
      <c r="H38" s="9">
        <f t="shared" si="3"/>
        <v>4055.4060600046068</v>
      </c>
    </row>
    <row r="39" spans="2:8" ht="14.45" customHeight="1" x14ac:dyDescent="0.2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">
      <c r="B40" s="12" t="s">
        <v>43</v>
      </c>
      <c r="C40" s="13">
        <f>C11+C14+C23+C27+C30+C35+C37+C38+C39</f>
        <v>107167104.68106005</v>
      </c>
      <c r="D40" s="13">
        <f>D11+D14+D23+D27+D30+D35+D37+D38+D39</f>
        <v>11220890.12424</v>
      </c>
      <c r="E40" s="13">
        <f t="shared" si="1"/>
        <v>118387994.80530004</v>
      </c>
      <c r="F40" s="13">
        <f>F11+F14+F23+F27+F30+F35+F37+F38+F39</f>
        <v>114043692.30069992</v>
      </c>
      <c r="G40" s="13">
        <f>G11+G14+G23+G27+G30+G35+G37+G38+G39</f>
        <v>111607550.65871994</v>
      </c>
      <c r="H40" s="13">
        <f t="shared" si="3"/>
        <v>4344302.5046001226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B43" s="4"/>
      <c r="C43" s="5"/>
      <c r="D43" s="5"/>
      <c r="E43" s="5"/>
      <c r="F43" s="5"/>
      <c r="G43" s="5"/>
    </row>
    <row r="44" spans="2:8" ht="14.45" customHeight="1" x14ac:dyDescent="0.2">
      <c r="B44" s="4"/>
      <c r="C44" s="5"/>
      <c r="D44" s="5"/>
      <c r="E44" s="5"/>
      <c r="F44" s="5"/>
      <c r="G44" s="5"/>
    </row>
    <row r="49" spans="3:8" ht="14.45" customHeight="1" x14ac:dyDescent="0.2">
      <c r="C49" s="30"/>
      <c r="D49" s="30"/>
      <c r="E49" s="30"/>
      <c r="F49" s="30"/>
      <c r="G49" s="30"/>
      <c r="H49" s="30"/>
    </row>
  </sheetData>
  <mergeCells count="7">
    <mergeCell ref="B2:H2"/>
    <mergeCell ref="B3:H3"/>
    <mergeCell ref="B4:H4"/>
    <mergeCell ref="B5:H5"/>
    <mergeCell ref="C6:G6"/>
    <mergeCell ref="H6:H7"/>
    <mergeCell ref="B6:B8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Gonzalez Aranda</cp:lastModifiedBy>
  <cp:lastPrinted>2022-09-07T15:53:26Z</cp:lastPrinted>
  <dcterms:created xsi:type="dcterms:W3CDTF">2020-05-04T21:11:16Z</dcterms:created>
  <dcterms:modified xsi:type="dcterms:W3CDTF">2022-09-07T15:53:36Z</dcterms:modified>
</cp:coreProperties>
</file>