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-120" yWindow="-120" windowWidth="29040" windowHeight="15840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<sst xmlns="http://schemas.openxmlformats.org/spreadsheetml/2006/main" count="45" uniqueCount="45">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</sst>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164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2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H40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28515625" customWidth="1"/>
    <col min="2" max="2" width="58" customWidth="1"/>
    <col min="3" max="3" width="13.85546875" bestFit="1" customWidth="1"/>
    <col min="4" max="8" width="12.7109375" customWidth="1"/>
    <col min="9" max="9" width="5.7109375" customWidth="1"/>
    <col min="17" max="17" width="2.140625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5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5">
      <c r="B4" s="20" t="s">
        <v>44</v>
      </c>
      <c r="C4" s="21"/>
      <c r="D4" s="21"/>
      <c r="E4" s="21"/>
      <c r="F4" s="21"/>
      <c r="G4" s="21"/>
      <c r="H4" s="22"/>
    </row>
    <row r="5" spans="2:8" ht="14.45" customHeight="1" x14ac:dyDescent="0.25">
      <c r="B5" s="23" t="s">
        <v>2</v>
      </c>
      <c r="C5" s="24"/>
      <c r="D5" s="24"/>
      <c r="E5" s="24"/>
      <c r="F5" s="24"/>
      <c r="G5" s="24"/>
      <c r="H5" s="25"/>
    </row>
    <row r="6" spans="2:8" ht="14.45" customHeight="1" x14ac:dyDescent="0.25">
      <c r="B6" s="11" t="s">
        <v>5</v>
      </c>
      <c r="C6" s="10" t="s">
        <v>3</v>
      </c>
      <c r="D6" s="10"/>
      <c r="E6" s="10"/>
      <c r="F6" s="10"/>
      <c r="G6" s="10"/>
      <c r="H6" s="10" t="s">
        <v>4</v>
      </c>
    </row>
    <row r="7" spans="2:8" ht="22.5" x14ac:dyDescent="0.25">
      <c r="B7" s="1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10"/>
    </row>
    <row r="8" spans="2:8" ht="14.45" customHeight="1" x14ac:dyDescent="0.25">
      <c r="B8" s="1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45" customHeight="1" x14ac:dyDescent="0.25">
      <c r="B9" s="3"/>
      <c r="C9" s="3"/>
      <c r="D9" s="3"/>
      <c r="E9" s="3"/>
      <c r="F9" s="3"/>
      <c r="G9" s="3"/>
      <c r="H9" s="3"/>
    </row>
    <row r="10" spans="2:8" ht="14.45" customHeight="1" x14ac:dyDescent="0.25">
      <c r="B10" s="4" t="s">
        <v>13</v>
      </c>
      <c r="C10" s="5">
        <f>C11+C14+C23+C27+C30+C35</f>
        <v>129652903.74899001</v>
      </c>
      <c r="D10" s="5">
        <f>D11+D14+D23+D27+D30+D35</f>
        <v>16872782.95868</v>
      </c>
      <c r="E10" s="5">
        <f>C10+D10</f>
        <v>146525686.70767</v>
      </c>
      <c r="F10" s="5">
        <f t="shared" ref="F10:G10" si="0">F11+F14+F23+F27+F30+F35</f>
        <v>135608192.5715799</v>
      </c>
      <c r="G10" s="5">
        <f t="shared" si="0"/>
        <v>130494291.73098986</v>
      </c>
      <c r="H10" s="5">
        <f>E10-F10</f>
        <v>10917494.1360901</v>
      </c>
    </row>
    <row r="11" spans="2:8" ht="14.45" customHeight="1" x14ac:dyDescent="0.25">
      <c r="B11" s="6" t="s">
        <v>14</v>
      </c>
      <c r="C11" s="5">
        <f>SUM(C12:C13)</f>
        <v>45239474.991489984</v>
      </c>
      <c r="D11" s="5">
        <f>SUM(D12:D13)</f>
        <v>-1229377.52782</v>
      </c>
      <c r="E11" s="5">
        <f t="shared" ref="E11:E40" si="1">C11+D11</f>
        <v>44010097.463669986</v>
      </c>
      <c r="F11" s="5">
        <f t="shared" ref="F11:G11" si="2">SUM(F12:F13)</f>
        <v>41968066.515179962</v>
      </c>
      <c r="G11" s="5">
        <f t="shared" si="2"/>
        <v>41409396.506929964</v>
      </c>
      <c r="H11" s="5">
        <f t="shared" ref="H11:H40" si="3">E11-F11</f>
        <v>2042030.9484900236</v>
      </c>
    </row>
    <row r="12" spans="2:8" ht="14.45" customHeight="1" x14ac:dyDescent="0.25">
      <c r="B12" s="7" t="s">
        <v>15</v>
      </c>
      <c r="C12" s="5">
        <v>932750.06976999994</v>
      </c>
      <c r="D12" s="5">
        <v>87355.365619999953</v>
      </c>
      <c r="E12" s="5">
        <f t="shared" si="1"/>
        <v>1020105.4353899999</v>
      </c>
      <c r="F12" s="5">
        <v>952932.15999000007</v>
      </c>
      <c r="G12" s="5">
        <v>787294.54787000013</v>
      </c>
      <c r="H12" s="5">
        <f t="shared" si="3"/>
        <v>67173.275399999809</v>
      </c>
    </row>
    <row r="13" spans="2:8" ht="14.45" customHeight="1" x14ac:dyDescent="0.25">
      <c r="B13" s="7" t="s">
        <v>16</v>
      </c>
      <c r="C13" s="5">
        <v>44306724.921719983</v>
      </c>
      <c r="D13" s="5">
        <v>-1316732.89344</v>
      </c>
      <c r="E13" s="5">
        <f t="shared" si="1"/>
        <v>42989992.028279983</v>
      </c>
      <c r="F13" s="5">
        <v>41015134.355189964</v>
      </c>
      <c r="G13" s="5">
        <v>40622101.959059961</v>
      </c>
      <c r="H13" s="5">
        <f t="shared" si="3"/>
        <v>1974857.6730900183</v>
      </c>
    </row>
    <row r="14" spans="2:8" ht="14.45" customHeight="1" x14ac:dyDescent="0.25">
      <c r="B14" s="6" t="s">
        <v>17</v>
      </c>
      <c r="C14" s="5">
        <f>SUM(C15:C22)</f>
        <v>82337726.295250013</v>
      </c>
      <c r="D14" s="5">
        <f>SUM(D15:D22)</f>
        <v>17871738.071970001</v>
      </c>
      <c r="E14" s="5">
        <f t="shared" si="1"/>
        <v>100209464.36722001</v>
      </c>
      <c r="F14" s="5">
        <f t="shared" ref="F14:G14" si="4">SUM(F15:F22)</f>
        <v>91647239.701739967</v>
      </c>
      <c r="G14" s="5">
        <f t="shared" si="4"/>
        <v>87249366.932519898</v>
      </c>
      <c r="H14" s="5">
        <f t="shared" si="3"/>
        <v>8562224.6654800475</v>
      </c>
    </row>
    <row r="15" spans="2:8" ht="14.45" customHeight="1" x14ac:dyDescent="0.25">
      <c r="B15" s="7" t="s">
        <v>18</v>
      </c>
      <c r="C15" s="5">
        <v>56255080.429630019</v>
      </c>
      <c r="D15" s="5">
        <v>17787977.198509995</v>
      </c>
      <c r="E15" s="5">
        <f t="shared" si="1"/>
        <v>74043057.628140017</v>
      </c>
      <c r="F15" s="5">
        <v>72167923.47852999</v>
      </c>
      <c r="G15" s="5">
        <v>69708324.118619904</v>
      </c>
      <c r="H15" s="5">
        <f t="shared" si="3"/>
        <v>1875134.1496100277</v>
      </c>
    </row>
    <row r="16" spans="2:8" ht="14.45" customHeight="1" x14ac:dyDescent="0.25">
      <c r="B16" s="7" t="s">
        <v>19</v>
      </c>
      <c r="C16" s="5">
        <v>302430.27841999999</v>
      </c>
      <c r="D16" s="5">
        <v>142150.11346000002</v>
      </c>
      <c r="E16" s="5">
        <f t="shared" si="1"/>
        <v>444580.39188000001</v>
      </c>
      <c r="F16" s="5">
        <v>357622.29208999989</v>
      </c>
      <c r="G16" s="5">
        <v>329636.32384999999</v>
      </c>
      <c r="H16" s="5">
        <f t="shared" si="3"/>
        <v>86958.099790000124</v>
      </c>
    </row>
    <row r="17" spans="2:8" ht="14.45" customHeight="1" x14ac:dyDescent="0.25">
      <c r="B17" s="7" t="s">
        <v>20</v>
      </c>
      <c r="C17" s="5">
        <v>976646.96425999992</v>
      </c>
      <c r="D17" s="5">
        <v>246386.16766000012</v>
      </c>
      <c r="E17" s="5">
        <f t="shared" si="1"/>
        <v>1223033.1319200001</v>
      </c>
      <c r="F17" s="5">
        <v>984791.89125000057</v>
      </c>
      <c r="G17" s="5">
        <v>655898.4714600005</v>
      </c>
      <c r="H17" s="5">
        <f t="shared" si="3"/>
        <v>238241.2406699995</v>
      </c>
    </row>
    <row r="18" spans="2:8" ht="14.45" customHeight="1" x14ac:dyDescent="0.25">
      <c r="B18" s="7" t="s">
        <v>21</v>
      </c>
      <c r="C18" s="5">
        <v>283637.02149999997</v>
      </c>
      <c r="D18" s="5">
        <v>23961.677650000005</v>
      </c>
      <c r="E18" s="5">
        <f t="shared" si="1"/>
        <v>307598.69915</v>
      </c>
      <c r="F18" s="5">
        <v>306874.76785</v>
      </c>
      <c r="G18" s="5">
        <v>278132.86096999998</v>
      </c>
      <c r="H18" s="5">
        <f t="shared" si="3"/>
        <v>723.93129999999655</v>
      </c>
    </row>
    <row r="19" spans="2:8" ht="14.45" customHeight="1" x14ac:dyDescent="0.25">
      <c r="B19" s="7" t="s">
        <v>22</v>
      </c>
      <c r="C19" s="5">
        <v>140271.74865000002</v>
      </c>
      <c r="D19" s="5">
        <v>-10643.788770000019</v>
      </c>
      <c r="E19" s="5">
        <f t="shared" si="1"/>
        <v>129627.95988000001</v>
      </c>
      <c r="F19" s="5">
        <v>101415.80003</v>
      </c>
      <c r="G19" s="5">
        <v>79709.807119999998</v>
      </c>
      <c r="H19" s="5">
        <f t="shared" si="3"/>
        <v>28212.159850000011</v>
      </c>
    </row>
    <row r="20" spans="2:8" ht="14.45" customHeight="1" x14ac:dyDescent="0.25">
      <c r="B20" s="7" t="s">
        <v>23</v>
      </c>
      <c r="C20" s="5">
        <v>0</v>
      </c>
      <c r="D20" s="5">
        <v>0</v>
      </c>
      <c r="E20" s="5">
        <f t="shared" si="1"/>
        <v>0</v>
      </c>
      <c r="F20" s="5">
        <v>0</v>
      </c>
      <c r="G20" s="5">
        <v>0</v>
      </c>
      <c r="H20" s="5">
        <f t="shared" si="3"/>
        <v>0</v>
      </c>
    </row>
    <row r="21" spans="2:8" ht="14.45" customHeight="1" x14ac:dyDescent="0.25">
      <c r="B21" s="7" t="s">
        <v>24</v>
      </c>
      <c r="C21" s="5">
        <v>73338.184859999965</v>
      </c>
      <c r="D21" s="5">
        <v>215124.30623000005</v>
      </c>
      <c r="E21" s="5">
        <f t="shared" si="1"/>
        <v>288462.49109000002</v>
      </c>
      <c r="F21" s="5">
        <v>135658.61802999998</v>
      </c>
      <c r="G21" s="5">
        <v>104738.56814999995</v>
      </c>
      <c r="H21" s="5">
        <f t="shared" si="3"/>
        <v>152803.87306000004</v>
      </c>
    </row>
    <row r="22" spans="2:8" ht="14.45" customHeight="1" x14ac:dyDescent="0.25">
      <c r="B22" s="7" t="s">
        <v>25</v>
      </c>
      <c r="C22" s="5">
        <v>24306321.66793</v>
      </c>
      <c r="D22" s="5">
        <v>-533217.60276999662</v>
      </c>
      <c r="E22" s="5">
        <f t="shared" si="1"/>
        <v>23773104.065160003</v>
      </c>
      <c r="F22" s="5">
        <v>17592952.853959993</v>
      </c>
      <c r="G22" s="5">
        <v>16092926.782349994</v>
      </c>
      <c r="H22" s="5">
        <f t="shared" si="3"/>
        <v>6180151.21120001</v>
      </c>
    </row>
    <row r="23" spans="2:8" ht="14.45" customHeight="1" x14ac:dyDescent="0.25">
      <c r="B23" s="6" t="s">
        <v>26</v>
      </c>
      <c r="C23" s="5">
        <f>SUM(C24:C26)</f>
        <v>1550112.7274900007</v>
      </c>
      <c r="D23" s="5">
        <f>SUM(D24:D26)</f>
        <v>367750.08769000025</v>
      </c>
      <c r="E23" s="5">
        <f t="shared" si="1"/>
        <v>1917862.8151800008</v>
      </c>
      <c r="F23" s="5">
        <f t="shared" ref="F23:G23" si="5">SUM(F24:F26)</f>
        <v>1709501.0857300002</v>
      </c>
      <c r="G23" s="5">
        <f t="shared" si="5"/>
        <v>1560285.1920099987</v>
      </c>
      <c r="H23" s="5">
        <f t="shared" si="3"/>
        <v>208361.72945000068</v>
      </c>
    </row>
    <row r="24" spans="2:8" ht="14.45" customHeight="1" x14ac:dyDescent="0.25">
      <c r="B24" s="7" t="s">
        <v>27</v>
      </c>
      <c r="C24" s="5">
        <v>1366955.8189200007</v>
      </c>
      <c r="D24" s="5">
        <v>365584.90340000024</v>
      </c>
      <c r="E24" s="5">
        <f t="shared" si="1"/>
        <v>1732540.7223200009</v>
      </c>
      <c r="F24" s="5">
        <v>1539581.9268300002</v>
      </c>
      <c r="G24" s="5">
        <v>1393919.8471499989</v>
      </c>
      <c r="H24" s="5">
        <f t="shared" si="3"/>
        <v>192958.79549000063</v>
      </c>
    </row>
    <row r="25" spans="2:8" ht="14.45" customHeight="1" x14ac:dyDescent="0.25">
      <c r="B25" s="7" t="s">
        <v>28</v>
      </c>
      <c r="C25" s="5">
        <v>183156.90857</v>
      </c>
      <c r="D25" s="5">
        <v>2165.1842900000011</v>
      </c>
      <c r="E25" s="5">
        <f t="shared" si="1"/>
        <v>185322.09286</v>
      </c>
      <c r="F25" s="5">
        <v>169919.15889999998</v>
      </c>
      <c r="G25" s="5">
        <v>166365.3448599999</v>
      </c>
      <c r="H25" s="5">
        <f t="shared" si="3"/>
        <v>15402.933960000024</v>
      </c>
    </row>
    <row r="26" spans="2:8" ht="14.45" customHeight="1" x14ac:dyDescent="0.25">
      <c r="B26" s="7" t="s">
        <v>29</v>
      </c>
      <c r="C26" s="5">
        <v>0</v>
      </c>
      <c r="D26" s="5">
        <v>0</v>
      </c>
      <c r="E26" s="5">
        <f t="shared" si="1"/>
        <v>0</v>
      </c>
      <c r="F26" s="5">
        <v>0</v>
      </c>
      <c r="G26" s="5">
        <v>0</v>
      </c>
      <c r="H26" s="5">
        <f t="shared" si="3"/>
        <v>0</v>
      </c>
    </row>
    <row r="27" spans="2:8" ht="14.45" customHeight="1" x14ac:dyDescent="0.25">
      <c r="B27" s="6" t="s">
        <v>30</v>
      </c>
      <c r="C27" s="5">
        <f>SUM(C28:C29)</f>
        <v>525589.73476000014</v>
      </c>
      <c r="D27" s="5">
        <f>SUM(D28:D29)</f>
        <v>-137327.67316000001</v>
      </c>
      <c r="E27" s="5">
        <f t="shared" si="1"/>
        <v>388262.06160000013</v>
      </c>
      <c r="F27" s="5">
        <f t="shared" ref="F27:G27" si="6">SUM(F28:F29)</f>
        <v>283385.26893000002</v>
      </c>
      <c r="G27" s="5">
        <f t="shared" si="6"/>
        <v>275243.09952999995</v>
      </c>
      <c r="H27" s="5">
        <f t="shared" si="3"/>
        <v>104876.79267000011</v>
      </c>
    </row>
    <row r="28" spans="2:8" ht="14.45" customHeight="1" x14ac:dyDescent="0.25">
      <c r="B28" s="7" t="s">
        <v>31</v>
      </c>
      <c r="C28" s="5">
        <v>327065.4425100002</v>
      </c>
      <c r="D28" s="5">
        <v>-33199.673159999998</v>
      </c>
      <c r="E28" s="5">
        <f t="shared" si="1"/>
        <v>293865.76935000019</v>
      </c>
      <c r="F28" s="5">
        <v>283385.26893000002</v>
      </c>
      <c r="G28" s="5">
        <v>275243.09952999995</v>
      </c>
      <c r="H28" s="5">
        <f t="shared" si="3"/>
        <v>10480.500420000171</v>
      </c>
    </row>
    <row r="29" spans="2:8" ht="14.45" customHeight="1" x14ac:dyDescent="0.25">
      <c r="B29" s="7" t="s">
        <v>32</v>
      </c>
      <c r="C29" s="5">
        <v>198524.29225</v>
      </c>
      <c r="D29" s="5">
        <v>-104128</v>
      </c>
      <c r="E29" s="5">
        <f t="shared" si="1"/>
        <v>94396.292249999999</v>
      </c>
      <c r="F29" s="5">
        <v>0</v>
      </c>
      <c r="G29" s="5">
        <v>0</v>
      </c>
      <c r="H29" s="5">
        <f t="shared" si="3"/>
        <v>94396.292249999999</v>
      </c>
    </row>
    <row r="30" spans="2:8" ht="14.45" customHeight="1" x14ac:dyDescent="0.25">
      <c r="B30" s="6" t="s">
        <v>33</v>
      </c>
      <c r="C30" s="5">
        <f>SUM(C31:C34)</f>
        <v>0</v>
      </c>
      <c r="D30" s="5">
        <f>SUM(D31:D34)</f>
        <v>0</v>
      </c>
      <c r="E30" s="5">
        <f t="shared" si="1"/>
        <v>0</v>
      </c>
      <c r="F30" s="5">
        <f t="shared" ref="F30:G30" si="7">SUM(F31:F34)</f>
        <v>0</v>
      </c>
      <c r="G30" s="5">
        <f t="shared" si="7"/>
        <v>0</v>
      </c>
      <c r="H30" s="5">
        <f t="shared" si="3"/>
        <v>0</v>
      </c>
    </row>
    <row r="31" spans="2:8" ht="14.45" customHeight="1" x14ac:dyDescent="0.25">
      <c r="B31" s="7" t="s">
        <v>34</v>
      </c>
      <c r="C31" s="5">
        <v>0</v>
      </c>
      <c r="D31" s="5">
        <v>0</v>
      </c>
      <c r="E31" s="5">
        <f t="shared" si="1"/>
        <v>0</v>
      </c>
      <c r="F31" s="5">
        <v>0</v>
      </c>
      <c r="G31" s="5">
        <v>0</v>
      </c>
      <c r="H31" s="5">
        <f t="shared" si="3"/>
        <v>0</v>
      </c>
    </row>
    <row r="32" spans="2:8" ht="14.45" customHeight="1" x14ac:dyDescent="0.25">
      <c r="B32" s="7" t="s">
        <v>35</v>
      </c>
      <c r="C32" s="5">
        <v>0</v>
      </c>
      <c r="D32" s="5">
        <v>0</v>
      </c>
      <c r="E32" s="5">
        <f t="shared" si="1"/>
        <v>0</v>
      </c>
      <c r="F32" s="5">
        <v>0</v>
      </c>
      <c r="G32" s="5">
        <v>0</v>
      </c>
      <c r="H32" s="5">
        <f t="shared" si="3"/>
        <v>0</v>
      </c>
    </row>
    <row r="33" spans="2:8" ht="14.45" customHeight="1" x14ac:dyDescent="0.25">
      <c r="B33" s="7" t="s">
        <v>36</v>
      </c>
      <c r="C33" s="5">
        <v>0</v>
      </c>
      <c r="D33" s="5">
        <v>0</v>
      </c>
      <c r="E33" s="5">
        <f t="shared" si="1"/>
        <v>0</v>
      </c>
      <c r="F33" s="5">
        <v>0</v>
      </c>
      <c r="G33" s="5">
        <v>0</v>
      </c>
      <c r="H33" s="5">
        <f t="shared" si="3"/>
        <v>0</v>
      </c>
    </row>
    <row r="34" spans="2:8" ht="14.45" customHeight="1" x14ac:dyDescent="0.25">
      <c r="B34" s="7" t="s">
        <v>37</v>
      </c>
      <c r="C34" s="5">
        <v>0</v>
      </c>
      <c r="D34" s="5">
        <v>0</v>
      </c>
      <c r="E34" s="5">
        <f t="shared" si="1"/>
        <v>0</v>
      </c>
      <c r="F34" s="5">
        <v>0</v>
      </c>
      <c r="G34" s="5">
        <v>0</v>
      </c>
      <c r="H34" s="5">
        <f t="shared" si="3"/>
        <v>0</v>
      </c>
    </row>
    <row r="35" spans="2:8" ht="14.45" customHeight="1" x14ac:dyDescent="0.25">
      <c r="B35" s="6" t="s">
        <v>38</v>
      </c>
      <c r="C35" s="5">
        <f>SUM(C36)</f>
        <v>0</v>
      </c>
      <c r="D35" s="5">
        <f>SUM(D36)</f>
        <v>0</v>
      </c>
      <c r="E35" s="5">
        <f t="shared" si="1"/>
        <v>0</v>
      </c>
      <c r="F35" s="5">
        <f t="shared" ref="F35:G35" si="8">SUM(F36)</f>
        <v>0</v>
      </c>
      <c r="G35" s="5">
        <f t="shared" si="8"/>
        <v>0</v>
      </c>
      <c r="H35" s="5">
        <f t="shared" si="3"/>
        <v>0</v>
      </c>
    </row>
    <row r="36" spans="2:8" ht="14.45" customHeight="1" x14ac:dyDescent="0.25">
      <c r="B36" s="7" t="s">
        <v>39</v>
      </c>
      <c r="C36" s="5">
        <v>0</v>
      </c>
      <c r="D36" s="5">
        <v>0</v>
      </c>
      <c r="E36" s="5">
        <f t="shared" si="1"/>
        <v>0</v>
      </c>
      <c r="F36" s="5">
        <v>0</v>
      </c>
      <c r="G36" s="5">
        <v>0</v>
      </c>
      <c r="H36" s="5">
        <f t="shared" si="3"/>
        <v>0</v>
      </c>
    </row>
    <row r="37" spans="2:8" ht="14.45" customHeight="1" x14ac:dyDescent="0.25">
      <c r="B37" s="4" t="s">
        <v>40</v>
      </c>
      <c r="C37" s="5">
        <v>0</v>
      </c>
      <c r="D37" s="5">
        <v>6336801.1957100043</v>
      </c>
      <c r="E37" s="5">
        <f t="shared" si="1"/>
        <v>6336801.1957100043</v>
      </c>
      <c r="F37" s="5">
        <v>6319114.934480004</v>
      </c>
      <c r="G37" s="5">
        <v>6319114.934480004</v>
      </c>
      <c r="H37" s="5">
        <f t="shared" si="3"/>
        <v>17686.261230000295</v>
      </c>
    </row>
    <row r="38" spans="2:8" ht="14.45" customHeight="1" x14ac:dyDescent="0.25">
      <c r="B38" s="4" t="s">
        <v>41</v>
      </c>
      <c r="C38" s="5">
        <v>9584098.5461599994</v>
      </c>
      <c r="D38" s="5">
        <v>38088213.837990008</v>
      </c>
      <c r="E38" s="5">
        <f t="shared" si="1"/>
        <v>47672312.384150006</v>
      </c>
      <c r="F38" s="5">
        <v>47644448.208999991</v>
      </c>
      <c r="G38" s="5">
        <v>47644257.236939996</v>
      </c>
      <c r="H38" s="5">
        <f t="shared" si="3"/>
        <v>27864.17515001446</v>
      </c>
    </row>
    <row r="39" spans="2:8" ht="14.45" customHeight="1" x14ac:dyDescent="0.25">
      <c r="B39" s="4" t="s">
        <v>42</v>
      </c>
      <c r="C39" s="5">
        <v>800000</v>
      </c>
      <c r="D39" s="5">
        <v>-800000</v>
      </c>
      <c r="E39" s="5">
        <f t="shared" si="1"/>
        <v>0</v>
      </c>
      <c r="F39" s="5">
        <v>0</v>
      </c>
      <c r="G39" s="5">
        <v>0</v>
      </c>
      <c r="H39" s="5">
        <f t="shared" si="3"/>
        <v>0</v>
      </c>
    </row>
    <row r="40" spans="2:8" ht="14.45" customHeight="1" x14ac:dyDescent="0.25">
      <c r="B40" s="8" t="s">
        <v>43</v>
      </c>
      <c r="C40" s="9">
        <f>C11+C14+C23+C27+C30+C35+C37+C38+C39</f>
        <v>140037002.29515001</v>
      </c>
      <c r="D40" s="9">
        <f>D11+D14+D23+D27+D30+D35+D37+D38+D39</f>
        <v>60497797.992380008</v>
      </c>
      <c r="E40" s="9">
        <f t="shared" si="1"/>
        <v>200534800.28753</v>
      </c>
      <c r="F40" s="9">
        <f>F11+F14+F23+F27+F30+F35+F37+F38+F39</f>
        <v>189571755.71505991</v>
      </c>
      <c r="G40" s="9">
        <f>G11+G14+G23+G27+G30+G35+G37+G38+G39</f>
        <v>184457663.90240985</v>
      </c>
      <c r="H40" s="9">
        <f t="shared" si="3"/>
        <v>10963044.572470099</v>
      </c>
    </row>
  </sheetData>
  <mergeCells count="7">
    <mergeCell ref="C6:G6"/>
    <mergeCell ref="H6:H7"/>
    <mergeCell ref="B6:B8"/>
    <mergeCell ref="B2:H2"/>
    <mergeCell ref="B3:H3"/>
    <mergeCell ref="B4:H4"/>
    <mergeCell ref="B5:H5"/>
  </mergeCells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2020-07-29T15:30:05Z</cp:lastPrinted>
  <dcterms:created xsi:type="dcterms:W3CDTF">2020-05-04T21:11:16Z</dcterms:created>
  <dcterms:modified xsi:type="dcterms:W3CDTF">2024-02-06T18:57:19Z</dcterms:modified>
</cp:coreProperties>
</file>