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295170A8-BFD1-4176-9D80-B045A2BF893D}" xr6:coauthVersionLast="47" xr6:coauthVersionMax="47" xr10:uidLastSave="{00000000-0000-0000-0000-000000000000}"/>
  <bookViews>
    <workbookView xWindow="-120" yWindow="-120" windowWidth="29040" windowHeight="15840" xr2:uid="{FC8ED759-1DCE-493B-855E-101023E7C95A}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C35" i="1"/>
  <c r="G30" i="1"/>
  <c r="C30" i="1"/>
  <c r="G27" i="1"/>
  <c r="C27" i="1"/>
  <c r="G23" i="1"/>
  <c r="G14" i="1"/>
  <c r="D14" i="1"/>
  <c r="G11" i="1"/>
  <c r="G40" i="1" l="1"/>
  <c r="G10" i="1"/>
  <c r="C23" i="1"/>
  <c r="F35" i="1"/>
  <c r="C11" i="1"/>
  <c r="D23" i="1"/>
  <c r="D27" i="1"/>
  <c r="D30" i="1"/>
  <c r="D35" i="1"/>
  <c r="E12" i="1"/>
  <c r="E13" i="1"/>
  <c r="E15" i="1"/>
  <c r="E16" i="1"/>
  <c r="E17" i="1"/>
  <c r="E18" i="1"/>
  <c r="E19" i="1"/>
  <c r="E20" i="1"/>
  <c r="E21" i="1"/>
  <c r="E22" i="1"/>
  <c r="E24" i="1"/>
  <c r="E25" i="1"/>
  <c r="E26" i="1"/>
  <c r="E28" i="1"/>
  <c r="E29" i="1"/>
  <c r="E31" i="1"/>
  <c r="E32" i="1"/>
  <c r="E33" i="1"/>
  <c r="E34" i="1"/>
  <c r="E36" i="1"/>
  <c r="E37" i="1"/>
  <c r="E38" i="1"/>
  <c r="E39" i="1"/>
  <c r="C14" i="1"/>
  <c r="F27" i="1"/>
  <c r="D11" i="1"/>
  <c r="F11" i="1"/>
  <c r="F30" i="1"/>
  <c r="F23" i="1"/>
  <c r="F14" i="1"/>
  <c r="H32" i="1" l="1"/>
  <c r="H29" i="1"/>
  <c r="H28" i="1"/>
  <c r="H13" i="1"/>
  <c r="E14" i="1"/>
  <c r="H26" i="1"/>
  <c r="H12" i="1"/>
  <c r="H31" i="1"/>
  <c r="E30" i="1"/>
  <c r="D10" i="1"/>
  <c r="D40" i="1"/>
  <c r="H37" i="1"/>
  <c r="H22" i="1"/>
  <c r="H39" i="1"/>
  <c r="H36" i="1"/>
  <c r="E27" i="1"/>
  <c r="F10" i="1"/>
  <c r="F40" i="1"/>
  <c r="H25" i="1"/>
  <c r="H24" i="1"/>
  <c r="H20" i="1"/>
  <c r="C10" i="1"/>
  <c r="E11" i="1"/>
  <c r="C40" i="1"/>
  <c r="H17" i="1"/>
  <c r="H16" i="1"/>
  <c r="H15" i="1"/>
  <c r="E23" i="1"/>
  <c r="H38" i="1"/>
  <c r="H21" i="1"/>
  <c r="E35" i="1"/>
  <c r="H34" i="1"/>
  <c r="H19" i="1"/>
  <c r="H33" i="1"/>
  <c r="H18" i="1"/>
  <c r="H14" i="1" l="1"/>
  <c r="H35" i="1"/>
  <c r="H11" i="1"/>
  <c r="H27" i="1"/>
  <c r="H23" i="1"/>
  <c r="E40" i="1"/>
  <c r="E10" i="1"/>
  <c r="H3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<sst xmlns="http://schemas.openxmlformats.org/spreadsheetml/2006/main" count="45" uniqueCount="45">
  <si>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</si>
  <si>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</si>
  <si>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Del 1 de enero al 30 de septiembre 2022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</si>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</sst>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164" fontId="8" fillId="3" borderId="11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left" vertical="center" wrapText="1" indent="1"/>
    </xf>
    <xf numFmtId="0" fontId="8" fillId="3" borderId="11" xfId="0" applyFont="1" applyFill="1" applyBorder="1" applyAlignment="1">
      <alignment horizontal="left" vertical="center" wrapText="1" indent="2"/>
    </xf>
    <xf numFmtId="0" fontId="7" fillId="3" borderId="10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right" vertical="center" wrapText="1"/>
    </xf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EA248B-D50E-4694-8ED1-A253262A5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E4D5-88D7-400C-B343-6EAC963BB058}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5" customWidth="1"/>
    <col min="3" max="3" width="13.85546875" style="5" bestFit="1" customWidth="1"/>
    <col min="4" max="8" width="12.7109375" style="5" customWidth="1"/>
    <col min="9" max="9" width="5.7109375" style="5" customWidth="1"/>
    <col min="10" max="16384" width="11.5703125" style="5"/>
  </cols>
  <sheetData>
    <row r="2" spans="2:8" ht="14.45" customHeight="1" x14ac:dyDescent="0.2">
      <c r="B2" s="2" t="s">
        <v>0</v>
      </c>
      <c r="C2" s="3"/>
      <c r="D2" s="3"/>
      <c r="E2" s="3"/>
      <c r="F2" s="3"/>
      <c r="G2" s="3"/>
      <c r="H2" s="4"/>
    </row>
    <row r="3" spans="2:8" ht="14.45" customHeight="1" x14ac:dyDescent="0.2">
      <c r="B3" s="6" t="s">
        <v>1</v>
      </c>
      <c r="C3" s="7"/>
      <c r="D3" s="7"/>
      <c r="E3" s="7"/>
      <c r="F3" s="7"/>
      <c r="G3" s="7"/>
      <c r="H3" s="8"/>
    </row>
    <row r="4" spans="2:8" ht="14.45" customHeight="1" x14ac:dyDescent="0.2">
      <c r="B4" s="9" t="s">
        <v>2</v>
      </c>
      <c r="C4" s="10"/>
      <c r="D4" s="10"/>
      <c r="E4" s="10"/>
      <c r="F4" s="10"/>
      <c r="G4" s="10"/>
      <c r="H4" s="11"/>
    </row>
    <row r="5" spans="2:8" ht="14.45" customHeight="1" x14ac:dyDescent="0.2">
      <c r="B5" s="12" t="s">
        <v>3</v>
      </c>
      <c r="C5" s="13"/>
      <c r="D5" s="13"/>
      <c r="E5" s="13"/>
      <c r="F5" s="13"/>
      <c r="G5" s="13"/>
      <c r="H5" s="14"/>
    </row>
    <row r="6" spans="2:8" ht="14.45" customHeight="1" x14ac:dyDescent="0.2">
      <c r="B6" s="15" t="s">
        <v>4</v>
      </c>
      <c r="C6" s="16" t="s">
        <v>5</v>
      </c>
      <c r="D6" s="16"/>
      <c r="E6" s="16"/>
      <c r="F6" s="16"/>
      <c r="G6" s="16"/>
      <c r="H6" s="16" t="s">
        <v>6</v>
      </c>
    </row>
    <row r="7" spans="2:8" ht="22.5" x14ac:dyDescent="0.2">
      <c r="B7" s="17"/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6"/>
    </row>
    <row r="8" spans="2:8" ht="14.45" customHeight="1" x14ac:dyDescent="0.2">
      <c r="B8" s="19"/>
      <c r="C8" s="18">
        <v>1</v>
      </c>
      <c r="D8" s="18">
        <v>2</v>
      </c>
      <c r="E8" s="18" t="s">
        <v>12</v>
      </c>
      <c r="F8" s="18">
        <v>4</v>
      </c>
      <c r="G8" s="18">
        <v>5</v>
      </c>
      <c r="H8" s="18" t="s">
        <v>13</v>
      </c>
    </row>
    <row r="9" spans="2:8" ht="14.45" customHeight="1" x14ac:dyDescent="0.2">
      <c r="B9" s="20"/>
      <c r="C9" s="20"/>
      <c r="D9" s="20"/>
      <c r="E9" s="20"/>
      <c r="F9" s="20"/>
      <c r="G9" s="20"/>
      <c r="H9" s="20"/>
    </row>
    <row r="10" spans="2:8" ht="14.45" customHeight="1" x14ac:dyDescent="0.2">
      <c r="B10" s="21" t="s">
        <v>14</v>
      </c>
      <c r="C10" s="22">
        <f>C11+C14+C23+C27+C30+C35</f>
        <v>98135953.324110001</v>
      </c>
      <c r="D10" s="22">
        <f>D11+D14+D23+D27+D30+D35</f>
        <v>12570312.134559995</v>
      </c>
      <c r="E10" s="22">
        <f>C10+D10</f>
        <v>110706265.45866999</v>
      </c>
      <c r="F10" s="22">
        <f t="shared" ref="F10:G10" si="0">F11+F14+F23+F27+F30+F35</f>
        <v>70573746.347650006</v>
      </c>
      <c r="G10" s="22">
        <f t="shared" si="0"/>
        <v>68895326.50395</v>
      </c>
      <c r="H10" s="22">
        <f>E10-F10</f>
        <v>40132519.111019984</v>
      </c>
    </row>
    <row r="11" spans="2:8" ht="14.45" customHeight="1" x14ac:dyDescent="0.2">
      <c r="B11" s="23" t="s">
        <v>15</v>
      </c>
      <c r="C11" s="22">
        <f>SUM(C12:C13)</f>
        <v>21576694.145650011</v>
      </c>
      <c r="D11" s="22">
        <f>SUM(D12:D13)</f>
        <v>2407326.5177799957</v>
      </c>
      <c r="E11" s="22">
        <f t="shared" ref="E11:E40" si="1">C11+D11</f>
        <v>23984020.663430005</v>
      </c>
      <c r="F11" s="22">
        <f t="shared" ref="F11:G11" si="2">SUM(F12:F13)</f>
        <v>17801179.189510021</v>
      </c>
      <c r="G11" s="22">
        <f t="shared" si="2"/>
        <v>17742035.80772002</v>
      </c>
      <c r="H11" s="22">
        <f t="shared" ref="H11:H40" si="3">E11-F11</f>
        <v>6182841.473919984</v>
      </c>
    </row>
    <row r="12" spans="2:8" ht="14.45" customHeight="1" x14ac:dyDescent="0.2">
      <c r="B12" s="24" t="s">
        <v>16</v>
      </c>
      <c r="C12" s="22">
        <v>77154.237779999996</v>
      </c>
      <c r="D12" s="22">
        <v>6823.3212099999982</v>
      </c>
      <c r="E12" s="22">
        <f t="shared" si="1"/>
        <v>83977.55898999999</v>
      </c>
      <c r="F12" s="22">
        <v>61516.268830000008</v>
      </c>
      <c r="G12" s="22">
        <v>54611.50346</v>
      </c>
      <c r="H12" s="22">
        <f t="shared" si="3"/>
        <v>22461.290159999982</v>
      </c>
    </row>
    <row r="13" spans="2:8" ht="14.45" customHeight="1" x14ac:dyDescent="0.2">
      <c r="B13" s="24" t="s">
        <v>17</v>
      </c>
      <c r="C13" s="22">
        <v>21499539.90787001</v>
      </c>
      <c r="D13" s="22">
        <v>2400503.1965699955</v>
      </c>
      <c r="E13" s="22">
        <f t="shared" si="1"/>
        <v>23900043.104440004</v>
      </c>
      <c r="F13" s="22">
        <v>17739662.92068002</v>
      </c>
      <c r="G13" s="22">
        <v>17687424.304260019</v>
      </c>
      <c r="H13" s="22">
        <f t="shared" si="3"/>
        <v>6160380.1837599836</v>
      </c>
    </row>
    <row r="14" spans="2:8" ht="14.45" customHeight="1" x14ac:dyDescent="0.2">
      <c r="B14" s="23" t="s">
        <v>18</v>
      </c>
      <c r="C14" s="22">
        <f>SUM(C15:C22)</f>
        <v>52501675.437709995</v>
      </c>
      <c r="D14" s="22">
        <f>SUM(D15:D22)</f>
        <v>9628832.14769</v>
      </c>
      <c r="E14" s="22">
        <f t="shared" si="1"/>
        <v>62130507.585399993</v>
      </c>
      <c r="F14" s="22">
        <f t="shared" ref="F14:G14" si="4">SUM(F15:F22)</f>
        <v>37450336.220929973</v>
      </c>
      <c r="G14" s="22">
        <f t="shared" si="4"/>
        <v>35923220.914799981</v>
      </c>
      <c r="H14" s="22">
        <f t="shared" si="3"/>
        <v>24680171.36447002</v>
      </c>
    </row>
    <row r="15" spans="2:8" ht="14.45" customHeight="1" x14ac:dyDescent="0.2">
      <c r="B15" s="24" t="s">
        <v>19</v>
      </c>
      <c r="C15" s="22">
        <v>37333962.781269997</v>
      </c>
      <c r="D15" s="22">
        <v>8120594.8293100009</v>
      </c>
      <c r="E15" s="22">
        <f t="shared" si="1"/>
        <v>45454557.610579997</v>
      </c>
      <c r="F15" s="22">
        <v>31318018.387169972</v>
      </c>
      <c r="G15" s="22">
        <v>30494953.134379975</v>
      </c>
      <c r="H15" s="22">
        <f t="shared" si="3"/>
        <v>14136539.223410025</v>
      </c>
    </row>
    <row r="16" spans="2:8" ht="14.45" customHeight="1" x14ac:dyDescent="0.2">
      <c r="B16" s="24" t="s">
        <v>20</v>
      </c>
      <c r="C16" s="22">
        <v>64957.41191000001</v>
      </c>
      <c r="D16" s="22">
        <v>66380.750920000006</v>
      </c>
      <c r="E16" s="22">
        <f t="shared" si="1"/>
        <v>131338.16283000002</v>
      </c>
      <c r="F16" s="22">
        <v>108622.37195000002</v>
      </c>
      <c r="G16" s="22">
        <v>108171.71062</v>
      </c>
      <c r="H16" s="22">
        <f t="shared" si="3"/>
        <v>22715.79088</v>
      </c>
    </row>
    <row r="17" spans="2:8" ht="14.45" customHeight="1" x14ac:dyDescent="0.2">
      <c r="B17" s="24" t="s">
        <v>21</v>
      </c>
      <c r="C17" s="22">
        <v>910113.04846999922</v>
      </c>
      <c r="D17" s="22">
        <v>529605.81203000015</v>
      </c>
      <c r="E17" s="22">
        <f t="shared" si="1"/>
        <v>1439718.8604999995</v>
      </c>
      <c r="F17" s="22">
        <v>527188.6985300004</v>
      </c>
      <c r="G17" s="22">
        <v>483335.79928999994</v>
      </c>
      <c r="H17" s="22">
        <f t="shared" si="3"/>
        <v>912530.16196999908</v>
      </c>
    </row>
    <row r="18" spans="2:8" ht="14.45" customHeight="1" x14ac:dyDescent="0.2">
      <c r="B18" s="24" t="s">
        <v>22</v>
      </c>
      <c r="C18" s="22">
        <v>168975.97411999997</v>
      </c>
      <c r="D18" s="22">
        <v>289382.7754199999</v>
      </c>
      <c r="E18" s="22">
        <f t="shared" si="1"/>
        <v>458358.74953999987</v>
      </c>
      <c r="F18" s="22">
        <v>114730.38682000003</v>
      </c>
      <c r="G18" s="22">
        <v>68107.31587999998</v>
      </c>
      <c r="H18" s="22">
        <f t="shared" si="3"/>
        <v>343628.36271999986</v>
      </c>
    </row>
    <row r="19" spans="2:8" ht="14.45" customHeight="1" x14ac:dyDescent="0.2">
      <c r="B19" s="24" t="s">
        <v>23</v>
      </c>
      <c r="C19" s="22">
        <v>268779.86668000009</v>
      </c>
      <c r="D19" s="22">
        <v>17178.952220000028</v>
      </c>
      <c r="E19" s="22">
        <f t="shared" si="1"/>
        <v>285958.81890000013</v>
      </c>
      <c r="F19" s="22">
        <v>179800.03180999984</v>
      </c>
      <c r="G19" s="22">
        <v>175306.02337999994</v>
      </c>
      <c r="H19" s="22">
        <f t="shared" si="3"/>
        <v>106158.78709000029</v>
      </c>
    </row>
    <row r="20" spans="2:8" ht="14.45" customHeight="1" x14ac:dyDescent="0.2">
      <c r="B20" s="24" t="s">
        <v>24</v>
      </c>
      <c r="C20" s="22">
        <v>0</v>
      </c>
      <c r="D20" s="22">
        <v>0</v>
      </c>
      <c r="E20" s="22">
        <f t="shared" si="1"/>
        <v>0</v>
      </c>
      <c r="F20" s="22">
        <v>0</v>
      </c>
      <c r="G20" s="22">
        <v>0</v>
      </c>
      <c r="H20" s="22">
        <f t="shared" si="3"/>
        <v>0</v>
      </c>
    </row>
    <row r="21" spans="2:8" ht="14.45" customHeight="1" x14ac:dyDescent="0.2">
      <c r="B21" s="24" t="s">
        <v>25</v>
      </c>
      <c r="C21" s="22">
        <v>0</v>
      </c>
      <c r="D21" s="22">
        <v>0</v>
      </c>
      <c r="E21" s="22">
        <f t="shared" si="1"/>
        <v>0</v>
      </c>
      <c r="F21" s="22">
        <v>0</v>
      </c>
      <c r="G21" s="22">
        <v>0</v>
      </c>
      <c r="H21" s="22">
        <f t="shared" si="3"/>
        <v>0</v>
      </c>
    </row>
    <row r="22" spans="2:8" ht="14.45" customHeight="1" x14ac:dyDescent="0.2">
      <c r="B22" s="24" t="s">
        <v>26</v>
      </c>
      <c r="C22" s="22">
        <v>13754886.355259998</v>
      </c>
      <c r="D22" s="22">
        <v>605689.02778999833</v>
      </c>
      <c r="E22" s="22">
        <f t="shared" si="1"/>
        <v>14360575.383049997</v>
      </c>
      <c r="F22" s="22">
        <v>5201976.3446499985</v>
      </c>
      <c r="G22" s="22">
        <v>4593346.9312500013</v>
      </c>
      <c r="H22" s="22">
        <f t="shared" si="3"/>
        <v>9158599.0383999981</v>
      </c>
    </row>
    <row r="23" spans="2:8" ht="14.45" customHeight="1" x14ac:dyDescent="0.2">
      <c r="B23" s="23" t="s">
        <v>27</v>
      </c>
      <c r="C23" s="22">
        <f>SUM(C24:C26)</f>
        <v>1177529.4922300002</v>
      </c>
      <c r="D23" s="22">
        <f>SUM(D24:D26)</f>
        <v>351898.64537999983</v>
      </c>
      <c r="E23" s="22">
        <f t="shared" si="1"/>
        <v>1529428.1376100001</v>
      </c>
      <c r="F23" s="22">
        <f t="shared" ref="F23:G23" si="5">SUM(F24:F26)</f>
        <v>1100511.0285599998</v>
      </c>
      <c r="G23" s="22">
        <f t="shared" si="5"/>
        <v>1023551.47088</v>
      </c>
      <c r="H23" s="22">
        <f t="shared" si="3"/>
        <v>428917.10905000032</v>
      </c>
    </row>
    <row r="24" spans="2:8" ht="14.45" customHeight="1" x14ac:dyDescent="0.2">
      <c r="B24" s="24" t="s">
        <v>28</v>
      </c>
      <c r="C24" s="22">
        <v>1103126.0960500003</v>
      </c>
      <c r="D24" s="22">
        <v>322316.86795999983</v>
      </c>
      <c r="E24" s="22">
        <f t="shared" si="1"/>
        <v>1425442.9640100002</v>
      </c>
      <c r="F24" s="22">
        <v>1026187.6156599999</v>
      </c>
      <c r="G24" s="22">
        <v>952654.19165000005</v>
      </c>
      <c r="H24" s="22">
        <f t="shared" si="3"/>
        <v>399255.34835000033</v>
      </c>
    </row>
    <row r="25" spans="2:8" ht="14.45" customHeight="1" x14ac:dyDescent="0.2">
      <c r="B25" s="24" t="s">
        <v>29</v>
      </c>
      <c r="C25" s="22">
        <v>74403.396180000011</v>
      </c>
      <c r="D25" s="22">
        <v>29581.777420000006</v>
      </c>
      <c r="E25" s="22">
        <f t="shared" si="1"/>
        <v>103985.17360000001</v>
      </c>
      <c r="F25" s="22">
        <v>74323.412899999981</v>
      </c>
      <c r="G25" s="22">
        <v>70897.279229999986</v>
      </c>
      <c r="H25" s="22">
        <f t="shared" si="3"/>
        <v>29661.760700000028</v>
      </c>
    </row>
    <row r="26" spans="2:8" ht="14.45" customHeight="1" x14ac:dyDescent="0.2">
      <c r="B26" s="24" t="s">
        <v>30</v>
      </c>
      <c r="C26" s="22">
        <v>0</v>
      </c>
      <c r="D26" s="22">
        <v>0</v>
      </c>
      <c r="E26" s="22">
        <f t="shared" si="1"/>
        <v>0</v>
      </c>
      <c r="F26" s="22">
        <v>0</v>
      </c>
      <c r="G26" s="22">
        <v>0</v>
      </c>
      <c r="H26" s="22">
        <f t="shared" si="3"/>
        <v>0</v>
      </c>
    </row>
    <row r="27" spans="2:8" ht="14.45" customHeight="1" x14ac:dyDescent="0.2">
      <c r="B27" s="23" t="s">
        <v>31</v>
      </c>
      <c r="C27" s="22">
        <f>SUM(C28:C29)</f>
        <v>491502.77030000003</v>
      </c>
      <c r="D27" s="22">
        <f>SUM(D28:D29)</f>
        <v>17164.933959999991</v>
      </c>
      <c r="E27" s="22">
        <f t="shared" si="1"/>
        <v>508667.70426000003</v>
      </c>
      <c r="F27" s="22">
        <f t="shared" ref="F27:G27" si="6">SUM(F28:F29)</f>
        <v>219431.51099999991</v>
      </c>
      <c r="G27" s="22">
        <f t="shared" si="6"/>
        <v>215740.40856999988</v>
      </c>
      <c r="H27" s="22">
        <f t="shared" si="3"/>
        <v>289236.19326000009</v>
      </c>
    </row>
    <row r="28" spans="2:8" ht="14.45" customHeight="1" x14ac:dyDescent="0.2">
      <c r="B28" s="24" t="s">
        <v>32</v>
      </c>
      <c r="C28" s="22">
        <v>295124.57002000004</v>
      </c>
      <c r="D28" s="22">
        <v>21174.633999999995</v>
      </c>
      <c r="E28" s="22">
        <f t="shared" si="1"/>
        <v>316299.20402000006</v>
      </c>
      <c r="F28" s="22">
        <v>219431.51099999991</v>
      </c>
      <c r="G28" s="22">
        <v>215740.40856999988</v>
      </c>
      <c r="H28" s="22">
        <f t="shared" si="3"/>
        <v>96867.693020000152</v>
      </c>
    </row>
    <row r="29" spans="2:8" ht="14.45" customHeight="1" x14ac:dyDescent="0.2">
      <c r="B29" s="24" t="s">
        <v>33</v>
      </c>
      <c r="C29" s="22">
        <v>196378.20027999999</v>
      </c>
      <c r="D29" s="22">
        <v>-4009.7000400000029</v>
      </c>
      <c r="E29" s="22">
        <f t="shared" si="1"/>
        <v>192368.50023999999</v>
      </c>
      <c r="F29" s="22">
        <v>0</v>
      </c>
      <c r="G29" s="22">
        <v>0</v>
      </c>
      <c r="H29" s="22">
        <f t="shared" si="3"/>
        <v>192368.50023999999</v>
      </c>
    </row>
    <row r="30" spans="2:8" ht="14.45" customHeight="1" x14ac:dyDescent="0.2">
      <c r="B30" s="23" t="s">
        <v>34</v>
      </c>
      <c r="C30" s="22">
        <f>SUM(C31:C34)</f>
        <v>0</v>
      </c>
      <c r="D30" s="22">
        <f>SUM(D31:D34)</f>
        <v>0</v>
      </c>
      <c r="E30" s="22">
        <f t="shared" si="1"/>
        <v>0</v>
      </c>
      <c r="F30" s="22">
        <f t="shared" ref="F30:G30" si="7">SUM(F31:F34)</f>
        <v>0</v>
      </c>
      <c r="G30" s="22">
        <f t="shared" si="7"/>
        <v>0</v>
      </c>
      <c r="H30" s="22">
        <f t="shared" si="3"/>
        <v>0</v>
      </c>
    </row>
    <row r="31" spans="2:8" ht="14.45" customHeight="1" x14ac:dyDescent="0.2">
      <c r="B31" s="24" t="s">
        <v>35</v>
      </c>
      <c r="C31" s="22">
        <v>0</v>
      </c>
      <c r="D31" s="22">
        <v>0</v>
      </c>
      <c r="E31" s="22">
        <f t="shared" si="1"/>
        <v>0</v>
      </c>
      <c r="F31" s="22">
        <v>0</v>
      </c>
      <c r="G31" s="22">
        <v>0</v>
      </c>
      <c r="H31" s="22">
        <f t="shared" si="3"/>
        <v>0</v>
      </c>
    </row>
    <row r="32" spans="2:8" ht="14.45" customHeight="1" x14ac:dyDescent="0.2">
      <c r="B32" s="24" t="s">
        <v>36</v>
      </c>
      <c r="C32" s="22">
        <v>0</v>
      </c>
      <c r="D32" s="22">
        <v>0</v>
      </c>
      <c r="E32" s="22">
        <f t="shared" si="1"/>
        <v>0</v>
      </c>
      <c r="F32" s="22">
        <v>0</v>
      </c>
      <c r="G32" s="22">
        <v>0</v>
      </c>
      <c r="H32" s="22">
        <f t="shared" si="3"/>
        <v>0</v>
      </c>
    </row>
    <row r="33" spans="2:8" ht="14.45" customHeight="1" x14ac:dyDescent="0.2">
      <c r="B33" s="24" t="s">
        <v>37</v>
      </c>
      <c r="C33" s="22">
        <v>0</v>
      </c>
      <c r="D33" s="22">
        <v>0</v>
      </c>
      <c r="E33" s="22">
        <f t="shared" si="1"/>
        <v>0</v>
      </c>
      <c r="F33" s="22">
        <v>0</v>
      </c>
      <c r="G33" s="22">
        <v>0</v>
      </c>
      <c r="H33" s="22">
        <f t="shared" si="3"/>
        <v>0</v>
      </c>
    </row>
    <row r="34" spans="2:8" ht="14.45" customHeight="1" x14ac:dyDescent="0.2">
      <c r="B34" s="24" t="s">
        <v>38</v>
      </c>
      <c r="C34" s="22">
        <v>0</v>
      </c>
      <c r="D34" s="22">
        <v>0</v>
      </c>
      <c r="E34" s="22">
        <f t="shared" si="1"/>
        <v>0</v>
      </c>
      <c r="F34" s="22">
        <v>0</v>
      </c>
      <c r="G34" s="22">
        <v>0</v>
      </c>
      <c r="H34" s="22">
        <f t="shared" si="3"/>
        <v>0</v>
      </c>
    </row>
    <row r="35" spans="2:8" ht="14.45" customHeight="1" x14ac:dyDescent="0.2">
      <c r="B35" s="23" t="s">
        <v>39</v>
      </c>
      <c r="C35" s="22">
        <f>SUM(C36)</f>
        <v>22388551.478220001</v>
      </c>
      <c r="D35" s="22">
        <f>SUM(D36)</f>
        <v>165089.88974999808</v>
      </c>
      <c r="E35" s="22">
        <f t="shared" si="1"/>
        <v>22553641.367969997</v>
      </c>
      <c r="F35" s="22">
        <f t="shared" ref="F35:G35" si="8">SUM(F36)</f>
        <v>14002288.397650005</v>
      </c>
      <c r="G35" s="22">
        <f t="shared" si="8"/>
        <v>13990777.901980005</v>
      </c>
      <c r="H35" s="22">
        <f t="shared" si="3"/>
        <v>8551352.9703199919</v>
      </c>
    </row>
    <row r="36" spans="2:8" ht="14.45" customHeight="1" x14ac:dyDescent="0.2">
      <c r="B36" s="24" t="s">
        <v>40</v>
      </c>
      <c r="C36" s="22">
        <v>22388551.478220001</v>
      </c>
      <c r="D36" s="22">
        <v>165089.88974999808</v>
      </c>
      <c r="E36" s="22">
        <f t="shared" si="1"/>
        <v>22553641.367969997</v>
      </c>
      <c r="F36" s="22">
        <v>14002288.397650005</v>
      </c>
      <c r="G36" s="22">
        <v>13990777.901980005</v>
      </c>
      <c r="H36" s="22">
        <f t="shared" si="3"/>
        <v>8551352.9703199919</v>
      </c>
    </row>
    <row r="37" spans="2:8" ht="14.45" customHeight="1" x14ac:dyDescent="0.2">
      <c r="B37" s="21" t="s">
        <v>41</v>
      </c>
      <c r="C37" s="22">
        <v>10749426.613720002</v>
      </c>
      <c r="D37" s="22">
        <v>215860.07559000043</v>
      </c>
      <c r="E37" s="22">
        <f t="shared" si="1"/>
        <v>10965286.689310001</v>
      </c>
      <c r="F37" s="22">
        <v>8603231.1640499849</v>
      </c>
      <c r="G37" s="22">
        <v>8603231.1640499849</v>
      </c>
      <c r="H37" s="22">
        <f t="shared" si="3"/>
        <v>2362055.5252600163</v>
      </c>
    </row>
    <row r="38" spans="2:8" ht="14.45" customHeight="1" x14ac:dyDescent="0.2">
      <c r="B38" s="21" t="s">
        <v>42</v>
      </c>
      <c r="C38" s="22">
        <v>8508873.0209500007</v>
      </c>
      <c r="D38" s="22">
        <v>9016812.3877500035</v>
      </c>
      <c r="E38" s="22">
        <f t="shared" si="1"/>
        <v>17525685.408700004</v>
      </c>
      <c r="F38" s="22">
        <v>15756329.595710004</v>
      </c>
      <c r="G38" s="22">
        <v>15756258.919450004</v>
      </c>
      <c r="H38" s="22">
        <f t="shared" si="3"/>
        <v>1769355.8129900005</v>
      </c>
    </row>
    <row r="39" spans="2:8" ht="14.45" customHeight="1" x14ac:dyDescent="0.2">
      <c r="B39" s="21" t="s">
        <v>43</v>
      </c>
      <c r="C39" s="22">
        <v>800000</v>
      </c>
      <c r="D39" s="22">
        <v>-800000</v>
      </c>
      <c r="E39" s="22">
        <f t="shared" si="1"/>
        <v>0</v>
      </c>
      <c r="F39" s="22">
        <v>0</v>
      </c>
      <c r="G39" s="22">
        <v>0</v>
      </c>
      <c r="H39" s="22">
        <f t="shared" si="3"/>
        <v>0</v>
      </c>
    </row>
    <row r="40" spans="2:8" ht="14.45" customHeight="1" x14ac:dyDescent="0.2">
      <c r="B40" s="25" t="s">
        <v>44</v>
      </c>
      <c r="C40" s="26">
        <f>C11+C14+C23+C27+C30+C35+C37+C38+C39</f>
        <v>118194252.95878001</v>
      </c>
      <c r="D40" s="26">
        <f>D11+D14+D23+D27+D30+D35+D37+D38+D39</f>
        <v>21002984.597899996</v>
      </c>
      <c r="E40" s="26">
        <f t="shared" si="1"/>
        <v>139197237.55667999</v>
      </c>
      <c r="F40" s="26">
        <f>F11+F14+F23+F27+F30+F35+F37+F38+F39</f>
        <v>94933307.107409999</v>
      </c>
      <c r="G40" s="26">
        <f>G11+G14+G23+G27+G30+G35+G37+G38+G39</f>
        <v>93254816.587449983</v>
      </c>
      <c r="H40" s="26">
        <f t="shared" si="3"/>
        <v>44263930.449269995</v>
      </c>
    </row>
    <row r="42" spans="2:8" ht="14.45" customHeight="1" x14ac:dyDescent="0.2">
      <c r="C42" s="27"/>
      <c r="D42" s="27"/>
      <c r="E42" s="27"/>
      <c r="F42" s="27"/>
      <c r="G42" s="27"/>
    </row>
    <row r="43" spans="2:8" ht="14.45" customHeight="1" x14ac:dyDescent="0.2">
      <c r="B43" s="28"/>
      <c r="C43" s="29"/>
      <c r="D43" s="29"/>
      <c r="E43" s="29"/>
      <c r="F43" s="29"/>
      <c r="G43" s="29"/>
    </row>
    <row r="44" spans="2:8" ht="14.45" customHeight="1" x14ac:dyDescent="0.2">
      <c r="B44" s="28"/>
      <c r="C44" s="29"/>
      <c r="D44" s="29"/>
      <c r="E44" s="29"/>
      <c r="F44" s="29"/>
      <c r="G44" s="29"/>
    </row>
  </sheetData>
  <mergeCells count="7">
    <mergeCell ref="B2:H2"/>
    <mergeCell ref="B3:H3"/>
    <mergeCell ref="B4:H4"/>
    <mergeCell ref="B5:H5"/>
    <mergeCell ref="B6:B8"/>
    <mergeCell ref="C6:G6"/>
    <mergeCell ref="H6:H7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2022-10-28T16:28:17Z</dcterms:created>
  <dcterms:modified xsi:type="dcterms:W3CDTF">2022-10-28T16:28:59Z</dcterms:modified>
</cp:coreProperties>
</file>