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4. Reportes Firmados y Antefirmados\"/>
    </mc:Choice>
  </mc:AlternateContent>
  <bookViews>
    <workbookView xWindow="-120" yWindow="-120" windowWidth="28920" windowHeight="1182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<sst xmlns="http://schemas.openxmlformats.org/spreadsheetml/2006/main" count="45" uniqueCount="45">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</sst>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1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1:8" ht="14.45" customHeight="1" x14ac:dyDescent="0.25">
      <c r="A1" s="1"/>
      <c r="B1" s="2"/>
      <c r="C1" s="2"/>
      <c r="D1" s="2"/>
      <c r="E1" s="2"/>
      <c r="F1" s="2"/>
      <c r="G1" s="2"/>
      <c r="H1" s="2"/>
    </row>
    <row r="2" spans="1:8" ht="14.45" customHeight="1" x14ac:dyDescent="0.25">
      <c r="A2" s="1"/>
      <c r="B2" s="15" t="s">
        <v>0</v>
      </c>
      <c r="C2" s="16"/>
      <c r="D2" s="16"/>
      <c r="E2" s="16"/>
      <c r="F2" s="16"/>
      <c r="G2" s="16"/>
      <c r="H2" s="17"/>
    </row>
    <row r="3" spans="1:8" ht="14.45" customHeight="1" x14ac:dyDescent="0.25">
      <c r="A3" s="1"/>
      <c r="B3" s="18" t="s">
        <v>1</v>
      </c>
      <c r="C3" s="19"/>
      <c r="D3" s="19"/>
      <c r="E3" s="19"/>
      <c r="F3" s="19"/>
      <c r="G3" s="19"/>
      <c r="H3" s="20"/>
    </row>
    <row r="4" spans="1:8" ht="14.45" customHeight="1" x14ac:dyDescent="0.25">
      <c r="A4" s="1"/>
      <c r="B4" s="21" t="s">
        <v>44</v>
      </c>
      <c r="C4" s="22"/>
      <c r="D4" s="22"/>
      <c r="E4" s="22"/>
      <c r="F4" s="22"/>
      <c r="G4" s="22"/>
      <c r="H4" s="23"/>
    </row>
    <row r="5" spans="1:8" ht="14.45" customHeight="1" x14ac:dyDescent="0.25">
      <c r="A5" s="1"/>
      <c r="B5" s="24" t="s">
        <v>2</v>
      </c>
      <c r="C5" s="25"/>
      <c r="D5" s="25"/>
      <c r="E5" s="25"/>
      <c r="F5" s="25"/>
      <c r="G5" s="25"/>
      <c r="H5" s="26"/>
    </row>
    <row r="6" spans="1:8" ht="14.45" customHeight="1" x14ac:dyDescent="0.25">
      <c r="A6" s="1"/>
      <c r="B6" s="12" t="s">
        <v>5</v>
      </c>
      <c r="C6" s="11" t="s">
        <v>3</v>
      </c>
      <c r="D6" s="11"/>
      <c r="E6" s="11"/>
      <c r="F6" s="11"/>
      <c r="G6" s="11"/>
      <c r="H6" s="11" t="s">
        <v>4</v>
      </c>
    </row>
    <row r="7" spans="1:8" ht="22.5" x14ac:dyDescent="0.25">
      <c r="A7" s="1"/>
      <c r="B7" s="13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11"/>
    </row>
    <row r="8" spans="1:8" ht="14.45" customHeight="1" x14ac:dyDescent="0.25">
      <c r="A8" s="1"/>
      <c r="B8" s="14"/>
      <c r="C8" s="3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1:8" ht="14.45" customHeight="1" x14ac:dyDescent="0.25">
      <c r="A9" s="1"/>
      <c r="B9" s="4"/>
      <c r="C9" s="4"/>
      <c r="D9" s="4"/>
      <c r="E9" s="4"/>
      <c r="F9" s="4"/>
      <c r="G9" s="4"/>
      <c r="H9" s="4"/>
    </row>
    <row r="10" spans="1:8" ht="14.45" customHeight="1" x14ac:dyDescent="0.25">
      <c r="A10" s="1"/>
      <c r="B10" s="5" t="s">
        <v>13</v>
      </c>
      <c r="C10" s="6">
        <f>C11+C14+C23+C27+C30+C35</f>
        <v>116899791.90007001</v>
      </c>
      <c r="D10" s="6">
        <f>D11+D14+D23+D27+D30+D35</f>
        <v>24057417.787599999</v>
      </c>
      <c r="E10" s="6">
        <f>C10+D10</f>
        <v>140957209.68767002</v>
      </c>
      <c r="F10" s="6">
        <f t="shared" ref="F10:G10" si="0">F11+F14+F23+F27+F30+F35</f>
        <v>64453817.582540035</v>
      </c>
      <c r="G10" s="6">
        <f t="shared" si="0"/>
        <v>59545311.393679991</v>
      </c>
      <c r="H10" s="6">
        <f>E10-F10</f>
        <v>76503392.105129987</v>
      </c>
    </row>
    <row r="11" spans="1:8" ht="14.45" customHeight="1" x14ac:dyDescent="0.25">
      <c r="A11" s="1"/>
      <c r="B11" s="7" t="s">
        <v>14</v>
      </c>
      <c r="C11" s="6">
        <f>SUM(C12:C13)</f>
        <v>32486363.142569985</v>
      </c>
      <c r="D11" s="6">
        <f>SUM(D12:D13)</f>
        <v>6636988.0110399965</v>
      </c>
      <c r="E11" s="6">
        <f t="shared" ref="E11:E40" si="1">C11+D11</f>
        <v>39123351.153609984</v>
      </c>
      <c r="F11" s="6">
        <f t="shared" ref="F11:G11" si="2">SUM(F12:F13)</f>
        <v>18878181.002210002</v>
      </c>
      <c r="G11" s="6">
        <f t="shared" si="2"/>
        <v>18500262.407210007</v>
      </c>
      <c r="H11" s="6">
        <f t="shared" ref="H11:H40" si="3">E11-F11</f>
        <v>20245170.151399981</v>
      </c>
    </row>
    <row r="12" spans="1:8" ht="14.45" customHeight="1" x14ac:dyDescent="0.25">
      <c r="A12" s="1"/>
      <c r="B12" s="8" t="s">
        <v>15</v>
      </c>
      <c r="C12" s="6">
        <v>932750.06976999994</v>
      </c>
      <c r="D12" s="6">
        <v>-154272.84788999992</v>
      </c>
      <c r="E12" s="6">
        <f t="shared" si="1"/>
        <v>778477.22188000008</v>
      </c>
      <c r="F12" s="6">
        <v>464068.38276000007</v>
      </c>
      <c r="G12" s="6">
        <v>394355.91256000008</v>
      </c>
      <c r="H12" s="6">
        <f t="shared" si="3"/>
        <v>314408.83912000002</v>
      </c>
    </row>
    <row r="13" spans="1:8" ht="14.45" customHeight="1" x14ac:dyDescent="0.25">
      <c r="A13" s="1"/>
      <c r="B13" s="8" t="s">
        <v>16</v>
      </c>
      <c r="C13" s="6">
        <v>31553613.072799984</v>
      </c>
      <c r="D13" s="6">
        <v>6791260.8589299964</v>
      </c>
      <c r="E13" s="6">
        <f t="shared" si="1"/>
        <v>38344873.93172998</v>
      </c>
      <c r="F13" s="6">
        <v>18414112.619450003</v>
      </c>
      <c r="G13" s="6">
        <v>18105906.494650006</v>
      </c>
      <c r="H13" s="6">
        <f t="shared" si="3"/>
        <v>19930761.312279977</v>
      </c>
    </row>
    <row r="14" spans="1:8" ht="14.45" customHeight="1" x14ac:dyDescent="0.25">
      <c r="A14" s="1"/>
      <c r="B14" s="7" t="s">
        <v>17</v>
      </c>
      <c r="C14" s="6">
        <f>SUM(C15:C22)</f>
        <v>82337726.295250013</v>
      </c>
      <c r="D14" s="6">
        <f>SUM(D15:D22)</f>
        <v>17206653.227330007</v>
      </c>
      <c r="E14" s="6">
        <f t="shared" si="1"/>
        <v>99544379.522580028</v>
      </c>
      <c r="F14" s="6">
        <f t="shared" ref="F14:G14" si="4">SUM(F15:F22)</f>
        <v>44652507.996430025</v>
      </c>
      <c r="G14" s="6">
        <f t="shared" si="4"/>
        <v>40284281.76159998</v>
      </c>
      <c r="H14" s="6">
        <f t="shared" si="3"/>
        <v>54891871.526150003</v>
      </c>
    </row>
    <row r="15" spans="1:8" ht="14.45" customHeight="1" x14ac:dyDescent="0.25">
      <c r="A15" s="1"/>
      <c r="B15" s="8" t="s">
        <v>18</v>
      </c>
      <c r="C15" s="6">
        <v>56255080.429630019</v>
      </c>
      <c r="D15" s="6">
        <v>12422487.814870009</v>
      </c>
      <c r="E15" s="6">
        <f t="shared" si="1"/>
        <v>68677568.244500026</v>
      </c>
      <c r="F15" s="6">
        <v>33587926.724790029</v>
      </c>
      <c r="G15" s="6">
        <v>31839647.07364998</v>
      </c>
      <c r="H15" s="6">
        <f t="shared" si="3"/>
        <v>35089641.519709997</v>
      </c>
    </row>
    <row r="16" spans="1:8" ht="14.45" customHeight="1" x14ac:dyDescent="0.25">
      <c r="A16" s="1"/>
      <c r="B16" s="8" t="s">
        <v>19</v>
      </c>
      <c r="C16" s="6">
        <v>302430.27841999999</v>
      </c>
      <c r="D16" s="6">
        <v>155250.93825000001</v>
      </c>
      <c r="E16" s="6">
        <f t="shared" si="1"/>
        <v>457681.21666999999</v>
      </c>
      <c r="F16" s="6">
        <v>308092.78438000003</v>
      </c>
      <c r="G16" s="6">
        <v>293295.15288000007</v>
      </c>
      <c r="H16" s="6">
        <f t="shared" si="3"/>
        <v>149588.43228999997</v>
      </c>
    </row>
    <row r="17" spans="1:8" ht="14.45" customHeight="1" x14ac:dyDescent="0.25">
      <c r="A17" s="1"/>
      <c r="B17" s="8" t="s">
        <v>20</v>
      </c>
      <c r="C17" s="6">
        <v>976646.96425999992</v>
      </c>
      <c r="D17" s="6">
        <v>4654.7950599999722</v>
      </c>
      <c r="E17" s="6">
        <f t="shared" si="1"/>
        <v>981301.75931999984</v>
      </c>
      <c r="F17" s="6">
        <v>333075.10071999981</v>
      </c>
      <c r="G17" s="6">
        <v>239739.24097000016</v>
      </c>
      <c r="H17" s="6">
        <f t="shared" si="3"/>
        <v>648226.65859999997</v>
      </c>
    </row>
    <row r="18" spans="1:8" ht="14.45" customHeight="1" x14ac:dyDescent="0.25">
      <c r="A18" s="1"/>
      <c r="B18" s="8" t="s">
        <v>21</v>
      </c>
      <c r="C18" s="6">
        <v>283637.02149999997</v>
      </c>
      <c r="D18" s="6">
        <v>11599.149150000007</v>
      </c>
      <c r="E18" s="6">
        <f t="shared" si="1"/>
        <v>295236.17064999999</v>
      </c>
      <c r="F18" s="6">
        <v>231590.12557</v>
      </c>
      <c r="G18" s="6">
        <v>83595.429179999992</v>
      </c>
      <c r="H18" s="6">
        <f t="shared" si="3"/>
        <v>63646.045079999982</v>
      </c>
    </row>
    <row r="19" spans="1:8" ht="14.45" customHeight="1" x14ac:dyDescent="0.25">
      <c r="A19" s="1"/>
      <c r="B19" s="8" t="s">
        <v>22</v>
      </c>
      <c r="C19" s="6">
        <v>140271.74865000002</v>
      </c>
      <c r="D19" s="6">
        <v>52420.289990000034</v>
      </c>
      <c r="E19" s="6">
        <f t="shared" si="1"/>
        <v>192692.03864000004</v>
      </c>
      <c r="F19" s="6">
        <v>68754.953340000007</v>
      </c>
      <c r="G19" s="6">
        <v>55938.983100000027</v>
      </c>
      <c r="H19" s="6">
        <f t="shared" si="3"/>
        <v>123937.08530000004</v>
      </c>
    </row>
    <row r="20" spans="1:8" ht="14.45" customHeight="1" x14ac:dyDescent="0.25">
      <c r="A20" s="1"/>
      <c r="B20" s="8" t="s">
        <v>23</v>
      </c>
      <c r="C20" s="6">
        <v>0</v>
      </c>
      <c r="D20" s="6">
        <v>0</v>
      </c>
      <c r="E20" s="6">
        <f t="shared" si="1"/>
        <v>0</v>
      </c>
      <c r="F20" s="6">
        <v>0</v>
      </c>
      <c r="G20" s="6">
        <v>0</v>
      </c>
      <c r="H20" s="6">
        <f t="shared" si="3"/>
        <v>0</v>
      </c>
    </row>
    <row r="21" spans="1:8" ht="14.45" customHeight="1" x14ac:dyDescent="0.25">
      <c r="A21" s="1"/>
      <c r="B21" s="8" t="s">
        <v>24</v>
      </c>
      <c r="C21" s="6">
        <v>73338.184859999965</v>
      </c>
      <c r="D21" s="6">
        <v>344181.29615999997</v>
      </c>
      <c r="E21" s="6">
        <f t="shared" si="1"/>
        <v>417519.48101999995</v>
      </c>
      <c r="F21" s="6">
        <v>149819.66040999995</v>
      </c>
      <c r="G21" s="6">
        <v>147240.34713000001</v>
      </c>
      <c r="H21" s="6">
        <f t="shared" si="3"/>
        <v>267699.82061</v>
      </c>
    </row>
    <row r="22" spans="1:8" ht="14.45" customHeight="1" x14ac:dyDescent="0.25">
      <c r="A22" s="1"/>
      <c r="B22" s="8" t="s">
        <v>25</v>
      </c>
      <c r="C22" s="6">
        <v>24306321.66793</v>
      </c>
      <c r="D22" s="6">
        <v>4216058.9438499985</v>
      </c>
      <c r="E22" s="6">
        <f t="shared" si="1"/>
        <v>28522380.611779999</v>
      </c>
      <c r="F22" s="6">
        <v>9973248.647219995</v>
      </c>
      <c r="G22" s="6">
        <v>7624825.5346899983</v>
      </c>
      <c r="H22" s="6">
        <f t="shared" si="3"/>
        <v>18549131.964560002</v>
      </c>
    </row>
    <row r="23" spans="1:8" ht="14.45" customHeight="1" x14ac:dyDescent="0.25">
      <c r="A23" s="1"/>
      <c r="B23" s="7" t="s">
        <v>26</v>
      </c>
      <c r="C23" s="6">
        <f>SUM(C24:C26)</f>
        <v>1550112.7274900007</v>
      </c>
      <c r="D23" s="6">
        <f>SUM(D24:D26)</f>
        <v>284033.40673999995</v>
      </c>
      <c r="E23" s="6">
        <f t="shared" si="1"/>
        <v>1834146.1342300007</v>
      </c>
      <c r="F23" s="6">
        <f t="shared" ref="F23:G23" si="5">SUM(F24:F26)</f>
        <v>770626.5482099998</v>
      </c>
      <c r="G23" s="6">
        <f t="shared" si="5"/>
        <v>613403.65883000009</v>
      </c>
      <c r="H23" s="6">
        <f t="shared" si="3"/>
        <v>1063519.5860200007</v>
      </c>
    </row>
    <row r="24" spans="1:8" ht="14.45" customHeight="1" x14ac:dyDescent="0.25">
      <c r="A24" s="1"/>
      <c r="B24" s="8" t="s">
        <v>27</v>
      </c>
      <c r="C24" s="6">
        <v>1366955.8189200007</v>
      </c>
      <c r="D24" s="6">
        <v>247660.93613999992</v>
      </c>
      <c r="E24" s="6">
        <f t="shared" si="1"/>
        <v>1614616.7550600006</v>
      </c>
      <c r="F24" s="6">
        <v>672202.66922999977</v>
      </c>
      <c r="G24" s="6">
        <v>521118.47805000003</v>
      </c>
      <c r="H24" s="6">
        <f t="shared" si="3"/>
        <v>942414.08583000081</v>
      </c>
    </row>
    <row r="25" spans="1:8" ht="14.45" customHeight="1" x14ac:dyDescent="0.25">
      <c r="A25" s="1"/>
      <c r="B25" s="8" t="s">
        <v>28</v>
      </c>
      <c r="C25" s="6">
        <v>183156.90857</v>
      </c>
      <c r="D25" s="6">
        <v>36372.470600000015</v>
      </c>
      <c r="E25" s="6">
        <f t="shared" si="1"/>
        <v>219529.37917000003</v>
      </c>
      <c r="F25" s="6">
        <v>98423.878980000052</v>
      </c>
      <c r="G25" s="6">
        <v>92285.180780000024</v>
      </c>
      <c r="H25" s="6">
        <f t="shared" si="3"/>
        <v>121105.50018999998</v>
      </c>
    </row>
    <row r="26" spans="1:8" ht="14.45" customHeight="1" x14ac:dyDescent="0.25">
      <c r="A26" s="1"/>
      <c r="B26" s="8" t="s">
        <v>29</v>
      </c>
      <c r="C26" s="6">
        <v>0</v>
      </c>
      <c r="D26" s="6">
        <v>0</v>
      </c>
      <c r="E26" s="6">
        <f t="shared" si="1"/>
        <v>0</v>
      </c>
      <c r="F26" s="6">
        <v>0</v>
      </c>
      <c r="G26" s="6">
        <v>0</v>
      </c>
      <c r="H26" s="6">
        <f t="shared" si="3"/>
        <v>0</v>
      </c>
    </row>
    <row r="27" spans="1:8" ht="14.45" customHeight="1" x14ac:dyDescent="0.25">
      <c r="A27" s="1"/>
      <c r="B27" s="7" t="s">
        <v>30</v>
      </c>
      <c r="C27" s="6">
        <f>SUM(C28:C29)</f>
        <v>525589.73476000014</v>
      </c>
      <c r="D27" s="6">
        <f>SUM(D28:D29)</f>
        <v>-70256.857510000016</v>
      </c>
      <c r="E27" s="6">
        <f t="shared" si="1"/>
        <v>455332.87725000014</v>
      </c>
      <c r="F27" s="6">
        <f t="shared" ref="F27:G27" si="6">SUM(F28:F29)</f>
        <v>152502.03569000016</v>
      </c>
      <c r="G27" s="6">
        <f t="shared" si="6"/>
        <v>147363.56604000015</v>
      </c>
      <c r="H27" s="6">
        <f t="shared" si="3"/>
        <v>302830.84155999997</v>
      </c>
    </row>
    <row r="28" spans="1:8" ht="14.45" customHeight="1" x14ac:dyDescent="0.25">
      <c r="A28" s="1"/>
      <c r="B28" s="8" t="s">
        <v>31</v>
      </c>
      <c r="C28" s="6">
        <v>327065.4425100002</v>
      </c>
      <c r="D28" s="6">
        <v>26385.515489999994</v>
      </c>
      <c r="E28" s="6">
        <f t="shared" si="1"/>
        <v>353450.95800000022</v>
      </c>
      <c r="F28" s="6">
        <v>152502.03569000016</v>
      </c>
      <c r="G28" s="6">
        <v>147363.56604000015</v>
      </c>
      <c r="H28" s="6">
        <f t="shared" si="3"/>
        <v>200948.92231000005</v>
      </c>
    </row>
    <row r="29" spans="1:8" ht="14.45" customHeight="1" x14ac:dyDescent="0.25">
      <c r="A29" s="1"/>
      <c r="B29" s="8" t="s">
        <v>32</v>
      </c>
      <c r="C29" s="6">
        <v>198524.29225</v>
      </c>
      <c r="D29" s="6">
        <v>-96642.373000000007</v>
      </c>
      <c r="E29" s="6">
        <f t="shared" si="1"/>
        <v>101881.91924999999</v>
      </c>
      <c r="F29" s="6">
        <v>0</v>
      </c>
      <c r="G29" s="6">
        <v>0</v>
      </c>
      <c r="H29" s="6">
        <f t="shared" si="3"/>
        <v>101881.91924999999</v>
      </c>
    </row>
    <row r="30" spans="1:8" ht="14.45" customHeight="1" x14ac:dyDescent="0.25">
      <c r="A30" s="1"/>
      <c r="B30" s="7" t="s">
        <v>33</v>
      </c>
      <c r="C30" s="6">
        <f>SUM(C31:C34)</f>
        <v>0</v>
      </c>
      <c r="D30" s="6">
        <f>SUM(D31:D34)</f>
        <v>0</v>
      </c>
      <c r="E30" s="6">
        <f t="shared" si="1"/>
        <v>0</v>
      </c>
      <c r="F30" s="6">
        <f t="shared" ref="F30:G30" si="7">SUM(F31:F34)</f>
        <v>0</v>
      </c>
      <c r="G30" s="6">
        <f t="shared" si="7"/>
        <v>0</v>
      </c>
      <c r="H30" s="6">
        <f t="shared" si="3"/>
        <v>0</v>
      </c>
    </row>
    <row r="31" spans="1:8" ht="14.45" customHeight="1" x14ac:dyDescent="0.25">
      <c r="A31" s="1"/>
      <c r="B31" s="8" t="s">
        <v>34</v>
      </c>
      <c r="C31" s="6">
        <v>0</v>
      </c>
      <c r="D31" s="6">
        <v>0</v>
      </c>
      <c r="E31" s="6">
        <f t="shared" si="1"/>
        <v>0</v>
      </c>
      <c r="F31" s="6">
        <v>0</v>
      </c>
      <c r="G31" s="6">
        <v>0</v>
      </c>
      <c r="H31" s="6">
        <f t="shared" si="3"/>
        <v>0</v>
      </c>
    </row>
    <row r="32" spans="1:8" ht="14.45" customHeight="1" x14ac:dyDescent="0.25">
      <c r="A32" s="1"/>
      <c r="B32" s="8" t="s">
        <v>35</v>
      </c>
      <c r="C32" s="6">
        <v>0</v>
      </c>
      <c r="D32" s="6">
        <v>0</v>
      </c>
      <c r="E32" s="6">
        <f t="shared" si="1"/>
        <v>0</v>
      </c>
      <c r="F32" s="6">
        <v>0</v>
      </c>
      <c r="G32" s="6">
        <v>0</v>
      </c>
      <c r="H32" s="6">
        <f t="shared" si="3"/>
        <v>0</v>
      </c>
    </row>
    <row r="33" spans="1:8" ht="14.45" customHeight="1" x14ac:dyDescent="0.25">
      <c r="A33" s="1"/>
      <c r="B33" s="8" t="s">
        <v>36</v>
      </c>
      <c r="C33" s="6">
        <v>0</v>
      </c>
      <c r="D33" s="6">
        <v>0</v>
      </c>
      <c r="E33" s="6">
        <f t="shared" si="1"/>
        <v>0</v>
      </c>
      <c r="F33" s="6">
        <v>0</v>
      </c>
      <c r="G33" s="6">
        <v>0</v>
      </c>
      <c r="H33" s="6">
        <f t="shared" si="3"/>
        <v>0</v>
      </c>
    </row>
    <row r="34" spans="1:8" ht="14.45" customHeight="1" x14ac:dyDescent="0.25">
      <c r="A34" s="1"/>
      <c r="B34" s="8" t="s">
        <v>37</v>
      </c>
      <c r="C34" s="6">
        <v>0</v>
      </c>
      <c r="D34" s="6">
        <v>0</v>
      </c>
      <c r="E34" s="6">
        <f t="shared" si="1"/>
        <v>0</v>
      </c>
      <c r="F34" s="6">
        <v>0</v>
      </c>
      <c r="G34" s="6">
        <v>0</v>
      </c>
      <c r="H34" s="6">
        <f t="shared" si="3"/>
        <v>0</v>
      </c>
    </row>
    <row r="35" spans="1:8" ht="14.45" customHeight="1" x14ac:dyDescent="0.25">
      <c r="A35" s="1"/>
      <c r="B35" s="7" t="s">
        <v>38</v>
      </c>
      <c r="C35" s="6">
        <f>SUM(C36)</f>
        <v>0</v>
      </c>
      <c r="D35" s="6">
        <f>SUM(D36)</f>
        <v>0</v>
      </c>
      <c r="E35" s="6">
        <f t="shared" si="1"/>
        <v>0</v>
      </c>
      <c r="F35" s="6">
        <f t="shared" ref="F35:G35" si="8">SUM(F36)</f>
        <v>0</v>
      </c>
      <c r="G35" s="6">
        <f t="shared" si="8"/>
        <v>0</v>
      </c>
      <c r="H35" s="6">
        <f t="shared" si="3"/>
        <v>0</v>
      </c>
    </row>
    <row r="36" spans="1:8" ht="14.45" customHeight="1" x14ac:dyDescent="0.25">
      <c r="A36" s="1"/>
      <c r="B36" s="8" t="s">
        <v>39</v>
      </c>
      <c r="C36" s="6">
        <v>0</v>
      </c>
      <c r="D36" s="6">
        <v>0</v>
      </c>
      <c r="E36" s="6">
        <f t="shared" si="1"/>
        <v>0</v>
      </c>
      <c r="F36" s="6">
        <v>0</v>
      </c>
      <c r="G36" s="6">
        <v>0</v>
      </c>
      <c r="H36" s="6">
        <f t="shared" si="3"/>
        <v>0</v>
      </c>
    </row>
    <row r="37" spans="1:8" ht="14.45" customHeight="1" x14ac:dyDescent="0.25">
      <c r="A37" s="1"/>
      <c r="B37" s="5" t="s">
        <v>40</v>
      </c>
      <c r="C37" s="6">
        <v>12753111.848920001</v>
      </c>
      <c r="D37" s="6">
        <v>-13131.216869999949</v>
      </c>
      <c r="E37" s="6">
        <f t="shared" si="1"/>
        <v>12739980.63205</v>
      </c>
      <c r="F37" s="6">
        <v>7600950.8164899992</v>
      </c>
      <c r="G37" s="6">
        <v>7599352.1015799986</v>
      </c>
      <c r="H37" s="6">
        <f t="shared" si="3"/>
        <v>5139029.8155600009</v>
      </c>
    </row>
    <row r="38" spans="1:8" ht="14.45" customHeight="1" x14ac:dyDescent="0.25">
      <c r="A38" s="1"/>
      <c r="B38" s="5" t="s">
        <v>41</v>
      </c>
      <c r="C38" s="6">
        <v>9584098.5461599994</v>
      </c>
      <c r="D38" s="6">
        <v>322579.44422999973</v>
      </c>
      <c r="E38" s="6">
        <f t="shared" si="1"/>
        <v>9906677.990389999</v>
      </c>
      <c r="F38" s="6">
        <v>6380150.3340899991</v>
      </c>
      <c r="G38" s="6">
        <v>6379992.2984499997</v>
      </c>
      <c r="H38" s="6">
        <f t="shared" si="3"/>
        <v>3526527.6562999999</v>
      </c>
    </row>
    <row r="39" spans="1:8" ht="14.45" customHeight="1" x14ac:dyDescent="0.25">
      <c r="A39" s="1"/>
      <c r="B39" s="5" t="s">
        <v>42</v>
      </c>
      <c r="C39" s="6">
        <v>800000</v>
      </c>
      <c r="D39" s="6">
        <v>-800000</v>
      </c>
      <c r="E39" s="6">
        <f t="shared" si="1"/>
        <v>0</v>
      </c>
      <c r="F39" s="6">
        <v>0</v>
      </c>
      <c r="G39" s="6">
        <v>0</v>
      </c>
      <c r="H39" s="6">
        <f t="shared" si="3"/>
        <v>0</v>
      </c>
    </row>
    <row r="40" spans="1:8" ht="14.45" customHeight="1" x14ac:dyDescent="0.25">
      <c r="A40" s="1"/>
      <c r="B40" s="9" t="s">
        <v>43</v>
      </c>
      <c r="C40" s="10">
        <f>C11+C14+C23+C27+C30+C35+C37+C38+C39</f>
        <v>140037002.29515001</v>
      </c>
      <c r="D40" s="10">
        <f>D11+D14+D23+D27+D30+D35+D37+D38+D39</f>
        <v>23566866.014960002</v>
      </c>
      <c r="E40" s="10">
        <f t="shared" si="1"/>
        <v>163603868.31011</v>
      </c>
      <c r="F40" s="10">
        <f>F11+F14+F23+F27+F30+F35+F37+F38+F39</f>
        <v>78434918.733120024</v>
      </c>
      <c r="G40" s="10">
        <f>G11+G14+G23+G27+G30+G35+G37+G38+G39</f>
        <v>73524655.793709978</v>
      </c>
      <c r="H40" s="10">
        <f t="shared" si="3"/>
        <v>85168949.576989979</v>
      </c>
    </row>
    <row r="41" spans="1:8" ht="14.45" customHeight="1" x14ac:dyDescent="0.25">
      <c r="A41" s="1"/>
      <c r="B41" s="2"/>
      <c r="C41" s="2"/>
      <c r="D41" s="2"/>
      <c r="E41" s="2"/>
      <c r="F41" s="2"/>
      <c r="G41" s="2"/>
      <c r="H41" s="2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2024-08-02T23:50:53Z</dcterms:modified>
</cp:coreProperties>
</file>