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18858617-21CA-48D6-BE68-3C6B11662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<sst xmlns="http://schemas.openxmlformats.org/spreadsheetml/2006/main" count="45" uniqueCount="45">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</sst>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H44"/>
  <sheetViews>
    <sheetView showGridLines="0" tabSelected="1" topLeftCell="A5" zoomScaleNormal="100" zoomScaleSheetLayoutView="100" workbookViewId="0">
      <selection activeCell="K27" sqref="K27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4" t="s">
        <v>44</v>
      </c>
      <c r="C4" s="25"/>
      <c r="D4" s="25"/>
      <c r="E4" s="25"/>
      <c r="F4" s="25"/>
      <c r="G4" s="25"/>
      <c r="H4" s="26"/>
    </row>
    <row r="5" spans="2:8" ht="14.45" customHeight="1" x14ac:dyDescent="0.2">
      <c r="B5" s="27" t="s">
        <v>2</v>
      </c>
      <c r="C5" s="28"/>
      <c r="D5" s="28"/>
      <c r="E5" s="28"/>
      <c r="F5" s="28"/>
      <c r="G5" s="28"/>
      <c r="H5" s="29"/>
    </row>
    <row r="6" spans="2:8" ht="14.45" customHeight="1" x14ac:dyDescent="0.2">
      <c r="B6" s="15" t="s">
        <v>5</v>
      </c>
      <c r="C6" s="14" t="s">
        <v>3</v>
      </c>
      <c r="D6" s="14"/>
      <c r="E6" s="14"/>
      <c r="F6" s="14"/>
      <c r="G6" s="14"/>
      <c r="H6" s="14" t="s">
        <v>4</v>
      </c>
    </row>
    <row r="7" spans="2:8" ht="22.5" x14ac:dyDescent="0.2">
      <c r="B7" s="16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14"/>
    </row>
    <row r="8" spans="2:8" ht="14.45" customHeight="1" x14ac:dyDescent="0.2">
      <c r="B8" s="17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98135953.324110001</v>
      </c>
      <c r="D10" s="9">
        <f>D11+D14+D23+D27+D30+D35</f>
        <v>9019397.1692199968</v>
      </c>
      <c r="E10" s="9">
        <f>C10+D10</f>
        <v>107155350.49333</v>
      </c>
      <c r="F10" s="9">
        <f t="shared" ref="F10:G10" si="0">F11+F14+F23+F27+F30+F35</f>
        <v>46031383.466799974</v>
      </c>
      <c r="G10" s="9">
        <f t="shared" si="0"/>
        <v>44518881.671349987</v>
      </c>
      <c r="H10" s="9">
        <f>E10-F10</f>
        <v>61123967.026530027</v>
      </c>
    </row>
    <row r="11" spans="2:8" ht="14.45" customHeight="1" x14ac:dyDescent="0.2">
      <c r="B11" s="10" t="s">
        <v>14</v>
      </c>
      <c r="C11" s="9">
        <f>SUM(C12:C13)</f>
        <v>21576694.145650011</v>
      </c>
      <c r="D11" s="9">
        <f>SUM(D12:D13)</f>
        <v>1631770.1909799995</v>
      </c>
      <c r="E11" s="9">
        <f t="shared" ref="E11:E40" si="1">C11+D11</f>
        <v>23208464.336630009</v>
      </c>
      <c r="F11" s="9">
        <f t="shared" ref="F11:G11" si="2">SUM(F12:F13)</f>
        <v>12236653.997020004</v>
      </c>
      <c r="G11" s="9">
        <f t="shared" si="2"/>
        <v>12145027.523870004</v>
      </c>
      <c r="H11" s="9">
        <f t="shared" ref="H11:H40" si="3">E11-F11</f>
        <v>10971810.339610005</v>
      </c>
    </row>
    <row r="12" spans="2:8" ht="14.45" customHeight="1" x14ac:dyDescent="0.2">
      <c r="B12" s="11" t="s">
        <v>15</v>
      </c>
      <c r="C12" s="9">
        <v>77154.237779999996</v>
      </c>
      <c r="D12" s="9">
        <v>172.66638000000023</v>
      </c>
      <c r="E12" s="9">
        <f t="shared" si="1"/>
        <v>77326.904159999991</v>
      </c>
      <c r="F12" s="9">
        <v>32656.211229999997</v>
      </c>
      <c r="G12" s="9">
        <v>32616.18506</v>
      </c>
      <c r="H12" s="9">
        <f t="shared" si="3"/>
        <v>44670.69292999999</v>
      </c>
    </row>
    <row r="13" spans="2:8" ht="14.45" customHeight="1" x14ac:dyDescent="0.2">
      <c r="B13" s="11" t="s">
        <v>16</v>
      </c>
      <c r="C13" s="9">
        <v>21499539.90787001</v>
      </c>
      <c r="D13" s="9">
        <v>1631597.5245999994</v>
      </c>
      <c r="E13" s="9">
        <f t="shared" si="1"/>
        <v>23131137.432470009</v>
      </c>
      <c r="F13" s="9">
        <v>12203997.785790004</v>
      </c>
      <c r="G13" s="9">
        <v>12112411.338810004</v>
      </c>
      <c r="H13" s="9">
        <f t="shared" si="3"/>
        <v>10927139.646680005</v>
      </c>
    </row>
    <row r="14" spans="2:8" ht="14.45" customHeight="1" x14ac:dyDescent="0.2">
      <c r="B14" s="10" t="s">
        <v>17</v>
      </c>
      <c r="C14" s="9">
        <f>SUM(C15:C22)</f>
        <v>52501675.437709995</v>
      </c>
      <c r="D14" s="9">
        <f>SUM(D15:D22)</f>
        <v>6992746.6992599983</v>
      </c>
      <c r="E14" s="9">
        <f t="shared" si="1"/>
        <v>59494422.136969991</v>
      </c>
      <c r="F14" s="9">
        <f t="shared" ref="F14:G14" si="4">SUM(F15:F22)</f>
        <v>24268717.759449977</v>
      </c>
      <c r="G14" s="9">
        <f t="shared" si="4"/>
        <v>22964914.507229976</v>
      </c>
      <c r="H14" s="9">
        <f t="shared" si="3"/>
        <v>35225704.37752001</v>
      </c>
    </row>
    <row r="15" spans="2:8" ht="14.45" customHeight="1" x14ac:dyDescent="0.2">
      <c r="B15" s="11" t="s">
        <v>18</v>
      </c>
      <c r="C15" s="9">
        <v>37333962.781269997</v>
      </c>
      <c r="D15" s="9">
        <v>5787205.4906599987</v>
      </c>
      <c r="E15" s="9">
        <f t="shared" si="1"/>
        <v>43121168.271929994</v>
      </c>
      <c r="F15" s="9">
        <v>20441699.006609976</v>
      </c>
      <c r="G15" s="9">
        <v>19832061.862459976</v>
      </c>
      <c r="H15" s="9">
        <f t="shared" si="3"/>
        <v>22679469.265320018</v>
      </c>
    </row>
    <row r="16" spans="2:8" ht="14.45" customHeight="1" x14ac:dyDescent="0.2">
      <c r="B16" s="11" t="s">
        <v>19</v>
      </c>
      <c r="C16" s="9">
        <v>64957.41191000001</v>
      </c>
      <c r="D16" s="9">
        <v>25304.520370000006</v>
      </c>
      <c r="E16" s="9">
        <f t="shared" si="1"/>
        <v>90261.932280000008</v>
      </c>
      <c r="F16" s="9">
        <v>69603.70382000001</v>
      </c>
      <c r="G16" s="9">
        <v>69012.587930000009</v>
      </c>
      <c r="H16" s="9">
        <f t="shared" si="3"/>
        <v>20658.228459999998</v>
      </c>
    </row>
    <row r="17" spans="2:8" ht="14.45" customHeight="1" x14ac:dyDescent="0.2">
      <c r="B17" s="11" t="s">
        <v>20</v>
      </c>
      <c r="C17" s="9">
        <v>910113.04846999922</v>
      </c>
      <c r="D17" s="9">
        <v>575014.05819999974</v>
      </c>
      <c r="E17" s="9">
        <f t="shared" si="1"/>
        <v>1485127.106669999</v>
      </c>
      <c r="F17" s="9">
        <v>346972.02448999981</v>
      </c>
      <c r="G17" s="9">
        <v>289240.58315999986</v>
      </c>
      <c r="H17" s="9">
        <f t="shared" si="3"/>
        <v>1138155.0821799992</v>
      </c>
    </row>
    <row r="18" spans="2:8" ht="14.45" customHeight="1" x14ac:dyDescent="0.2">
      <c r="B18" s="11" t="s">
        <v>21</v>
      </c>
      <c r="C18" s="9">
        <v>168975.97411999997</v>
      </c>
      <c r="D18" s="9">
        <v>289129.00194999995</v>
      </c>
      <c r="E18" s="9">
        <f t="shared" si="1"/>
        <v>458104.97606999992</v>
      </c>
      <c r="F18" s="9">
        <v>72431.969269999987</v>
      </c>
      <c r="G18" s="9">
        <v>41319.163450000007</v>
      </c>
      <c r="H18" s="9">
        <f t="shared" si="3"/>
        <v>385673.00679999992</v>
      </c>
    </row>
    <row r="19" spans="2:8" ht="14.45" customHeight="1" x14ac:dyDescent="0.2">
      <c r="B19" s="11" t="s">
        <v>22</v>
      </c>
      <c r="C19" s="9">
        <v>268779.86668000009</v>
      </c>
      <c r="D19" s="9">
        <v>16211.475259999999</v>
      </c>
      <c r="E19" s="9">
        <f t="shared" si="1"/>
        <v>284991.34194000007</v>
      </c>
      <c r="F19" s="9">
        <v>125143.48157000002</v>
      </c>
      <c r="G19" s="9">
        <v>121245.52112</v>
      </c>
      <c r="H19" s="9">
        <f t="shared" si="3"/>
        <v>159847.86037000007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13754886.355259998</v>
      </c>
      <c r="D22" s="9">
        <v>299882.15281999938</v>
      </c>
      <c r="E22" s="9">
        <f t="shared" si="1"/>
        <v>14054768.508079996</v>
      </c>
      <c r="F22" s="9">
        <v>3212867.5736900005</v>
      </c>
      <c r="G22" s="9">
        <v>2612034.7891100002</v>
      </c>
      <c r="H22" s="9">
        <f t="shared" si="3"/>
        <v>10841900.934389995</v>
      </c>
    </row>
    <row r="23" spans="2:8" ht="14.45" customHeight="1" x14ac:dyDescent="0.2">
      <c r="B23" s="10" t="s">
        <v>26</v>
      </c>
      <c r="C23" s="9">
        <f>SUM(C24:C26)</f>
        <v>1177529.4922300002</v>
      </c>
      <c r="D23" s="9">
        <f>SUM(D24:D26)</f>
        <v>227138.56235000002</v>
      </c>
      <c r="E23" s="9">
        <f t="shared" si="1"/>
        <v>1404668.0545800002</v>
      </c>
      <c r="F23" s="9">
        <f t="shared" ref="F23:G23" si="5">SUM(F24:F26)</f>
        <v>699408.72456999985</v>
      </c>
      <c r="G23" s="9">
        <f t="shared" si="5"/>
        <v>613745.11493000004</v>
      </c>
      <c r="H23" s="9">
        <f t="shared" si="3"/>
        <v>705259.33001000038</v>
      </c>
    </row>
    <row r="24" spans="2:8" ht="14.45" customHeight="1" x14ac:dyDescent="0.2">
      <c r="B24" s="11" t="s">
        <v>27</v>
      </c>
      <c r="C24" s="9">
        <v>1103126.0960500003</v>
      </c>
      <c r="D24" s="9">
        <v>211269.83045000001</v>
      </c>
      <c r="E24" s="9">
        <f t="shared" si="1"/>
        <v>1314395.9265000003</v>
      </c>
      <c r="F24" s="9">
        <v>655969.5186099998</v>
      </c>
      <c r="G24" s="9">
        <v>573158.1457900001</v>
      </c>
      <c r="H24" s="9">
        <f t="shared" si="3"/>
        <v>658426.4078900005</v>
      </c>
    </row>
    <row r="25" spans="2:8" ht="14.45" customHeight="1" x14ac:dyDescent="0.2">
      <c r="B25" s="11" t="s">
        <v>28</v>
      </c>
      <c r="C25" s="9">
        <v>74403.396180000011</v>
      </c>
      <c r="D25" s="9">
        <v>15868.731900000002</v>
      </c>
      <c r="E25" s="9">
        <f t="shared" si="1"/>
        <v>90272.12808000001</v>
      </c>
      <c r="F25" s="9">
        <v>43439.205960000007</v>
      </c>
      <c r="G25" s="9">
        <v>40586.969139999987</v>
      </c>
      <c r="H25" s="9">
        <f t="shared" si="3"/>
        <v>46832.922120000003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491502.77030000003</v>
      </c>
      <c r="D27" s="9">
        <f>SUM(D28:D29)</f>
        <v>11979.185879999992</v>
      </c>
      <c r="E27" s="9">
        <f t="shared" si="1"/>
        <v>503481.95618000004</v>
      </c>
      <c r="F27" s="9">
        <f t="shared" ref="F27:G27" si="6">SUM(F28:F29)</f>
        <v>150756.07097999984</v>
      </c>
      <c r="G27" s="9">
        <f t="shared" si="6"/>
        <v>147754.81032999983</v>
      </c>
      <c r="H27" s="9">
        <f t="shared" si="3"/>
        <v>352725.88520000019</v>
      </c>
    </row>
    <row r="28" spans="2:8" ht="14.45" customHeight="1" x14ac:dyDescent="0.2">
      <c r="B28" s="11" t="s">
        <v>31</v>
      </c>
      <c r="C28" s="9">
        <v>295124.57002000004</v>
      </c>
      <c r="D28" s="9">
        <v>12259.185879999992</v>
      </c>
      <c r="E28" s="9">
        <f t="shared" si="1"/>
        <v>307383.75590000005</v>
      </c>
      <c r="F28" s="9">
        <v>150756.07097999984</v>
      </c>
      <c r="G28" s="9">
        <v>147754.81032999983</v>
      </c>
      <c r="H28" s="9">
        <f t="shared" si="3"/>
        <v>156627.6849200002</v>
      </c>
    </row>
    <row r="29" spans="2:8" ht="14.45" customHeight="1" x14ac:dyDescent="0.2">
      <c r="B29" s="11" t="s">
        <v>32</v>
      </c>
      <c r="C29" s="9">
        <v>196378.20027999999</v>
      </c>
      <c r="D29" s="9">
        <v>-280</v>
      </c>
      <c r="E29" s="9">
        <f t="shared" si="1"/>
        <v>196098.20027999999</v>
      </c>
      <c r="F29" s="9">
        <v>0</v>
      </c>
      <c r="G29" s="9">
        <v>0</v>
      </c>
      <c r="H29" s="9">
        <f t="shared" si="3"/>
        <v>196098.20027999999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22388551.478220001</v>
      </c>
      <c r="D35" s="9">
        <f>SUM(D36)</f>
        <v>155762.53074999808</v>
      </c>
      <c r="E35" s="9">
        <f t="shared" si="1"/>
        <v>22544314.00897</v>
      </c>
      <c r="F35" s="9">
        <f t="shared" ref="F35:G35" si="8">SUM(F36)</f>
        <v>8675846.9147800002</v>
      </c>
      <c r="G35" s="9">
        <f t="shared" si="8"/>
        <v>8647439.7149900012</v>
      </c>
      <c r="H35" s="9">
        <f t="shared" si="3"/>
        <v>13868467.09419</v>
      </c>
    </row>
    <row r="36" spans="2:8" ht="14.45" customHeight="1" x14ac:dyDescent="0.2">
      <c r="B36" s="11" t="s">
        <v>39</v>
      </c>
      <c r="C36" s="9">
        <v>22388551.478220001</v>
      </c>
      <c r="D36" s="9">
        <v>155762.53074999808</v>
      </c>
      <c r="E36" s="9">
        <f t="shared" si="1"/>
        <v>22544314.00897</v>
      </c>
      <c r="F36" s="9">
        <v>8675846.9147800002</v>
      </c>
      <c r="G36" s="9">
        <v>8647439.7149900012</v>
      </c>
      <c r="H36" s="9">
        <f t="shared" si="3"/>
        <v>13868467.09419</v>
      </c>
    </row>
    <row r="37" spans="2:8" ht="14.45" customHeight="1" x14ac:dyDescent="0.2">
      <c r="B37" s="8" t="s">
        <v>40</v>
      </c>
      <c r="C37" s="9">
        <v>10749426.613720002</v>
      </c>
      <c r="D37" s="9">
        <v>143268.20908000064</v>
      </c>
      <c r="E37" s="9">
        <f t="shared" si="1"/>
        <v>10892694.822800003</v>
      </c>
      <c r="F37" s="9">
        <v>6164402.7559299935</v>
      </c>
      <c r="G37" s="9">
        <v>6072041.5156999929</v>
      </c>
      <c r="H37" s="9">
        <f t="shared" si="3"/>
        <v>4728292.0668700095</v>
      </c>
    </row>
    <row r="38" spans="2:8" ht="14.45" customHeight="1" x14ac:dyDescent="0.2">
      <c r="B38" s="8" t="s">
        <v>41</v>
      </c>
      <c r="C38" s="9">
        <v>8508873.0209500007</v>
      </c>
      <c r="D38" s="9">
        <v>1589080.01208</v>
      </c>
      <c r="E38" s="9">
        <f t="shared" si="1"/>
        <v>10097953.033030001</v>
      </c>
      <c r="F38" s="9">
        <v>5678726.4256199999</v>
      </c>
      <c r="G38" s="9">
        <v>5678657.6601599986</v>
      </c>
      <c r="H38" s="9">
        <f t="shared" si="3"/>
        <v>4419226.6074100016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118194252.95878001</v>
      </c>
      <c r="D40" s="13">
        <f>D11+D14+D23+D27+D30+D35+D37+D38+D39</f>
        <v>9951745.3903799988</v>
      </c>
      <c r="E40" s="13">
        <f t="shared" si="1"/>
        <v>128145998.34916</v>
      </c>
      <c r="F40" s="13">
        <f>F11+F14+F23+F27+F30+F35+F37+F38+F39</f>
        <v>57874512.648349963</v>
      </c>
      <c r="G40" s="13">
        <f>G11+G14+G23+G27+G30+G35+G37+G38+G39</f>
        <v>56269580.847209975</v>
      </c>
      <c r="H40" s="13">
        <f t="shared" si="3"/>
        <v>70271485.700810045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Gerardo Silva Treviño</cp:lastModifiedBy>
  <cp:lastPrinted>2020-07-29T15:30:05Z</cp:lastPrinted>
  <dcterms:created xsi:type="dcterms:W3CDTF">2020-05-04T21:11:16Z</dcterms:created>
  <dcterms:modified xsi:type="dcterms:W3CDTF">2022-07-27T16:38:57Z</dcterms:modified>
</cp:coreProperties>
</file>