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68F49185-0A69-442D-8AD3-52B697067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<sst xmlns="http://schemas.openxmlformats.org/spreadsheetml/2006/main" count="45" uniqueCount="45">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</sst>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3" sqref="B3:H3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4" t="s">
        <v>44</v>
      </c>
      <c r="C4" s="25"/>
      <c r="D4" s="25"/>
      <c r="E4" s="25"/>
      <c r="F4" s="25"/>
      <c r="G4" s="25"/>
      <c r="H4" s="26"/>
    </row>
    <row r="5" spans="2:8" ht="14.45" customHeight="1" x14ac:dyDescent="0.2">
      <c r="B5" s="27" t="s">
        <v>2</v>
      </c>
      <c r="C5" s="28"/>
      <c r="D5" s="28"/>
      <c r="E5" s="28"/>
      <c r="F5" s="28"/>
      <c r="G5" s="28"/>
      <c r="H5" s="29"/>
    </row>
    <row r="6" spans="2:8" ht="14.45" customHeight="1" x14ac:dyDescent="0.2">
      <c r="B6" s="15" t="s">
        <v>5</v>
      </c>
      <c r="C6" s="14" t="s">
        <v>3</v>
      </c>
      <c r="D6" s="14"/>
      <c r="E6" s="14"/>
      <c r="F6" s="14"/>
      <c r="G6" s="14"/>
      <c r="H6" s="14" t="s">
        <v>4</v>
      </c>
    </row>
    <row r="7" spans="2:8" ht="22.5" x14ac:dyDescent="0.2">
      <c r="B7" s="16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14"/>
    </row>
    <row r="8" spans="2:8" ht="14.45" customHeight="1" x14ac:dyDescent="0.2">
      <c r="B8" s="17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98135953.324110001</v>
      </c>
      <c r="D10" s="9">
        <f>D11+D14+D23+D27+D30+D35</f>
        <v>5204873.6298900004</v>
      </c>
      <c r="E10" s="9">
        <f>C10+D10</f>
        <v>103340826.954</v>
      </c>
      <c r="F10" s="9">
        <f t="shared" ref="F10:G10" si="0">F11+F14+F23+F27+F30+F35</f>
        <v>21440945.706910014</v>
      </c>
      <c r="G10" s="9">
        <f t="shared" si="0"/>
        <v>20504083.215050004</v>
      </c>
      <c r="H10" s="9">
        <f>E10-F10</f>
        <v>81899881.247089982</v>
      </c>
    </row>
    <row r="11" spans="2:8" ht="14.45" customHeight="1" x14ac:dyDescent="0.2">
      <c r="B11" s="10" t="s">
        <v>14</v>
      </c>
      <c r="C11" s="9">
        <f>SUM(C12:C13)</f>
        <v>21576694.145650011</v>
      </c>
      <c r="D11" s="9">
        <f>SUM(D12:D13)</f>
        <v>1217302.8316000004</v>
      </c>
      <c r="E11" s="9">
        <f t="shared" ref="E11:E40" si="1">C11+D11</f>
        <v>22793996.97725001</v>
      </c>
      <c r="F11" s="9">
        <f t="shared" ref="F11:G11" si="2">SUM(F12:F13)</f>
        <v>5626447.1653300021</v>
      </c>
      <c r="G11" s="9">
        <f t="shared" si="2"/>
        <v>5576018.138170003</v>
      </c>
      <c r="H11" s="9">
        <f t="shared" ref="H11:H40" si="3">E11-F11</f>
        <v>17167549.81192001</v>
      </c>
    </row>
    <row r="12" spans="2:8" ht="14.45" customHeight="1" x14ac:dyDescent="0.2">
      <c r="B12" s="11" t="s">
        <v>15</v>
      </c>
      <c r="C12" s="9">
        <v>77154.237779999996</v>
      </c>
      <c r="D12" s="9">
        <v>0</v>
      </c>
      <c r="E12" s="9">
        <f t="shared" si="1"/>
        <v>77154.237779999996</v>
      </c>
      <c r="F12" s="9">
        <v>15946.46117</v>
      </c>
      <c r="G12" s="9">
        <v>15906.434999999999</v>
      </c>
      <c r="H12" s="9">
        <f t="shared" si="3"/>
        <v>61207.776609999994</v>
      </c>
    </row>
    <row r="13" spans="2:8" ht="14.45" customHeight="1" x14ac:dyDescent="0.2">
      <c r="B13" s="11" t="s">
        <v>16</v>
      </c>
      <c r="C13" s="9">
        <v>21499539.90787001</v>
      </c>
      <c r="D13" s="9">
        <v>1217302.8316000004</v>
      </c>
      <c r="E13" s="9">
        <f t="shared" si="1"/>
        <v>22716842.739470009</v>
      </c>
      <c r="F13" s="9">
        <v>5610500.7041600021</v>
      </c>
      <c r="G13" s="9">
        <v>5560111.7031700034</v>
      </c>
      <c r="H13" s="9">
        <f t="shared" si="3"/>
        <v>17106342.035310008</v>
      </c>
    </row>
    <row r="14" spans="2:8" ht="14.45" customHeight="1" x14ac:dyDescent="0.2">
      <c r="B14" s="10" t="s">
        <v>17</v>
      </c>
      <c r="C14" s="9">
        <f>SUM(C15:C22)</f>
        <v>52501675.437709995</v>
      </c>
      <c r="D14" s="9">
        <f>SUM(D15:D22)</f>
        <v>3737257.7809600015</v>
      </c>
      <c r="E14" s="9">
        <f t="shared" si="1"/>
        <v>56238933.218669996</v>
      </c>
      <c r="F14" s="9">
        <f t="shared" ref="F14:G14" si="4">SUM(F15:F22)</f>
        <v>11935638.48406001</v>
      </c>
      <c r="G14" s="9">
        <f t="shared" si="4"/>
        <v>11157973.542070001</v>
      </c>
      <c r="H14" s="9">
        <f t="shared" si="3"/>
        <v>44303294.734609984</v>
      </c>
    </row>
    <row r="15" spans="2:8" ht="14.45" customHeight="1" x14ac:dyDescent="0.2">
      <c r="B15" s="11" t="s">
        <v>18</v>
      </c>
      <c r="C15" s="9">
        <v>37333962.781269997</v>
      </c>
      <c r="D15" s="9">
        <v>3100792.0716500003</v>
      </c>
      <c r="E15" s="9">
        <f t="shared" si="1"/>
        <v>40434754.852919996</v>
      </c>
      <c r="F15" s="9">
        <v>10403715.192870008</v>
      </c>
      <c r="G15" s="9">
        <v>10029468.044480003</v>
      </c>
      <c r="H15" s="9">
        <f t="shared" si="3"/>
        <v>30031039.66004999</v>
      </c>
    </row>
    <row r="16" spans="2:8" ht="14.45" customHeight="1" x14ac:dyDescent="0.2">
      <c r="B16" s="11" t="s">
        <v>19</v>
      </c>
      <c r="C16" s="9">
        <v>64957.41191000001</v>
      </c>
      <c r="D16" s="9">
        <v>427.99844000000132</v>
      </c>
      <c r="E16" s="9">
        <f t="shared" si="1"/>
        <v>65385.410350000013</v>
      </c>
      <c r="F16" s="9">
        <v>25145.16646</v>
      </c>
      <c r="G16" s="9">
        <v>24532.024220000007</v>
      </c>
      <c r="H16" s="9">
        <f t="shared" si="3"/>
        <v>40240.243890000012</v>
      </c>
    </row>
    <row r="17" spans="2:8" ht="14.45" customHeight="1" x14ac:dyDescent="0.2">
      <c r="B17" s="11" t="s">
        <v>20</v>
      </c>
      <c r="C17" s="9">
        <v>910113.04846999922</v>
      </c>
      <c r="D17" s="9">
        <v>348686.27199000033</v>
      </c>
      <c r="E17" s="9">
        <f t="shared" si="1"/>
        <v>1258799.3204599996</v>
      </c>
      <c r="F17" s="9">
        <v>139364.77176999993</v>
      </c>
      <c r="G17" s="9">
        <v>84369.110550000027</v>
      </c>
      <c r="H17" s="9">
        <f t="shared" si="3"/>
        <v>1119434.5486899996</v>
      </c>
    </row>
    <row r="18" spans="2:8" ht="14.45" customHeight="1" x14ac:dyDescent="0.2">
      <c r="B18" s="11" t="s">
        <v>21</v>
      </c>
      <c r="C18" s="9">
        <v>168975.97411999997</v>
      </c>
      <c r="D18" s="9">
        <v>1183.5334200000007</v>
      </c>
      <c r="E18" s="9">
        <f t="shared" si="1"/>
        <v>170159.50753999996</v>
      </c>
      <c r="F18" s="9">
        <v>31529.988530000002</v>
      </c>
      <c r="G18" s="9">
        <v>10773.848379999999</v>
      </c>
      <c r="H18" s="9">
        <f t="shared" si="3"/>
        <v>138629.51900999996</v>
      </c>
    </row>
    <row r="19" spans="2:8" ht="14.45" customHeight="1" x14ac:dyDescent="0.2">
      <c r="B19" s="11" t="s">
        <v>22</v>
      </c>
      <c r="C19" s="9">
        <v>268779.86668000009</v>
      </c>
      <c r="D19" s="9">
        <v>11091.646950000002</v>
      </c>
      <c r="E19" s="9">
        <f t="shared" si="1"/>
        <v>279871.51363000012</v>
      </c>
      <c r="F19" s="9">
        <v>49907.802919999987</v>
      </c>
      <c r="G19" s="9">
        <v>46548.576369999973</v>
      </c>
      <c r="H19" s="9">
        <f t="shared" si="3"/>
        <v>229963.71071000013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13754886.355259998</v>
      </c>
      <c r="D22" s="9">
        <v>275076.25851000071</v>
      </c>
      <c r="E22" s="9">
        <f t="shared" si="1"/>
        <v>14029962.613769999</v>
      </c>
      <c r="F22" s="9">
        <v>1285975.5615099997</v>
      </c>
      <c r="G22" s="9">
        <v>962281.93806999992</v>
      </c>
      <c r="H22" s="9">
        <f t="shared" si="3"/>
        <v>12743987.052259998</v>
      </c>
    </row>
    <row r="23" spans="2:8" ht="14.45" customHeight="1" x14ac:dyDescent="0.2">
      <c r="B23" s="10" t="s">
        <v>26</v>
      </c>
      <c r="C23" s="9">
        <f>SUM(C24:C26)</f>
        <v>1177529.4922300002</v>
      </c>
      <c r="D23" s="9">
        <f>SUM(D24:D26)</f>
        <v>94835.700390000027</v>
      </c>
      <c r="E23" s="9">
        <f t="shared" si="1"/>
        <v>1272365.1926200003</v>
      </c>
      <c r="F23" s="9">
        <f t="shared" ref="F23:G23" si="5">SUM(F24:F26)</f>
        <v>274950.75990000006</v>
      </c>
      <c r="G23" s="9">
        <f t="shared" si="5"/>
        <v>204470.05117999998</v>
      </c>
      <c r="H23" s="9">
        <f t="shared" si="3"/>
        <v>997414.43272000027</v>
      </c>
    </row>
    <row r="24" spans="2:8" ht="14.45" customHeight="1" x14ac:dyDescent="0.2">
      <c r="B24" s="11" t="s">
        <v>27</v>
      </c>
      <c r="C24" s="9">
        <v>1103126.0960500003</v>
      </c>
      <c r="D24" s="9">
        <v>83386.295720000024</v>
      </c>
      <c r="E24" s="9">
        <f t="shared" si="1"/>
        <v>1186512.3917700003</v>
      </c>
      <c r="F24" s="9">
        <v>255766.82771000004</v>
      </c>
      <c r="G24" s="9">
        <v>188598.40072999999</v>
      </c>
      <c r="H24" s="9">
        <f t="shared" si="3"/>
        <v>930745.56406000024</v>
      </c>
    </row>
    <row r="25" spans="2:8" ht="14.45" customHeight="1" x14ac:dyDescent="0.2">
      <c r="B25" s="11" t="s">
        <v>28</v>
      </c>
      <c r="C25" s="9">
        <v>74403.396180000011</v>
      </c>
      <c r="D25" s="9">
        <v>11449.40467</v>
      </c>
      <c r="E25" s="9">
        <f t="shared" si="1"/>
        <v>85852.800850000014</v>
      </c>
      <c r="F25" s="9">
        <v>19183.932190000007</v>
      </c>
      <c r="G25" s="9">
        <v>15871.650449999999</v>
      </c>
      <c r="H25" s="9">
        <f t="shared" si="3"/>
        <v>66668.868660000007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491502.77030000003</v>
      </c>
      <c r="D27" s="9">
        <f>SUM(D28:D29)</f>
        <v>1041.0791100000022</v>
      </c>
      <c r="E27" s="9">
        <f t="shared" si="1"/>
        <v>492543.84941000002</v>
      </c>
      <c r="F27" s="9">
        <f t="shared" ref="F27:G27" si="6">SUM(F28:F29)</f>
        <v>62138.921270000028</v>
      </c>
      <c r="G27" s="9">
        <f t="shared" si="6"/>
        <v>59455.548270000007</v>
      </c>
      <c r="H27" s="9">
        <f t="shared" si="3"/>
        <v>430404.92813999997</v>
      </c>
    </row>
    <row r="28" spans="2:8" ht="14.45" customHeight="1" x14ac:dyDescent="0.2">
      <c r="B28" s="11" t="s">
        <v>31</v>
      </c>
      <c r="C28" s="9">
        <v>295124.57002000004</v>
      </c>
      <c r="D28" s="9">
        <v>1041.0791100000022</v>
      </c>
      <c r="E28" s="9">
        <f t="shared" si="1"/>
        <v>296165.64913000003</v>
      </c>
      <c r="F28" s="9">
        <v>62138.921270000028</v>
      </c>
      <c r="G28" s="9">
        <v>59455.548270000007</v>
      </c>
      <c r="H28" s="9">
        <f t="shared" si="3"/>
        <v>234026.72786000001</v>
      </c>
    </row>
    <row r="29" spans="2:8" ht="14.45" customHeight="1" x14ac:dyDescent="0.2">
      <c r="B29" s="11" t="s">
        <v>32</v>
      </c>
      <c r="C29" s="9">
        <v>196378.20027999999</v>
      </c>
      <c r="D29" s="9">
        <v>0</v>
      </c>
      <c r="E29" s="9">
        <f t="shared" si="1"/>
        <v>196378.20027999999</v>
      </c>
      <c r="F29" s="9">
        <v>0</v>
      </c>
      <c r="G29" s="9">
        <v>0</v>
      </c>
      <c r="H29" s="9">
        <f t="shared" si="3"/>
        <v>196378.20027999999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22388551.478220001</v>
      </c>
      <c r="D35" s="9">
        <f>SUM(D36)</f>
        <v>154436.23782999802</v>
      </c>
      <c r="E35" s="9">
        <f t="shared" si="1"/>
        <v>22542987.716049999</v>
      </c>
      <c r="F35" s="9">
        <f t="shared" ref="F35:G35" si="8">SUM(F36)</f>
        <v>3541770.3763499996</v>
      </c>
      <c r="G35" s="9">
        <f t="shared" si="8"/>
        <v>3506165.9353599995</v>
      </c>
      <c r="H35" s="9">
        <f t="shared" si="3"/>
        <v>19001217.339699998</v>
      </c>
    </row>
    <row r="36" spans="2:8" ht="14.45" customHeight="1" x14ac:dyDescent="0.2">
      <c r="B36" s="11" t="s">
        <v>39</v>
      </c>
      <c r="C36" s="9">
        <v>22388551.478220001</v>
      </c>
      <c r="D36" s="9">
        <v>154436.23782999802</v>
      </c>
      <c r="E36" s="9">
        <f t="shared" si="1"/>
        <v>22542987.716049999</v>
      </c>
      <c r="F36" s="9">
        <v>3541770.3763499996</v>
      </c>
      <c r="G36" s="9">
        <v>3506165.9353599995</v>
      </c>
      <c r="H36" s="9">
        <f t="shared" si="3"/>
        <v>19001217.339699998</v>
      </c>
    </row>
    <row r="37" spans="2:8" ht="14.45" customHeight="1" x14ac:dyDescent="0.2">
      <c r="B37" s="8" t="s">
        <v>40</v>
      </c>
      <c r="C37" s="9">
        <v>10749426.613720002</v>
      </c>
      <c r="D37" s="9">
        <v>255915.5536999999</v>
      </c>
      <c r="E37" s="9">
        <f t="shared" si="1"/>
        <v>11005342.167420002</v>
      </c>
      <c r="F37" s="9">
        <v>3127213.0249800021</v>
      </c>
      <c r="G37" s="9">
        <v>2828426.5131000029</v>
      </c>
      <c r="H37" s="9">
        <f t="shared" si="3"/>
        <v>7878129.1424399996</v>
      </c>
    </row>
    <row r="38" spans="2:8" ht="14.45" customHeight="1" x14ac:dyDescent="0.2">
      <c r="B38" s="8" t="s">
        <v>41</v>
      </c>
      <c r="C38" s="9">
        <v>8508873.0209500007</v>
      </c>
      <c r="D38" s="9">
        <v>1586954.8881800005</v>
      </c>
      <c r="E38" s="9">
        <f t="shared" si="1"/>
        <v>10095827.909130001</v>
      </c>
      <c r="F38" s="9">
        <v>3255608.6960800006</v>
      </c>
      <c r="G38" s="9">
        <v>3255553.5195099995</v>
      </c>
      <c r="H38" s="9">
        <f t="shared" si="3"/>
        <v>6840219.2130500004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118194252.95878001</v>
      </c>
      <c r="D40" s="13">
        <f>D11+D14+D23+D27+D30+D35+D37+D38+D39</f>
        <v>6247744.0717700012</v>
      </c>
      <c r="E40" s="13">
        <f t="shared" si="1"/>
        <v>124441997.03055</v>
      </c>
      <c r="F40" s="13">
        <f>F11+F14+F23+F27+F30+F35+F37+F38+F39</f>
        <v>27823767.427970015</v>
      </c>
      <c r="G40" s="13">
        <f>G11+G14+G23+G27+G30+G35+G37+G38+G39</f>
        <v>26588063.247660007</v>
      </c>
      <c r="H40" s="13">
        <f t="shared" si="3"/>
        <v>96618229.602579981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2022-05-02T17:36:44Z</cp:lastPrinted>
  <dcterms:created xsi:type="dcterms:W3CDTF">2020-05-04T21:11:16Z</dcterms:created>
  <dcterms:modified xsi:type="dcterms:W3CDTF">2022-05-02T17:36:48Z</dcterms:modified>
</cp:coreProperties>
</file>