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4. Reportes Firmados y Antefirmados\"/>
    </mc:Choice>
  </mc:AlternateContent>
  <bookViews>
    <workbookView xWindow="-120" yWindow="-120" windowWidth="29040" windowHeight="15840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<sst xmlns="http://schemas.openxmlformats.org/spreadsheetml/2006/main" count="45" uniqueCount="45">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</sst>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41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customWidth="1"/>
    <col min="2" max="2" width="58" customWidth="1"/>
    <col min="3" max="3" width="13.85546875" bestFit="1" customWidth="1"/>
    <col min="4" max="8" width="12.7109375" customWidth="1"/>
    <col min="9" max="9" width="5.7109375" customWidth="1"/>
    <col min="17" max="17" width="2.1406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5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5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5">
      <c r="B6" s="11" t="s">
        <v>5</v>
      </c>
      <c r="C6" s="10" t="s">
        <v>3</v>
      </c>
      <c r="D6" s="10"/>
      <c r="E6" s="10"/>
      <c r="F6" s="10"/>
      <c r="G6" s="10"/>
      <c r="H6" s="10" t="s">
        <v>4</v>
      </c>
    </row>
    <row r="7" spans="2:8" ht="22.5" x14ac:dyDescent="0.25">
      <c r="B7" s="1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10"/>
    </row>
    <row r="8" spans="2:8" ht="14.45" customHeight="1" x14ac:dyDescent="0.25">
      <c r="B8" s="1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45" customHeight="1" x14ac:dyDescent="0.25">
      <c r="B9" s="3"/>
      <c r="C9" s="3"/>
      <c r="D9" s="3"/>
      <c r="E9" s="3"/>
      <c r="F9" s="3"/>
      <c r="G9" s="3"/>
      <c r="H9" s="3"/>
    </row>
    <row r="10" spans="2:8" ht="14.45" customHeight="1" x14ac:dyDescent="0.25">
      <c r="B10" s="4" t="s">
        <v>13</v>
      </c>
      <c r="C10" s="5">
        <f>C11+C14+C23+C27+C30+C35</f>
        <v>129652903.74899001</v>
      </c>
      <c r="D10" s="5">
        <f>D11+D14+D23+D27+D30+D35</f>
        <v>9521132.8866700027</v>
      </c>
      <c r="E10" s="5">
        <f>C10+D10</f>
        <v>139174036.63566002</v>
      </c>
      <c r="F10" s="5">
        <f t="shared" ref="F10:G10" si="0">F11+F14+F23+F27+F30+F35</f>
        <v>30142439.322930004</v>
      </c>
      <c r="G10" s="5">
        <f t="shared" si="0"/>
        <v>28532717.932250004</v>
      </c>
      <c r="H10" s="5">
        <f>E10-F10</f>
        <v>109031597.31273001</v>
      </c>
    </row>
    <row r="11" spans="2:8" ht="14.45" customHeight="1" x14ac:dyDescent="0.25">
      <c r="B11" s="6" t="s">
        <v>14</v>
      </c>
      <c r="C11" s="5">
        <f>SUM(C12:C13)</f>
        <v>45239474.991489984</v>
      </c>
      <c r="D11" s="5">
        <f>SUM(D12:D13)</f>
        <v>-436319.95873999858</v>
      </c>
      <c r="E11" s="5">
        <f t="shared" ref="E11:E40" si="1">C11+D11</f>
        <v>44803155.032749988</v>
      </c>
      <c r="F11" s="5">
        <f t="shared" ref="F11:G11" si="2">SUM(F12:F13)</f>
        <v>11637254.711190015</v>
      </c>
      <c r="G11" s="5">
        <f t="shared" si="2"/>
        <v>11406066.327050015</v>
      </c>
      <c r="H11" s="5">
        <f t="shared" ref="H11:H40" si="3">E11-F11</f>
        <v>33165900.321559973</v>
      </c>
    </row>
    <row r="12" spans="2:8" ht="14.45" customHeight="1" x14ac:dyDescent="0.25">
      <c r="B12" s="7" t="s">
        <v>15</v>
      </c>
      <c r="C12" s="5">
        <v>932750.06976999994</v>
      </c>
      <c r="D12" s="5">
        <v>37970.311779999996</v>
      </c>
      <c r="E12" s="5">
        <f t="shared" si="1"/>
        <v>970720.38154999993</v>
      </c>
      <c r="F12" s="5">
        <v>215012.60076999999</v>
      </c>
      <c r="G12" s="5">
        <v>186367.55751000004</v>
      </c>
      <c r="H12" s="5">
        <f t="shared" si="3"/>
        <v>755707.78077999991</v>
      </c>
    </row>
    <row r="13" spans="2:8" ht="14.45" customHeight="1" x14ac:dyDescent="0.25">
      <c r="B13" s="7" t="s">
        <v>16</v>
      </c>
      <c r="C13" s="5">
        <v>44306724.921719983</v>
      </c>
      <c r="D13" s="5">
        <v>-474290.27051999856</v>
      </c>
      <c r="E13" s="5">
        <f t="shared" si="1"/>
        <v>43832434.651199982</v>
      </c>
      <c r="F13" s="5">
        <v>11422242.110420015</v>
      </c>
      <c r="G13" s="5">
        <v>11219698.769540016</v>
      </c>
      <c r="H13" s="5">
        <f t="shared" si="3"/>
        <v>32410192.540779967</v>
      </c>
    </row>
    <row r="14" spans="2:8" ht="14.45" customHeight="1" x14ac:dyDescent="0.25">
      <c r="B14" s="6" t="s">
        <v>17</v>
      </c>
      <c r="C14" s="5">
        <f>SUM(C15:C22)</f>
        <v>82337726.295250013</v>
      </c>
      <c r="D14" s="5">
        <f>SUM(D15:D22)</f>
        <v>10039676.040800001</v>
      </c>
      <c r="E14" s="5">
        <f t="shared" si="1"/>
        <v>92377402.336050019</v>
      </c>
      <c r="F14" s="5">
        <f t="shared" ref="F14:G14" si="4">SUM(F15:F22)</f>
        <v>17978125.688489992</v>
      </c>
      <c r="G14" s="5">
        <f t="shared" si="4"/>
        <v>16712952.740179989</v>
      </c>
      <c r="H14" s="5">
        <f t="shared" si="3"/>
        <v>74399276.64756003</v>
      </c>
    </row>
    <row r="15" spans="2:8" ht="14.45" customHeight="1" x14ac:dyDescent="0.25">
      <c r="B15" s="7" t="s">
        <v>18</v>
      </c>
      <c r="C15" s="5">
        <v>56255080.429630019</v>
      </c>
      <c r="D15" s="5">
        <v>5186707.7765599983</v>
      </c>
      <c r="E15" s="5">
        <f t="shared" si="1"/>
        <v>61441788.20619002</v>
      </c>
      <c r="F15" s="5">
        <v>14585577.615689993</v>
      </c>
      <c r="G15" s="5">
        <v>13818517.819559989</v>
      </c>
      <c r="H15" s="5">
        <f t="shared" si="3"/>
        <v>46856210.590500027</v>
      </c>
    </row>
    <row r="16" spans="2:8" ht="14.45" customHeight="1" x14ac:dyDescent="0.25">
      <c r="B16" s="7" t="s">
        <v>19</v>
      </c>
      <c r="C16" s="5">
        <v>302430.27841999999</v>
      </c>
      <c r="D16" s="5">
        <v>48348.277030000005</v>
      </c>
      <c r="E16" s="5">
        <f t="shared" si="1"/>
        <v>350778.55544999999</v>
      </c>
      <c r="F16" s="5">
        <v>62269.393949999998</v>
      </c>
      <c r="G16" s="5">
        <v>56017.667479999996</v>
      </c>
      <c r="H16" s="5">
        <f t="shared" si="3"/>
        <v>288509.16149999999</v>
      </c>
    </row>
    <row r="17" spans="2:8" ht="14.45" customHeight="1" x14ac:dyDescent="0.25">
      <c r="B17" s="7" t="s">
        <v>20</v>
      </c>
      <c r="C17" s="5">
        <v>976646.96425999992</v>
      </c>
      <c r="D17" s="5">
        <v>174462.69149000006</v>
      </c>
      <c r="E17" s="5">
        <f t="shared" si="1"/>
        <v>1151109.6557499999</v>
      </c>
      <c r="F17" s="5">
        <v>103160.37423000004</v>
      </c>
      <c r="G17" s="5">
        <v>68323.914109999998</v>
      </c>
      <c r="H17" s="5">
        <f t="shared" si="3"/>
        <v>1047949.2815199998</v>
      </c>
    </row>
    <row r="18" spans="2:8" ht="14.45" customHeight="1" x14ac:dyDescent="0.25">
      <c r="B18" s="7" t="s">
        <v>21</v>
      </c>
      <c r="C18" s="5">
        <v>283637.02149999997</v>
      </c>
      <c r="D18" s="5">
        <v>-42687.348310000001</v>
      </c>
      <c r="E18" s="5">
        <f t="shared" si="1"/>
        <v>240949.67318999997</v>
      </c>
      <c r="F18" s="5">
        <v>93206.215799999991</v>
      </c>
      <c r="G18" s="5">
        <v>41328.934740000004</v>
      </c>
      <c r="H18" s="5">
        <f t="shared" si="3"/>
        <v>147743.45739</v>
      </c>
    </row>
    <row r="19" spans="2:8" ht="14.45" customHeight="1" x14ac:dyDescent="0.25">
      <c r="B19" s="7" t="s">
        <v>22</v>
      </c>
      <c r="C19" s="5">
        <v>140271.74865000002</v>
      </c>
      <c r="D19" s="5">
        <v>-198.14037000001187</v>
      </c>
      <c r="E19" s="5">
        <f t="shared" si="1"/>
        <v>140073.60828000001</v>
      </c>
      <c r="F19" s="5">
        <v>15600.540589999988</v>
      </c>
      <c r="G19" s="5">
        <v>13808.188059999997</v>
      </c>
      <c r="H19" s="5">
        <f t="shared" si="3"/>
        <v>124473.06769000003</v>
      </c>
    </row>
    <row r="20" spans="2:8" ht="14.45" customHeight="1" x14ac:dyDescent="0.25">
      <c r="B20" s="7" t="s">
        <v>23</v>
      </c>
      <c r="C20" s="5">
        <v>0</v>
      </c>
      <c r="D20" s="5">
        <v>0</v>
      </c>
      <c r="E20" s="5">
        <f t="shared" si="1"/>
        <v>0</v>
      </c>
      <c r="F20" s="5">
        <v>0</v>
      </c>
      <c r="G20" s="5">
        <v>0</v>
      </c>
      <c r="H20" s="5">
        <f t="shared" si="3"/>
        <v>0</v>
      </c>
    </row>
    <row r="21" spans="2:8" ht="14.45" customHeight="1" x14ac:dyDescent="0.25">
      <c r="B21" s="7" t="s">
        <v>24</v>
      </c>
      <c r="C21" s="5">
        <v>73338.184859999965</v>
      </c>
      <c r="D21" s="5">
        <v>25895.70003</v>
      </c>
      <c r="E21" s="5">
        <f t="shared" si="1"/>
        <v>99233.884889999958</v>
      </c>
      <c r="F21" s="5">
        <v>45423.22795</v>
      </c>
      <c r="G21" s="5">
        <v>44489.733110000008</v>
      </c>
      <c r="H21" s="5">
        <f t="shared" si="3"/>
        <v>53810.656939999957</v>
      </c>
    </row>
    <row r="22" spans="2:8" ht="14.45" customHeight="1" x14ac:dyDescent="0.25">
      <c r="B22" s="7" t="s">
        <v>25</v>
      </c>
      <c r="C22" s="5">
        <v>24306321.66793</v>
      </c>
      <c r="D22" s="5">
        <v>4647147.0843700022</v>
      </c>
      <c r="E22" s="5">
        <f t="shared" si="1"/>
        <v>28953468.752300002</v>
      </c>
      <c r="F22" s="5">
        <v>3072888.3202800015</v>
      </c>
      <c r="G22" s="5">
        <v>2670466.4831200028</v>
      </c>
      <c r="H22" s="5">
        <f t="shared" si="3"/>
        <v>25880580.432020001</v>
      </c>
    </row>
    <row r="23" spans="2:8" ht="14.45" customHeight="1" x14ac:dyDescent="0.25">
      <c r="B23" s="6" t="s">
        <v>26</v>
      </c>
      <c r="C23" s="5">
        <f>SUM(C24:C26)</f>
        <v>1550112.7274900007</v>
      </c>
      <c r="D23" s="5">
        <f>SUM(D24:D26)</f>
        <v>47943.864509999868</v>
      </c>
      <c r="E23" s="5">
        <f t="shared" si="1"/>
        <v>1598056.5920000006</v>
      </c>
      <c r="F23" s="5">
        <f t="shared" ref="F23:G23" si="5">SUM(F24:F26)</f>
        <v>453487.29748000007</v>
      </c>
      <c r="G23" s="5">
        <f t="shared" si="5"/>
        <v>342916.84896000009</v>
      </c>
      <c r="H23" s="5">
        <f t="shared" si="3"/>
        <v>1144569.2945200005</v>
      </c>
    </row>
    <row r="24" spans="2:8" ht="14.45" customHeight="1" x14ac:dyDescent="0.25">
      <c r="B24" s="7" t="s">
        <v>27</v>
      </c>
      <c r="C24" s="5">
        <v>1366955.8189200007</v>
      </c>
      <c r="D24" s="5">
        <v>46705.197599999861</v>
      </c>
      <c r="E24" s="5">
        <f t="shared" si="1"/>
        <v>1413661.0165200005</v>
      </c>
      <c r="F24" s="5">
        <v>409575.87769000011</v>
      </c>
      <c r="G24" s="5">
        <v>301189.60026000009</v>
      </c>
      <c r="H24" s="5">
        <f t="shared" si="3"/>
        <v>1004085.1388300004</v>
      </c>
    </row>
    <row r="25" spans="2:8" ht="14.45" customHeight="1" x14ac:dyDescent="0.25">
      <c r="B25" s="7" t="s">
        <v>28</v>
      </c>
      <c r="C25" s="5">
        <v>183156.90857</v>
      </c>
      <c r="D25" s="5">
        <v>1238.6669100000067</v>
      </c>
      <c r="E25" s="5">
        <f t="shared" si="1"/>
        <v>184395.57548</v>
      </c>
      <c r="F25" s="5">
        <v>43911.419789999985</v>
      </c>
      <c r="G25" s="5">
        <v>41727.248699999996</v>
      </c>
      <c r="H25" s="5">
        <f t="shared" si="3"/>
        <v>140484.15569000001</v>
      </c>
    </row>
    <row r="26" spans="2:8" ht="14.45" customHeight="1" x14ac:dyDescent="0.25">
      <c r="B26" s="7" t="s">
        <v>29</v>
      </c>
      <c r="C26" s="5">
        <v>0</v>
      </c>
      <c r="D26" s="5">
        <v>0</v>
      </c>
      <c r="E26" s="5">
        <f t="shared" si="1"/>
        <v>0</v>
      </c>
      <c r="F26" s="5">
        <v>0</v>
      </c>
      <c r="G26" s="5">
        <v>0</v>
      </c>
      <c r="H26" s="5">
        <f t="shared" si="3"/>
        <v>0</v>
      </c>
    </row>
    <row r="27" spans="2:8" ht="14.45" customHeight="1" x14ac:dyDescent="0.25">
      <c r="B27" s="6" t="s">
        <v>30</v>
      </c>
      <c r="C27" s="5">
        <f>SUM(C28:C29)</f>
        <v>525589.73476000014</v>
      </c>
      <c r="D27" s="5">
        <f>SUM(D28:D29)</f>
        <v>-130167.05989999999</v>
      </c>
      <c r="E27" s="5">
        <f t="shared" si="1"/>
        <v>395422.67486000014</v>
      </c>
      <c r="F27" s="5">
        <f t="shared" ref="F27:G27" si="6">SUM(F28:F29)</f>
        <v>73571.62576999997</v>
      </c>
      <c r="G27" s="5">
        <f t="shared" si="6"/>
        <v>70782.016060000024</v>
      </c>
      <c r="H27" s="5">
        <f t="shared" si="3"/>
        <v>321851.04909000016</v>
      </c>
    </row>
    <row r="28" spans="2:8" ht="14.45" customHeight="1" x14ac:dyDescent="0.25">
      <c r="B28" s="7" t="s">
        <v>31</v>
      </c>
      <c r="C28" s="5">
        <v>327065.4425100002</v>
      </c>
      <c r="D28" s="5">
        <v>-26039.0599</v>
      </c>
      <c r="E28" s="5">
        <f t="shared" si="1"/>
        <v>301026.3826100002</v>
      </c>
      <c r="F28" s="5">
        <v>73571.62576999997</v>
      </c>
      <c r="G28" s="5">
        <v>70782.016060000024</v>
      </c>
      <c r="H28" s="5">
        <f t="shared" si="3"/>
        <v>227454.75684000022</v>
      </c>
    </row>
    <row r="29" spans="2:8" ht="14.45" customHeight="1" x14ac:dyDescent="0.25">
      <c r="B29" s="7" t="s">
        <v>32</v>
      </c>
      <c r="C29" s="5">
        <v>198524.29225</v>
      </c>
      <c r="D29" s="5">
        <v>-104128</v>
      </c>
      <c r="E29" s="5">
        <f t="shared" si="1"/>
        <v>94396.292249999999</v>
      </c>
      <c r="F29" s="5">
        <v>0</v>
      </c>
      <c r="G29" s="5">
        <v>0</v>
      </c>
      <c r="H29" s="5">
        <f t="shared" si="3"/>
        <v>94396.292249999999</v>
      </c>
    </row>
    <row r="30" spans="2:8" ht="14.45" customHeight="1" x14ac:dyDescent="0.25">
      <c r="B30" s="6" t="s">
        <v>33</v>
      </c>
      <c r="C30" s="5">
        <f>SUM(C31:C34)</f>
        <v>0</v>
      </c>
      <c r="D30" s="5">
        <f>SUM(D31:D34)</f>
        <v>0</v>
      </c>
      <c r="E30" s="5">
        <f t="shared" si="1"/>
        <v>0</v>
      </c>
      <c r="F30" s="5">
        <f t="shared" ref="F30:G30" si="7">SUM(F31:F34)</f>
        <v>0</v>
      </c>
      <c r="G30" s="5">
        <f t="shared" si="7"/>
        <v>0</v>
      </c>
      <c r="H30" s="5">
        <f t="shared" si="3"/>
        <v>0</v>
      </c>
    </row>
    <row r="31" spans="2:8" ht="14.45" customHeight="1" x14ac:dyDescent="0.25">
      <c r="B31" s="7" t="s">
        <v>34</v>
      </c>
      <c r="C31" s="5">
        <v>0</v>
      </c>
      <c r="D31" s="5">
        <v>0</v>
      </c>
      <c r="E31" s="5">
        <f t="shared" si="1"/>
        <v>0</v>
      </c>
      <c r="F31" s="5">
        <v>0</v>
      </c>
      <c r="G31" s="5">
        <v>0</v>
      </c>
      <c r="H31" s="5">
        <f t="shared" si="3"/>
        <v>0</v>
      </c>
    </row>
    <row r="32" spans="2:8" ht="14.45" customHeight="1" x14ac:dyDescent="0.25">
      <c r="B32" s="7" t="s">
        <v>35</v>
      </c>
      <c r="C32" s="5">
        <v>0</v>
      </c>
      <c r="D32" s="5">
        <v>0</v>
      </c>
      <c r="E32" s="5">
        <f t="shared" si="1"/>
        <v>0</v>
      </c>
      <c r="F32" s="5">
        <v>0</v>
      </c>
      <c r="G32" s="5">
        <v>0</v>
      </c>
      <c r="H32" s="5">
        <f t="shared" si="3"/>
        <v>0</v>
      </c>
    </row>
    <row r="33" spans="2:8" ht="14.45" customHeight="1" x14ac:dyDescent="0.25">
      <c r="B33" s="7" t="s">
        <v>36</v>
      </c>
      <c r="C33" s="5">
        <v>0</v>
      </c>
      <c r="D33" s="5">
        <v>0</v>
      </c>
      <c r="E33" s="5">
        <f t="shared" si="1"/>
        <v>0</v>
      </c>
      <c r="F33" s="5">
        <v>0</v>
      </c>
      <c r="G33" s="5">
        <v>0</v>
      </c>
      <c r="H33" s="5">
        <f t="shared" si="3"/>
        <v>0</v>
      </c>
    </row>
    <row r="34" spans="2:8" ht="14.45" customHeight="1" x14ac:dyDescent="0.25">
      <c r="B34" s="7" t="s">
        <v>37</v>
      </c>
      <c r="C34" s="5">
        <v>0</v>
      </c>
      <c r="D34" s="5">
        <v>0</v>
      </c>
      <c r="E34" s="5">
        <f t="shared" si="1"/>
        <v>0</v>
      </c>
      <c r="F34" s="5">
        <v>0</v>
      </c>
      <c r="G34" s="5">
        <v>0</v>
      </c>
      <c r="H34" s="5">
        <f t="shared" si="3"/>
        <v>0</v>
      </c>
    </row>
    <row r="35" spans="2:8" ht="14.45" customHeight="1" x14ac:dyDescent="0.25">
      <c r="B35" s="6" t="s">
        <v>38</v>
      </c>
      <c r="C35" s="5">
        <f>SUM(C36)</f>
        <v>0</v>
      </c>
      <c r="D35" s="5">
        <f>SUM(D36)</f>
        <v>0</v>
      </c>
      <c r="E35" s="5">
        <f t="shared" si="1"/>
        <v>0</v>
      </c>
      <c r="F35" s="5">
        <f t="shared" ref="F35:G35" si="8">SUM(F36)</f>
        <v>0</v>
      </c>
      <c r="G35" s="5">
        <f t="shared" si="8"/>
        <v>0</v>
      </c>
      <c r="H35" s="5">
        <f t="shared" si="3"/>
        <v>0</v>
      </c>
    </row>
    <row r="36" spans="2:8" ht="14.45" customHeight="1" x14ac:dyDescent="0.25">
      <c r="B36" s="7" t="s">
        <v>39</v>
      </c>
      <c r="C36" s="5">
        <v>0</v>
      </c>
      <c r="D36" s="5">
        <v>0</v>
      </c>
      <c r="E36" s="5">
        <f t="shared" si="1"/>
        <v>0</v>
      </c>
      <c r="F36" s="5">
        <v>0</v>
      </c>
      <c r="G36" s="5">
        <v>0</v>
      </c>
      <c r="H36" s="5">
        <f t="shared" si="3"/>
        <v>0</v>
      </c>
    </row>
    <row r="37" spans="2:8" ht="14.45" customHeight="1" x14ac:dyDescent="0.25">
      <c r="B37" s="4" t="s">
        <v>40</v>
      </c>
      <c r="C37" s="5">
        <v>0</v>
      </c>
      <c r="D37" s="5">
        <v>0</v>
      </c>
      <c r="E37" s="5">
        <f t="shared" si="1"/>
        <v>0</v>
      </c>
      <c r="F37" s="5">
        <v>0</v>
      </c>
      <c r="G37" s="5">
        <v>0</v>
      </c>
      <c r="H37" s="5">
        <f t="shared" si="3"/>
        <v>0</v>
      </c>
    </row>
    <row r="38" spans="2:8" ht="14.45" customHeight="1" x14ac:dyDescent="0.25">
      <c r="B38" s="4" t="s">
        <v>41</v>
      </c>
      <c r="C38" s="5">
        <v>9584098.5461599994</v>
      </c>
      <c r="D38" s="5">
        <v>15228626.764770005</v>
      </c>
      <c r="E38" s="5">
        <f t="shared" si="1"/>
        <v>24812725.310930006</v>
      </c>
      <c r="F38" s="5">
        <v>17604340.297370002</v>
      </c>
      <c r="G38" s="5">
        <v>17604267.758570004</v>
      </c>
      <c r="H38" s="5">
        <f t="shared" si="3"/>
        <v>7208385.0135600045</v>
      </c>
    </row>
    <row r="39" spans="2:8" ht="14.45" customHeight="1" x14ac:dyDescent="0.25">
      <c r="B39" s="4" t="s">
        <v>42</v>
      </c>
      <c r="C39" s="5">
        <v>800000</v>
      </c>
      <c r="D39" s="5">
        <v>-800000</v>
      </c>
      <c r="E39" s="5">
        <f t="shared" si="1"/>
        <v>0</v>
      </c>
      <c r="F39" s="5">
        <v>0</v>
      </c>
      <c r="G39" s="5">
        <v>0</v>
      </c>
      <c r="H39" s="5">
        <f t="shared" si="3"/>
        <v>0</v>
      </c>
    </row>
    <row r="40" spans="2:8" ht="14.45" customHeight="1" x14ac:dyDescent="0.25">
      <c r="B40" s="8" t="s">
        <v>43</v>
      </c>
      <c r="C40" s="9">
        <f>C11+C14+C23+C27+C30+C35+C37+C38+C39</f>
        <v>140037002.29515001</v>
      </c>
      <c r="D40" s="9">
        <f>D11+D14+D23+D27+D30+D35+D37+D38+D39</f>
        <v>23949759.651440009</v>
      </c>
      <c r="E40" s="9">
        <f t="shared" si="1"/>
        <v>163986761.94659001</v>
      </c>
      <c r="F40" s="9">
        <f>F11+F14+F23+F27+F30+F35+F37+F38+F39</f>
        <v>47746779.62030001</v>
      </c>
      <c r="G40" s="9">
        <f>G11+G14+G23+G27+G30+G35+G37+G38+G39</f>
        <v>46136985.690820009</v>
      </c>
      <c r="H40" s="9">
        <f t="shared" si="3"/>
        <v>116239982.32629</v>
      </c>
    </row>
    <row r="41" spans="2:8" ht="14.45" customHeight="1" x14ac:dyDescent="0.25">
      <c r="B41" s="1"/>
      <c r="C41" s="1"/>
      <c r="D41" s="1"/>
      <c r="E41" s="1"/>
      <c r="F41" s="1"/>
      <c r="G41" s="1"/>
      <c r="H41" s="1"/>
    </row>
  </sheetData>
  <mergeCells count="7">
    <mergeCell ref="C6:G6"/>
    <mergeCell ref="H6:H7"/>
    <mergeCell ref="B6:B8"/>
    <mergeCell ref="B2:H2"/>
    <mergeCell ref="B3:H3"/>
    <mergeCell ref="B4:H4"/>
    <mergeCell ref="B5:H5"/>
  </mergeCells>
  <printOptions horizontalCentered="1" verticalCentered="1"/>
  <pageMargins left="0" right="0" top="0" bottom="0" header="0.31496062992125984" footer="0.31496062992125984"/>
  <pageSetup firstPageNumber="100" fitToHeight="0" orientation="landscape" useFirstPageNumber="1" r:id="rId1"/>
  <headerFooter>
    <oddFooter>&amp;R&amp;9&amp;P</oddFooter>
  </headerFooter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2023-05-04T21:56:12Z</cp:lastPrinted>
  <dcterms:created xsi:type="dcterms:W3CDTF">2020-05-04T21:11:16Z</dcterms:created>
  <dcterms:modified xsi:type="dcterms:W3CDTF">2023-05-04T21:57:13Z</dcterms:modified>
</cp:coreProperties>
</file>