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Reportes IMCO 3 Trimestre\Reportes Validados\"/>
    </mc:Choice>
  </mc:AlternateContent>
  <bookViews>
    <workbookView xWindow="0" yWindow="0" windowWidth="15645" windowHeight="7620"/>
  </bookViews>
  <sheets>
    <sheet name="II.9 EAEN " sheetId="1" r:id="rId1"/>
  </sheets>
  <definedNames>
    <definedName name="_xlnm.Print_Area" localSheetId="0">'II.9 EAEN '!$B$2:$E$89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61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 l="1"/>
  <c r="E52" i="1"/>
  <c r="D52" i="1"/>
  <c r="C52" i="1"/>
  <c r="D10" i="1"/>
  <c r="C10" i="1"/>
  <c r="D82" i="1" l="1"/>
  <c r="C82" i="1"/>
  <c r="D87" i="1" l="1"/>
  <c r="C87" i="1"/>
  <c r="E82" i="1" l="1"/>
  <c r="D89" i="1"/>
  <c r="C89" i="1"/>
  <c r="E87" i="1"/>
  <c r="E89" i="1" l="1"/>
</calcChain>
</file>

<file path=xl/sharedStrings.xml><?xml version="1.0" encoding="utf-8"?>
<sst xmlns="http://schemas.openxmlformats.org/spreadsheetml/2006/main" count="88" uniqueCount="87">
  <si>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</si>
  <si>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</si>
  <si>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</si>
  <si>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</si>
  <si>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</si>
  <si>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</si>
  <si>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</si>
  <si>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</si>
  <si>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</si>
  <si>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</si>
  <si>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</si>
  <si>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</si>
  <si>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</si>
  <si>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</si>
  <si>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</si>
  <si>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Otras Amortizaciones Corto Plazo</t>
  </si>
  <si>
    <t>Del 01 de enero al 30 de septiembre de 2020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</si>
  <si>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</si>
  <si>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</si>
  <si>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</si>
  <si>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</si>
  <si>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</si>
  <si>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</si>
  <si>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</si>
  <si>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</si>
  <si>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</si>
  <si>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</si>
  <si>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</si>
  <si>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</si>
  <si>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</si>
  <si>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</si>
  <si>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</si>
  <si>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</si>
  <si>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</si>
  <si>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</si>
  <si>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</si>
  <si>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</si>
  <si>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</si>
  <si>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Banorte 478</t>
  </si>
  <si>
    <t>Banorte 505</t>
  </si>
  <si>
    <t>Banorte 522</t>
  </si>
  <si>
    <t>Banorte 523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</si>
  <si>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</si>
  <si>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</si>
  <si>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</si>
  <si>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</si>
  <si>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</si>
  <si>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</si>
  <si>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</si>
  <si>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</si>
  <si>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</si>
  <si>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</si>
  <si>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Multiva 475</t>
  </si>
  <si>
    <t>Multiva 476</t>
  </si>
  <si>
    <t>Santander 490</t>
  </si>
  <si>
    <t>Santander 506</t>
  </si>
  <si>
    <t>Santander 521</t>
  </si>
  <si>
    <t>Santander 546</t>
  </si>
  <si>
    <t>Azteca 537</t>
  </si>
  <si>
    <t>Banorte 528</t>
  </si>
  <si>
    <t>Banorte 536</t>
  </si>
  <si>
    <t>Banorte 543</t>
  </si>
  <si>
    <t>Banorte 548</t>
  </si>
  <si>
    <t>Banorte 549</t>
  </si>
  <si>
    <t>Banorte 562</t>
  </si>
  <si>
    <t>Banorte 569</t>
  </si>
  <si>
    <t>Bansi 570</t>
  </si>
  <si>
    <t>Bbva 518</t>
  </si>
  <si>
    <t>Bbva 524</t>
  </si>
  <si>
    <t>Bbva 540</t>
  </si>
  <si>
    <t>Bbva 565</t>
  </si>
  <si>
    <t>Hsbc 525</t>
  </si>
  <si>
    <t>Hsbc 526</t>
  </si>
  <si>
    <t>Hsbc 529</t>
  </si>
  <si>
    <t>Hsbc 530</t>
  </si>
  <si>
    <t>Hsbc 534</t>
  </si>
  <si>
    <t>Hsbc 535</t>
  </si>
  <si>
    <t>Hsbc 542</t>
  </si>
  <si>
    <t>Hsbc 566</t>
  </si>
  <si>
    <t>Hsbc 567</t>
  </si>
  <si>
    <t>Hsbc 568</t>
  </si>
  <si>
    <t>Multiva 561</t>
  </si>
  <si>
    <t>Multiva 563</t>
  </si>
  <si>
    <t>Scotiabank 519</t>
  </si>
  <si>
    <t>Scotiabank 527</t>
  </si>
  <si>
    <t>Scotiabank 541</t>
  </si>
  <si>
    <t>Scotiabank 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</si>
</sst>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/>
    <xf numFmtId="165" fontId="6" fillId="4" borderId="1" xfId="0" applyNumberFormat="1" applyFont="1" applyFill="1" applyBorder="1" applyAlignment="1"/>
    <xf numFmtId="0" fontId="6" fillId="0" borderId="0" xfId="0" applyFont="1"/>
    <xf numFmtId="165" fontId="6" fillId="4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9"/>
  <sheetViews>
    <sheetView showGridLines="0" tabSelected="1" zoomScale="90" zoomScaleNormal="90" zoomScaleSheetLayoutView="130" workbookViewId="0">
      <selection activeCell="B2" sqref="B2:E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21.5703125" style="1" customWidth="1"/>
    <col min="4" max="5" width="19.7109375" style="1" customWidth="1"/>
    <col min="6" max="6" width="5.7109375" style="1" customWidth="1"/>
    <col min="7" max="16384" width="11.5703125" style="1"/>
  </cols>
  <sheetData>
    <row r="2" spans="2:10" ht="14.45" customHeight="1" x14ac:dyDescent="0.2">
      <c r="B2" s="16" t="s">
        <v>0</v>
      </c>
      <c r="C2" s="17"/>
      <c r="D2" s="17"/>
      <c r="E2" s="18"/>
    </row>
    <row r="3" spans="2:10" ht="14.45" customHeight="1" x14ac:dyDescent="0.2">
      <c r="B3" s="19" t="s">
        <v>1</v>
      </c>
      <c r="C3" s="20"/>
      <c r="D3" s="20"/>
      <c r="E3" s="21"/>
    </row>
    <row r="4" spans="2:10" ht="14.45" customHeight="1" x14ac:dyDescent="0.2">
      <c r="B4" s="22" t="s">
        <v>16</v>
      </c>
      <c r="C4" s="23"/>
      <c r="D4" s="23"/>
      <c r="E4" s="24"/>
    </row>
    <row r="5" spans="2:10" ht="14.45" customHeight="1" x14ac:dyDescent="0.2">
      <c r="B5" s="25" t="s">
        <v>2</v>
      </c>
      <c r="C5" s="26"/>
      <c r="D5" s="26"/>
      <c r="E5" s="27"/>
    </row>
    <row r="6" spans="2:10" ht="14.45" customHeight="1" x14ac:dyDescent="0.2">
      <c r="B6" s="28"/>
      <c r="C6" s="28"/>
      <c r="D6" s="28"/>
      <c r="E6" s="28"/>
    </row>
    <row r="7" spans="2:10" ht="14.45" customHeight="1" x14ac:dyDescent="0.2">
      <c r="B7" s="29" t="s">
        <v>3</v>
      </c>
      <c r="C7" s="2" t="s">
        <v>4</v>
      </c>
      <c r="D7" s="2" t="s">
        <v>5</v>
      </c>
      <c r="E7" s="2" t="s">
        <v>1</v>
      </c>
    </row>
    <row r="8" spans="2:10" ht="14.45" customHeight="1" x14ac:dyDescent="0.2">
      <c r="B8" s="30"/>
      <c r="C8" s="2" t="s">
        <v>6</v>
      </c>
      <c r="D8" s="2" t="s">
        <v>7</v>
      </c>
      <c r="E8" s="2" t="s">
        <v>8</v>
      </c>
      <c r="J8" s="14"/>
    </row>
    <row r="9" spans="2:10" ht="14.45" customHeight="1" x14ac:dyDescent="0.2">
      <c r="B9" s="15" t="s">
        <v>9</v>
      </c>
      <c r="C9" s="15"/>
      <c r="D9" s="15"/>
      <c r="E9" s="15"/>
    </row>
    <row r="10" spans="2:10" ht="14.45" customHeight="1" x14ac:dyDescent="0.2">
      <c r="B10" s="3" t="s">
        <v>14</v>
      </c>
      <c r="C10" s="4">
        <f>SUM(C11:C51)</f>
        <v>4264344.5620799996</v>
      </c>
      <c r="D10" s="4">
        <f>SUM(D11:D51)</f>
        <v>378166.37220190576</v>
      </c>
      <c r="E10" s="4">
        <f>SUM(E11:E51)</f>
        <v>3886178.189878094</v>
      </c>
    </row>
    <row r="11" spans="2:10" s="13" customFormat="1" ht="14.45" customHeight="1" x14ac:dyDescent="0.2">
      <c r="B11" s="10" t="s">
        <v>17</v>
      </c>
      <c r="C11" s="11">
        <v>0</v>
      </c>
      <c r="D11" s="12">
        <v>4540.0307999999995</v>
      </c>
      <c r="E11" s="11">
        <f>C11-D11</f>
        <v>-4540.0307999999995</v>
      </c>
    </row>
    <row r="12" spans="2:10" s="13" customFormat="1" ht="14.45" customHeight="1" x14ac:dyDescent="0.2">
      <c r="B12" s="10" t="s">
        <v>18</v>
      </c>
      <c r="C12" s="11">
        <v>0</v>
      </c>
      <c r="D12" s="12">
        <v>4819.4761100000005</v>
      </c>
      <c r="E12" s="11">
        <f t="shared" ref="E12:E51" si="0">C12-D12</f>
        <v>-4819.4761100000005</v>
      </c>
    </row>
    <row r="13" spans="2:10" s="13" customFormat="1" ht="14.45" customHeight="1" x14ac:dyDescent="0.2">
      <c r="B13" s="10" t="s">
        <v>19</v>
      </c>
      <c r="C13" s="11">
        <v>0</v>
      </c>
      <c r="D13" s="12">
        <v>2469.1748099999995</v>
      </c>
      <c r="E13" s="11">
        <f t="shared" si="0"/>
        <v>-2469.1748099999995</v>
      </c>
    </row>
    <row r="14" spans="2:10" s="13" customFormat="1" ht="14.45" customHeight="1" x14ac:dyDescent="0.2">
      <c r="B14" s="10" t="s">
        <v>20</v>
      </c>
      <c r="C14" s="11">
        <v>0</v>
      </c>
      <c r="D14" s="12">
        <v>1122.81259</v>
      </c>
      <c r="E14" s="11">
        <f t="shared" si="0"/>
        <v>-1122.81259</v>
      </c>
    </row>
    <row r="15" spans="2:10" s="13" customFormat="1" ht="14.45" customHeight="1" x14ac:dyDescent="0.2">
      <c r="B15" s="10" t="s">
        <v>21</v>
      </c>
      <c r="C15" s="11">
        <v>0</v>
      </c>
      <c r="D15" s="12">
        <v>7603.7917200000002</v>
      </c>
      <c r="E15" s="11">
        <f t="shared" si="0"/>
        <v>-7603.7917200000002</v>
      </c>
    </row>
    <row r="16" spans="2:10" s="13" customFormat="1" ht="14.45" customHeight="1" x14ac:dyDescent="0.2">
      <c r="B16" s="10" t="s">
        <v>22</v>
      </c>
      <c r="C16" s="11">
        <v>0</v>
      </c>
      <c r="D16" s="12">
        <v>14479.44702</v>
      </c>
      <c r="E16" s="11">
        <f t="shared" si="0"/>
        <v>-14479.44702</v>
      </c>
    </row>
    <row r="17" spans="2:5" s="13" customFormat="1" ht="14.45" customHeight="1" x14ac:dyDescent="0.2">
      <c r="B17" s="10" t="s">
        <v>23</v>
      </c>
      <c r="C17" s="11">
        <v>0</v>
      </c>
      <c r="D17" s="12">
        <v>14771.294313905761</v>
      </c>
      <c r="E17" s="11">
        <f t="shared" si="0"/>
        <v>-14771.294313905761</v>
      </c>
    </row>
    <row r="18" spans="2:5" s="13" customFormat="1" ht="14.45" customHeight="1" x14ac:dyDescent="0.2">
      <c r="B18" s="10" t="s">
        <v>24</v>
      </c>
      <c r="C18" s="11">
        <v>0</v>
      </c>
      <c r="D18" s="12">
        <v>12521.530570000001</v>
      </c>
      <c r="E18" s="11">
        <f t="shared" si="0"/>
        <v>-12521.530570000001</v>
      </c>
    </row>
    <row r="19" spans="2:5" s="13" customFormat="1" ht="14.45" customHeight="1" x14ac:dyDescent="0.2">
      <c r="B19" s="10" t="s">
        <v>25</v>
      </c>
      <c r="C19" s="11">
        <v>0</v>
      </c>
      <c r="D19" s="12">
        <v>3177.3538699999999</v>
      </c>
      <c r="E19" s="11">
        <f t="shared" si="0"/>
        <v>-3177.3538699999999</v>
      </c>
    </row>
    <row r="20" spans="2:5" s="13" customFormat="1" ht="14.45" customHeight="1" x14ac:dyDescent="0.2">
      <c r="B20" s="10" t="s">
        <v>26</v>
      </c>
      <c r="C20" s="11">
        <v>0</v>
      </c>
      <c r="D20" s="12">
        <v>10490.922879999998</v>
      </c>
      <c r="E20" s="11">
        <f t="shared" si="0"/>
        <v>-10490.922879999998</v>
      </c>
    </row>
    <row r="21" spans="2:5" s="13" customFormat="1" ht="14.45" customHeight="1" x14ac:dyDescent="0.2">
      <c r="B21" s="10" t="s">
        <v>27</v>
      </c>
      <c r="C21" s="11">
        <v>0</v>
      </c>
      <c r="D21" s="12">
        <v>19940.250270000004</v>
      </c>
      <c r="E21" s="11">
        <f t="shared" si="0"/>
        <v>-19940.250270000004</v>
      </c>
    </row>
    <row r="22" spans="2:5" s="13" customFormat="1" ht="14.45" customHeight="1" x14ac:dyDescent="0.2">
      <c r="B22" s="10" t="s">
        <v>28</v>
      </c>
      <c r="C22" s="11">
        <v>0</v>
      </c>
      <c r="D22" s="12">
        <v>4464.0155500000001</v>
      </c>
      <c r="E22" s="11">
        <f t="shared" si="0"/>
        <v>-4464.0155500000001</v>
      </c>
    </row>
    <row r="23" spans="2:5" s="13" customFormat="1" ht="14.45" customHeight="1" x14ac:dyDescent="0.2">
      <c r="B23" s="10" t="s">
        <v>29</v>
      </c>
      <c r="C23" s="11">
        <v>0</v>
      </c>
      <c r="D23" s="12">
        <v>3693.6129000000001</v>
      </c>
      <c r="E23" s="11">
        <f t="shared" si="0"/>
        <v>-3693.6129000000001</v>
      </c>
    </row>
    <row r="24" spans="2:5" s="13" customFormat="1" ht="14.45" customHeight="1" x14ac:dyDescent="0.2">
      <c r="B24" s="10" t="s">
        <v>30</v>
      </c>
      <c r="C24" s="11">
        <v>0</v>
      </c>
      <c r="D24" s="12">
        <v>2161.7287099999999</v>
      </c>
      <c r="E24" s="11">
        <f t="shared" si="0"/>
        <v>-2161.7287099999999</v>
      </c>
    </row>
    <row r="25" spans="2:5" s="13" customFormat="1" ht="14.45" customHeight="1" x14ac:dyDescent="0.2">
      <c r="B25" s="10" t="s">
        <v>31</v>
      </c>
      <c r="C25" s="11">
        <v>0</v>
      </c>
      <c r="D25" s="12">
        <v>213.44653</v>
      </c>
      <c r="E25" s="11">
        <f t="shared" si="0"/>
        <v>-213.44653</v>
      </c>
    </row>
    <row r="26" spans="2:5" s="13" customFormat="1" ht="14.45" customHeight="1" x14ac:dyDescent="0.2">
      <c r="B26" s="10" t="s">
        <v>32</v>
      </c>
      <c r="C26" s="11">
        <v>0</v>
      </c>
      <c r="D26" s="12">
        <v>6134.0619399999996</v>
      </c>
      <c r="E26" s="11">
        <f t="shared" si="0"/>
        <v>-6134.0619399999996</v>
      </c>
    </row>
    <row r="27" spans="2:5" s="13" customFormat="1" ht="14.45" customHeight="1" x14ac:dyDescent="0.2">
      <c r="B27" s="10" t="s">
        <v>33</v>
      </c>
      <c r="C27" s="11">
        <v>0</v>
      </c>
      <c r="D27" s="12">
        <v>7115.030670000001</v>
      </c>
      <c r="E27" s="11">
        <f t="shared" si="0"/>
        <v>-7115.030670000001</v>
      </c>
    </row>
    <row r="28" spans="2:5" s="13" customFormat="1" ht="14.45" customHeight="1" x14ac:dyDescent="0.2">
      <c r="B28" s="10" t="s">
        <v>34</v>
      </c>
      <c r="C28" s="11">
        <v>0</v>
      </c>
      <c r="D28" s="12">
        <v>1665.4661800000001</v>
      </c>
      <c r="E28" s="11">
        <f t="shared" si="0"/>
        <v>-1665.4661800000001</v>
      </c>
    </row>
    <row r="29" spans="2:5" s="13" customFormat="1" ht="14.45" customHeight="1" x14ac:dyDescent="0.2">
      <c r="B29" s="10" t="s">
        <v>35</v>
      </c>
      <c r="C29" s="11">
        <v>346664.43317000003</v>
      </c>
      <c r="D29" s="12">
        <v>0</v>
      </c>
      <c r="E29" s="11">
        <f t="shared" si="0"/>
        <v>346664.43317000003</v>
      </c>
    </row>
    <row r="30" spans="2:5" s="13" customFormat="1" ht="14.45" customHeight="1" x14ac:dyDescent="0.2">
      <c r="B30" s="10" t="s">
        <v>36</v>
      </c>
      <c r="C30" s="11">
        <v>523274.13891000004</v>
      </c>
      <c r="D30" s="12">
        <v>0</v>
      </c>
      <c r="E30" s="11">
        <f t="shared" si="0"/>
        <v>523274.13891000004</v>
      </c>
    </row>
    <row r="31" spans="2:5" s="13" customFormat="1" ht="14.45" customHeight="1" x14ac:dyDescent="0.2">
      <c r="B31" s="10" t="s">
        <v>37</v>
      </c>
      <c r="C31" s="11">
        <v>1394405.99</v>
      </c>
      <c r="D31" s="12">
        <v>890.68781000000001</v>
      </c>
      <c r="E31" s="11">
        <f t="shared" si="0"/>
        <v>1393515.30219</v>
      </c>
    </row>
    <row r="32" spans="2:5" s="13" customFormat="1" ht="14.45" customHeight="1" x14ac:dyDescent="0.2">
      <c r="B32" s="10" t="s">
        <v>38</v>
      </c>
      <c r="C32" s="11">
        <v>0</v>
      </c>
      <c r="D32" s="12">
        <v>79487.929349999991</v>
      </c>
      <c r="E32" s="11">
        <f t="shared" si="0"/>
        <v>-79487.929349999991</v>
      </c>
    </row>
    <row r="33" spans="2:5" s="13" customFormat="1" ht="14.45" customHeight="1" x14ac:dyDescent="0.2">
      <c r="B33" s="10" t="s">
        <v>39</v>
      </c>
      <c r="C33" s="11">
        <v>0</v>
      </c>
      <c r="D33" s="12">
        <v>3686.9554900000003</v>
      </c>
      <c r="E33" s="11">
        <f t="shared" si="0"/>
        <v>-3686.9554900000003</v>
      </c>
    </row>
    <row r="34" spans="2:5" s="13" customFormat="1" ht="14.45" customHeight="1" x14ac:dyDescent="0.2">
      <c r="B34" s="10" t="s">
        <v>40</v>
      </c>
      <c r="C34" s="11">
        <v>0</v>
      </c>
      <c r="D34" s="12">
        <v>2304.3471500000005</v>
      </c>
      <c r="E34" s="11">
        <f t="shared" si="0"/>
        <v>-2304.3471500000005</v>
      </c>
    </row>
    <row r="35" spans="2:5" s="13" customFormat="1" ht="14.45" customHeight="1" x14ac:dyDescent="0.2">
      <c r="B35" s="10" t="s">
        <v>41</v>
      </c>
      <c r="C35" s="11">
        <v>0</v>
      </c>
      <c r="D35" s="12">
        <v>768.11571000000015</v>
      </c>
      <c r="E35" s="11">
        <f t="shared" si="0"/>
        <v>-768.11571000000015</v>
      </c>
    </row>
    <row r="36" spans="2:5" s="13" customFormat="1" ht="14.45" customHeight="1" x14ac:dyDescent="0.2">
      <c r="B36" s="10" t="s">
        <v>42</v>
      </c>
      <c r="C36" s="11">
        <v>0</v>
      </c>
      <c r="D36" s="12">
        <v>6893.2659999999996</v>
      </c>
      <c r="E36" s="11">
        <f t="shared" si="0"/>
        <v>-6893.2659999999996</v>
      </c>
    </row>
    <row r="37" spans="2:5" s="13" customFormat="1" ht="14.45" customHeight="1" x14ac:dyDescent="0.2">
      <c r="B37" s="10" t="s">
        <v>43</v>
      </c>
      <c r="C37" s="11">
        <v>0</v>
      </c>
      <c r="D37" s="12">
        <v>19941.247319999995</v>
      </c>
      <c r="E37" s="11">
        <f t="shared" si="0"/>
        <v>-19941.247319999995</v>
      </c>
    </row>
    <row r="38" spans="2:5" s="13" customFormat="1" ht="14.45" customHeight="1" x14ac:dyDescent="0.2">
      <c r="B38" s="10" t="s">
        <v>44</v>
      </c>
      <c r="C38" s="11">
        <v>0</v>
      </c>
      <c r="D38" s="12">
        <v>27842.425660000001</v>
      </c>
      <c r="E38" s="11">
        <f t="shared" si="0"/>
        <v>-27842.425660000001</v>
      </c>
    </row>
    <row r="39" spans="2:5" s="13" customFormat="1" ht="14.45" customHeight="1" x14ac:dyDescent="0.2">
      <c r="B39" s="10" t="s">
        <v>45</v>
      </c>
      <c r="C39" s="11">
        <v>0</v>
      </c>
      <c r="D39" s="12">
        <v>4802.9408000000003</v>
      </c>
      <c r="E39" s="11">
        <f t="shared" si="0"/>
        <v>-4802.9408000000003</v>
      </c>
    </row>
    <row r="40" spans="2:5" s="13" customFormat="1" ht="14.45" customHeight="1" x14ac:dyDescent="0.2">
      <c r="B40" s="10" t="s">
        <v>46</v>
      </c>
      <c r="C40" s="11">
        <v>0</v>
      </c>
      <c r="D40" s="12">
        <v>6893.2706699999999</v>
      </c>
      <c r="E40" s="11">
        <f t="shared" si="0"/>
        <v>-6893.2706699999999</v>
      </c>
    </row>
    <row r="41" spans="2:5" s="13" customFormat="1" ht="14.45" customHeight="1" x14ac:dyDescent="0.2">
      <c r="B41" s="10" t="s">
        <v>47</v>
      </c>
      <c r="C41" s="11">
        <v>0</v>
      </c>
      <c r="D41" s="12">
        <v>2954.2588500000002</v>
      </c>
      <c r="E41" s="11">
        <f t="shared" si="0"/>
        <v>-2954.2588500000002</v>
      </c>
    </row>
    <row r="42" spans="2:5" s="13" customFormat="1" ht="14.45" customHeight="1" x14ac:dyDescent="0.2">
      <c r="B42" s="10" t="s">
        <v>48</v>
      </c>
      <c r="C42" s="11">
        <v>0</v>
      </c>
      <c r="D42" s="12">
        <v>5011.0951100000002</v>
      </c>
      <c r="E42" s="11">
        <f t="shared" si="0"/>
        <v>-5011.0951100000002</v>
      </c>
    </row>
    <row r="43" spans="2:5" s="13" customFormat="1" ht="14.45" customHeight="1" x14ac:dyDescent="0.2">
      <c r="B43" s="10" t="s">
        <v>49</v>
      </c>
      <c r="C43" s="11">
        <v>0</v>
      </c>
      <c r="D43" s="12">
        <v>586.48486800000001</v>
      </c>
      <c r="E43" s="11">
        <f t="shared" si="0"/>
        <v>-586.48486800000001</v>
      </c>
    </row>
    <row r="44" spans="2:5" s="13" customFormat="1" ht="14.45" customHeight="1" x14ac:dyDescent="0.2">
      <c r="B44" s="10" t="s">
        <v>50</v>
      </c>
      <c r="C44" s="11">
        <v>500000</v>
      </c>
      <c r="D44" s="12">
        <v>0</v>
      </c>
      <c r="E44" s="11">
        <f t="shared" si="0"/>
        <v>500000</v>
      </c>
    </row>
    <row r="45" spans="2:5" s="13" customFormat="1" ht="14.45" customHeight="1" x14ac:dyDescent="0.2">
      <c r="B45" s="10" t="s">
        <v>51</v>
      </c>
      <c r="C45" s="11">
        <v>1500000</v>
      </c>
      <c r="D45" s="12">
        <v>4785.4869500000004</v>
      </c>
      <c r="E45" s="11">
        <f t="shared" si="0"/>
        <v>1495214.51305</v>
      </c>
    </row>
    <row r="46" spans="2:5" s="13" customFormat="1" ht="14.45" customHeight="1" x14ac:dyDescent="0.2">
      <c r="B46" s="10" t="s">
        <v>52</v>
      </c>
      <c r="C46" s="11">
        <v>-489635.44976999989</v>
      </c>
      <c r="D46" s="12">
        <v>2610.2051200000001</v>
      </c>
      <c r="E46" s="11">
        <f t="shared" si="0"/>
        <v>-492245.65488999989</v>
      </c>
    </row>
    <row r="47" spans="2:5" s="13" customFormat="1" ht="14.45" customHeight="1" x14ac:dyDescent="0.2">
      <c r="B47" s="10" t="s">
        <v>53</v>
      </c>
      <c r="C47" s="11">
        <v>0</v>
      </c>
      <c r="D47" s="12">
        <v>35972.775509999999</v>
      </c>
      <c r="E47" s="11">
        <f t="shared" si="0"/>
        <v>-35972.775509999999</v>
      </c>
    </row>
    <row r="48" spans="2:5" s="13" customFormat="1" ht="14.45" customHeight="1" x14ac:dyDescent="0.2">
      <c r="B48" s="10" t="s">
        <v>54</v>
      </c>
      <c r="C48" s="11">
        <v>0</v>
      </c>
      <c r="D48" s="12">
        <v>39281.114000000001</v>
      </c>
      <c r="E48" s="11">
        <f t="shared" si="0"/>
        <v>-39281.114000000001</v>
      </c>
    </row>
    <row r="49" spans="2:5" s="13" customFormat="1" ht="14.45" customHeight="1" x14ac:dyDescent="0.2">
      <c r="B49" s="10" t="s">
        <v>55</v>
      </c>
      <c r="C49" s="11">
        <v>0</v>
      </c>
      <c r="D49" s="12">
        <v>5310.4296799999993</v>
      </c>
      <c r="E49" s="11">
        <f t="shared" si="0"/>
        <v>-5310.4296799999993</v>
      </c>
    </row>
    <row r="50" spans="2:5" s="13" customFormat="1" ht="14.45" customHeight="1" x14ac:dyDescent="0.2">
      <c r="B50" s="10" t="s">
        <v>56</v>
      </c>
      <c r="C50" s="11">
        <v>0</v>
      </c>
      <c r="D50" s="12">
        <v>4551.7968700000001</v>
      </c>
      <c r="E50" s="11">
        <f t="shared" si="0"/>
        <v>-4551.7968700000001</v>
      </c>
    </row>
    <row r="51" spans="2:5" s="13" customFormat="1" ht="14.45" customHeight="1" x14ac:dyDescent="0.2">
      <c r="B51" s="10" t="s">
        <v>57</v>
      </c>
      <c r="C51" s="11">
        <v>489635.44976999989</v>
      </c>
      <c r="D51" s="12">
        <v>2208.0918500000002</v>
      </c>
      <c r="E51" s="11">
        <f t="shared" si="0"/>
        <v>487427.35791999986</v>
      </c>
    </row>
    <row r="52" spans="2:5" s="9" customFormat="1" ht="14.45" customHeight="1" x14ac:dyDescent="0.2">
      <c r="B52" s="3" t="s">
        <v>15</v>
      </c>
      <c r="C52" s="4">
        <f>SUM(C53:C81)</f>
        <v>3250000</v>
      </c>
      <c r="D52" s="4">
        <f>SUM(D53:D81)</f>
        <v>2196666.6667233338</v>
      </c>
      <c r="E52" s="4">
        <f>SUM(E53:E81)</f>
        <v>1053333.3332766665</v>
      </c>
    </row>
    <row r="53" spans="2:5" s="9" customFormat="1" ht="14.45" customHeight="1" x14ac:dyDescent="0.2">
      <c r="B53" s="10" t="s">
        <v>58</v>
      </c>
      <c r="C53" s="11">
        <v>0</v>
      </c>
      <c r="D53" s="12">
        <v>250000</v>
      </c>
      <c r="E53" s="11">
        <f>C53-D53</f>
        <v>-250000</v>
      </c>
    </row>
    <row r="54" spans="2:5" s="9" customFormat="1" ht="14.45" customHeight="1" x14ac:dyDescent="0.2">
      <c r="B54" s="10" t="s">
        <v>59</v>
      </c>
      <c r="C54" s="11">
        <v>0</v>
      </c>
      <c r="D54" s="12">
        <v>45000</v>
      </c>
      <c r="E54" s="11">
        <f t="shared" ref="E54:E81" si="1">C54-D54</f>
        <v>-45000</v>
      </c>
    </row>
    <row r="55" spans="2:5" ht="14.45" customHeight="1" x14ac:dyDescent="0.2">
      <c r="B55" s="10" t="s">
        <v>60</v>
      </c>
      <c r="C55" s="11">
        <v>0</v>
      </c>
      <c r="D55" s="12">
        <v>50000</v>
      </c>
      <c r="E55" s="11">
        <f t="shared" si="1"/>
        <v>-50000</v>
      </c>
    </row>
    <row r="56" spans="2:5" ht="14.45" customHeight="1" x14ac:dyDescent="0.2">
      <c r="B56" s="10" t="s">
        <v>61</v>
      </c>
      <c r="C56" s="11">
        <v>0</v>
      </c>
      <c r="D56" s="12">
        <v>0</v>
      </c>
      <c r="E56" s="11">
        <f t="shared" si="1"/>
        <v>0</v>
      </c>
    </row>
    <row r="57" spans="2:5" ht="14.45" customHeight="1" x14ac:dyDescent="0.2">
      <c r="B57" s="10" t="s">
        <v>62</v>
      </c>
      <c r="C57" s="11">
        <v>300000</v>
      </c>
      <c r="D57" s="12">
        <v>0</v>
      </c>
      <c r="E57" s="11">
        <f t="shared" si="1"/>
        <v>300000</v>
      </c>
    </row>
    <row r="58" spans="2:5" ht="14.45" customHeight="1" x14ac:dyDescent="0.2">
      <c r="B58" s="10" t="s">
        <v>63</v>
      </c>
      <c r="C58" s="11">
        <v>500000</v>
      </c>
      <c r="D58" s="12">
        <v>0</v>
      </c>
      <c r="E58" s="11">
        <f t="shared" si="1"/>
        <v>500000</v>
      </c>
    </row>
    <row r="59" spans="2:5" ht="14.45" customHeight="1" x14ac:dyDescent="0.2">
      <c r="B59" s="10" t="s">
        <v>64</v>
      </c>
      <c r="C59" s="11">
        <v>350000</v>
      </c>
      <c r="D59" s="12">
        <v>0</v>
      </c>
      <c r="E59" s="11">
        <f t="shared" si="1"/>
        <v>350000</v>
      </c>
    </row>
    <row r="60" spans="2:5" ht="14.45" customHeight="1" x14ac:dyDescent="0.2">
      <c r="B60" s="10" t="s">
        <v>65</v>
      </c>
      <c r="C60" s="11">
        <v>150000</v>
      </c>
      <c r="D60" s="12">
        <v>0</v>
      </c>
      <c r="E60" s="11">
        <f t="shared" si="1"/>
        <v>150000</v>
      </c>
    </row>
    <row r="61" spans="2:5" s="13" customFormat="1" ht="14.45" customHeight="1" x14ac:dyDescent="0.2">
      <c r="B61" s="10" t="s">
        <v>66</v>
      </c>
      <c r="C61" s="11">
        <v>300000</v>
      </c>
      <c r="D61" s="12">
        <v>0</v>
      </c>
      <c r="E61" s="11">
        <f>C61-D61</f>
        <v>300000</v>
      </c>
    </row>
    <row r="62" spans="2:5" ht="14.45" customHeight="1" x14ac:dyDescent="0.2">
      <c r="B62" s="10" t="s">
        <v>67</v>
      </c>
      <c r="C62" s="11">
        <v>0</v>
      </c>
      <c r="D62" s="12">
        <v>100000.00001000002</v>
      </c>
      <c r="E62" s="11">
        <f t="shared" si="1"/>
        <v>-100000.00001000002</v>
      </c>
    </row>
    <row r="63" spans="2:5" ht="14.45" customHeight="1" x14ac:dyDescent="0.2">
      <c r="B63" s="10" t="s">
        <v>68</v>
      </c>
      <c r="C63" s="11">
        <v>0</v>
      </c>
      <c r="D63" s="12">
        <v>50000.000020000014</v>
      </c>
      <c r="E63" s="11">
        <f t="shared" si="1"/>
        <v>-50000.000020000014</v>
      </c>
    </row>
    <row r="64" spans="2:5" ht="14.45" customHeight="1" x14ac:dyDescent="0.2">
      <c r="B64" s="10" t="s">
        <v>69</v>
      </c>
      <c r="C64" s="11">
        <v>0</v>
      </c>
      <c r="D64" s="12">
        <v>191666.66664999997</v>
      </c>
      <c r="E64" s="11">
        <f t="shared" si="1"/>
        <v>-191666.66664999997</v>
      </c>
    </row>
    <row r="65" spans="2:5" ht="14.45" customHeight="1" x14ac:dyDescent="0.2">
      <c r="B65" s="10" t="s">
        <v>70</v>
      </c>
      <c r="C65" s="11">
        <v>200000</v>
      </c>
      <c r="D65" s="12">
        <v>0</v>
      </c>
      <c r="E65" s="11">
        <f t="shared" si="1"/>
        <v>200000</v>
      </c>
    </row>
    <row r="66" spans="2:5" ht="14.45" customHeight="1" x14ac:dyDescent="0.2">
      <c r="B66" s="10" t="s">
        <v>71</v>
      </c>
      <c r="C66" s="11">
        <v>0</v>
      </c>
      <c r="D66" s="12">
        <v>100000.00001000002</v>
      </c>
      <c r="E66" s="11">
        <f t="shared" si="1"/>
        <v>-100000.00001000002</v>
      </c>
    </row>
    <row r="67" spans="2:5" ht="14.45" customHeight="1" x14ac:dyDescent="0.2">
      <c r="B67" s="10" t="s">
        <v>72</v>
      </c>
      <c r="C67" s="11">
        <v>0</v>
      </c>
      <c r="D67" s="12">
        <v>266666.66668000002</v>
      </c>
      <c r="E67" s="11">
        <f t="shared" si="1"/>
        <v>-266666.66668000002</v>
      </c>
    </row>
    <row r="68" spans="2:5" ht="14.45" customHeight="1" x14ac:dyDescent="0.2">
      <c r="B68" s="10" t="s">
        <v>73</v>
      </c>
      <c r="C68" s="11">
        <v>0</v>
      </c>
      <c r="D68" s="12">
        <v>200000</v>
      </c>
      <c r="E68" s="11">
        <f t="shared" si="1"/>
        <v>-200000</v>
      </c>
    </row>
    <row r="69" spans="2:5" ht="14.45" customHeight="1" x14ac:dyDescent="0.2">
      <c r="B69" s="10" t="s">
        <v>74</v>
      </c>
      <c r="C69" s="11">
        <v>0</v>
      </c>
      <c r="D69" s="12">
        <v>200000</v>
      </c>
      <c r="E69" s="11">
        <f t="shared" si="1"/>
        <v>-200000</v>
      </c>
    </row>
    <row r="70" spans="2:5" ht="14.45" customHeight="1" x14ac:dyDescent="0.2">
      <c r="B70" s="10" t="s">
        <v>75</v>
      </c>
      <c r="C70" s="11">
        <v>0</v>
      </c>
      <c r="D70" s="12">
        <v>200000</v>
      </c>
      <c r="E70" s="11">
        <f t="shared" si="1"/>
        <v>-200000</v>
      </c>
    </row>
    <row r="71" spans="2:5" ht="14.45" customHeight="1" x14ac:dyDescent="0.2">
      <c r="B71" s="10" t="s">
        <v>76</v>
      </c>
      <c r="C71" s="11">
        <v>0</v>
      </c>
      <c r="D71" s="12">
        <v>300000</v>
      </c>
      <c r="E71" s="11">
        <f t="shared" si="1"/>
        <v>-300000</v>
      </c>
    </row>
    <row r="72" spans="2:5" ht="14.45" customHeight="1" x14ac:dyDescent="0.2">
      <c r="B72" s="10" t="s">
        <v>77</v>
      </c>
      <c r="C72" s="11">
        <v>0</v>
      </c>
      <c r="D72" s="12">
        <v>66666.666679999995</v>
      </c>
      <c r="E72" s="11">
        <f t="shared" si="1"/>
        <v>-66666.666679999995</v>
      </c>
    </row>
    <row r="73" spans="2:5" ht="14.45" customHeight="1" x14ac:dyDescent="0.2">
      <c r="B73" s="10" t="s">
        <v>78</v>
      </c>
      <c r="C73" s="11">
        <v>100000</v>
      </c>
      <c r="D73" s="12">
        <v>0</v>
      </c>
      <c r="E73" s="11">
        <f t="shared" si="1"/>
        <v>100000</v>
      </c>
    </row>
    <row r="74" spans="2:5" ht="14.45" customHeight="1" x14ac:dyDescent="0.2">
      <c r="B74" s="10" t="s">
        <v>79</v>
      </c>
      <c r="C74" s="11">
        <v>200000</v>
      </c>
      <c r="D74" s="12">
        <v>0</v>
      </c>
      <c r="E74" s="11">
        <f t="shared" si="1"/>
        <v>200000</v>
      </c>
    </row>
    <row r="75" spans="2:5" ht="14.45" customHeight="1" x14ac:dyDescent="0.2">
      <c r="B75" s="10" t="s">
        <v>80</v>
      </c>
      <c r="C75" s="11">
        <v>200000</v>
      </c>
      <c r="D75" s="12">
        <v>0</v>
      </c>
      <c r="E75" s="11">
        <f t="shared" si="1"/>
        <v>200000</v>
      </c>
    </row>
    <row r="76" spans="2:5" ht="14.45" customHeight="1" x14ac:dyDescent="0.2">
      <c r="B76" s="10" t="s">
        <v>81</v>
      </c>
      <c r="C76" s="11">
        <v>300000</v>
      </c>
      <c r="D76" s="12">
        <v>0</v>
      </c>
      <c r="E76" s="11">
        <f t="shared" si="1"/>
        <v>300000</v>
      </c>
    </row>
    <row r="77" spans="2:5" ht="14.45" customHeight="1" x14ac:dyDescent="0.2">
      <c r="B77" s="10" t="s">
        <v>82</v>
      </c>
      <c r="C77" s="11">
        <v>300000</v>
      </c>
      <c r="D77" s="12">
        <v>0</v>
      </c>
      <c r="E77" s="11">
        <f t="shared" si="1"/>
        <v>300000</v>
      </c>
    </row>
    <row r="78" spans="2:5" ht="14.45" customHeight="1" x14ac:dyDescent="0.2">
      <c r="B78" s="10" t="s">
        <v>83</v>
      </c>
      <c r="C78" s="11">
        <v>0</v>
      </c>
      <c r="D78" s="12">
        <v>45000</v>
      </c>
      <c r="E78" s="11">
        <f t="shared" si="1"/>
        <v>-45000</v>
      </c>
    </row>
    <row r="79" spans="2:5" ht="14.45" customHeight="1" x14ac:dyDescent="0.2">
      <c r="B79" s="10" t="s">
        <v>84</v>
      </c>
      <c r="C79" s="11">
        <v>0</v>
      </c>
      <c r="D79" s="12">
        <v>103333.33334</v>
      </c>
      <c r="E79" s="11">
        <f t="shared" si="1"/>
        <v>-103333.33334</v>
      </c>
    </row>
    <row r="80" spans="2:5" ht="14.45" customHeight="1" x14ac:dyDescent="0.2">
      <c r="B80" s="10" t="s">
        <v>85</v>
      </c>
      <c r="C80" s="11">
        <v>0</v>
      </c>
      <c r="D80" s="12">
        <v>28333.333333333332</v>
      </c>
      <c r="E80" s="11">
        <f t="shared" si="1"/>
        <v>-28333.333333333332</v>
      </c>
    </row>
    <row r="81" spans="2:5" ht="14.45" customHeight="1" x14ac:dyDescent="0.2">
      <c r="B81" s="10" t="s">
        <v>86</v>
      </c>
      <c r="C81" s="11">
        <v>350000</v>
      </c>
      <c r="D81" s="12">
        <v>0</v>
      </c>
      <c r="E81" s="11">
        <f t="shared" si="1"/>
        <v>350000</v>
      </c>
    </row>
    <row r="82" spans="2:5" ht="14.45" customHeight="1" x14ac:dyDescent="0.2">
      <c r="B82" s="6" t="s">
        <v>10</v>
      </c>
      <c r="C82" s="4">
        <f>+C52+C10</f>
        <v>7514344.5620799996</v>
      </c>
      <c r="D82" s="4">
        <f>+D52+D10</f>
        <v>2574833.0389252394</v>
      </c>
      <c r="E82" s="4">
        <f>+E52+E10</f>
        <v>4939511.5231547607</v>
      </c>
    </row>
    <row r="83" spans="2:5" ht="14.45" customHeight="1" x14ac:dyDescent="0.2">
      <c r="B83" s="7"/>
      <c r="C83" s="7"/>
      <c r="D83" s="7"/>
      <c r="E83" s="7"/>
    </row>
    <row r="84" spans="2:5" ht="14.45" customHeight="1" x14ac:dyDescent="0.2">
      <c r="B84" s="15" t="s">
        <v>11</v>
      </c>
      <c r="C84" s="15"/>
      <c r="D84" s="15"/>
      <c r="E84" s="15"/>
    </row>
    <row r="85" spans="2:5" ht="14.45" customHeight="1" x14ac:dyDescent="0.2">
      <c r="B85" s="7"/>
      <c r="C85" s="5"/>
      <c r="D85" s="5"/>
      <c r="E85" s="5"/>
    </row>
    <row r="86" spans="2:5" ht="14.45" customHeight="1" x14ac:dyDescent="0.2">
      <c r="B86" s="7"/>
      <c r="C86" s="5"/>
      <c r="D86" s="5"/>
      <c r="E86" s="5"/>
    </row>
    <row r="87" spans="2:5" ht="14.45" customHeight="1" x14ac:dyDescent="0.2">
      <c r="B87" s="6" t="s">
        <v>12</v>
      </c>
      <c r="C87" s="5">
        <f>SUM(C85:C86)</f>
        <v>0</v>
      </c>
      <c r="D87" s="5">
        <f>SUM(D85:D86)</f>
        <v>0</v>
      </c>
      <c r="E87" s="5">
        <f t="shared" ref="E87:E89" si="2">C87-D87</f>
        <v>0</v>
      </c>
    </row>
    <row r="88" spans="2:5" ht="14.45" customHeight="1" x14ac:dyDescent="0.2">
      <c r="B88" s="8"/>
      <c r="C88" s="5"/>
      <c r="D88" s="5"/>
      <c r="E88" s="5"/>
    </row>
    <row r="89" spans="2:5" ht="14.45" customHeight="1" x14ac:dyDescent="0.2">
      <c r="B89" s="6" t="s">
        <v>13</v>
      </c>
      <c r="C89" s="4">
        <f>C87+C82</f>
        <v>7514344.5620799996</v>
      </c>
      <c r="D89" s="4">
        <f>D87+D82</f>
        <v>2574833.0389252394</v>
      </c>
      <c r="E89" s="4">
        <f t="shared" si="2"/>
        <v>4939511.5231547598</v>
      </c>
    </row>
  </sheetData>
  <mergeCells count="8">
    <mergeCell ref="B9:E9"/>
    <mergeCell ref="B84:E84"/>
    <mergeCell ref="B2:E2"/>
    <mergeCell ref="B3:E3"/>
    <mergeCell ref="B4:E4"/>
    <mergeCell ref="B5:E5"/>
    <mergeCell ref="B6:E6"/>
    <mergeCell ref="B7:B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2" manualBreakCount="2">
    <brk id="39" min="1" max="4" man="1"/>
    <brk id="70" min="1" max="4" man="1"/>
  </rowBreaks>
  <ignoredErrors>
    <ignoredError sqref="C10:D10" formulaRange="1"/>
    <ignoredError sqref="E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2020-11-12T17:27:45Z</cp:lastPrinted>
  <dcterms:created xsi:type="dcterms:W3CDTF">2020-05-07T16:42:45Z</dcterms:created>
  <dcterms:modified xsi:type="dcterms:W3CDTF">2020-11-12T17:27:51Z</dcterms:modified>
</cp:coreProperties>
</file>