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I.9 EAEN " sheetId="1" r:id="rId1"/>
  </sheets>
  <definedNames>
    <definedName name="_xlnm.Print_Area" localSheetId="0">'II.9 EAEN '!$B$2:$E$79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 l="1"/>
  <c r="E51" i="1"/>
  <c r="D51" i="1"/>
  <c r="C51" i="1"/>
  <c r="D10" i="1"/>
  <c r="C10" i="1"/>
  <c r="D72" i="1" l="1"/>
  <c r="C72" i="1"/>
  <c r="D77" i="1" l="1"/>
  <c r="C77" i="1"/>
  <c r="E75" i="1"/>
  <c r="E72" i="1" l="1"/>
  <c r="D79" i="1"/>
  <c r="C79" i="1"/>
  <c r="E77" i="1"/>
  <c r="E79" i="1" l="1"/>
</calcChain>
</file>

<file path=xl/sharedStrings.xml><?xml version="1.0" encoding="utf-8"?>
<sst xmlns="http://schemas.openxmlformats.org/spreadsheetml/2006/main" count="78" uniqueCount="77">
  <si>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</si>
  <si>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</si>
  <si>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</si>
  <si>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</si>
  <si>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</si>
  <si>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</si>
  <si>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</si>
  <si>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</si>
  <si>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</si>
  <si>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</si>
  <si>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</si>
  <si>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</si>
  <si>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</si>
  <si>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</si>
  <si>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</si>
  <si>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</si>
  <si>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</si>
  <si>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</si>
  <si>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</si>
  <si>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</si>
  <si>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</si>
  <si>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</si>
  <si>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</si>
  <si>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</si>
  <si>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</si>
  <si>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</si>
  <si>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</si>
  <si>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</si>
  <si>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</si>
  <si>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</si>
  <si>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</si>
  <si>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</si>
  <si>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</si>
  <si>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</si>
  <si>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</si>
  <si>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Banorte 478</t>
  </si>
  <si>
    <t>Banorte 505</t>
  </si>
  <si>
    <t>Banorte 522</t>
  </si>
  <si>
    <t>Banorte 523</t>
  </si>
  <si>
    <t>Bbva 488</t>
  </si>
  <si>
    <t>Bbva 489</t>
  </si>
  <si>
    <t>Bbva 493</t>
  </si>
  <si>
    <t>Bbva 502</t>
  </si>
  <si>
    <t>Bbva 503</t>
  </si>
  <si>
    <t>Bbva 507</t>
  </si>
  <si>
    <t>Bbva 545</t>
  </si>
  <si>
    <t>Multiva 475</t>
  </si>
  <si>
    <t>Multiva 476</t>
  </si>
  <si>
    <t>Santander 490</t>
  </si>
  <si>
    <t>Santander 506</t>
  </si>
  <si>
    <t>Santander 521</t>
  </si>
  <si>
    <t>Otras Amortizaciones Corto Plazo</t>
  </si>
  <si>
    <t>Banorte 528</t>
  </si>
  <si>
    <t>Bbva 518</t>
  </si>
  <si>
    <t>Bbva 524</t>
  </si>
  <si>
    <t>Hsbc 525</t>
  </si>
  <si>
    <t>Hsbc 526</t>
  </si>
  <si>
    <t>Hsbc 529</t>
  </si>
  <si>
    <t>Hsbc 530</t>
  </si>
  <si>
    <t>Scotiabank 519</t>
  </si>
  <si>
    <t>Scotiabank 527</t>
  </si>
  <si>
    <t>Bmv 151</t>
  </si>
  <si>
    <t>Del 01 de enero al 30 de junio de 2020</t>
  </si>
  <si>
    <t>Bbva 531</t>
  </si>
  <si>
    <t>Bbva 533</t>
  </si>
  <si>
    <t>Bbva 547</t>
  </si>
  <si>
    <t>Santander 546</t>
  </si>
  <si>
    <t>Azteca 537</t>
  </si>
  <si>
    <t>Banorte 536</t>
  </si>
  <si>
    <t>Banorte 543</t>
  </si>
  <si>
    <t>Banorte 548</t>
  </si>
  <si>
    <t>Banorte 549</t>
  </si>
  <si>
    <t>Bbva 540</t>
  </si>
  <si>
    <t>Hsbc 534</t>
  </si>
  <si>
    <t>Hsbc 535</t>
  </si>
  <si>
    <t>Hsbc 542</t>
  </si>
  <si>
    <t>Scotiabank 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</si>
</sst>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164" fontId="5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79"/>
  <sheetViews>
    <sheetView showGridLines="0" tabSelected="1" zoomScaleNormal="100" zoomScaleSheetLayoutView="130" workbookViewId="0">
      <selection activeCell="B2" sqref="B2:E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21.5703125" style="1" customWidth="1"/>
    <col min="4" max="5" width="19.7109375" style="1" customWidth="1"/>
    <col min="6" max="6" width="5.7109375" style="1" customWidth="1"/>
    <col min="7" max="16384" width="11.5703125" style="1"/>
  </cols>
  <sheetData>
    <row r="2" spans="2:5" ht="14.45" customHeight="1" x14ac:dyDescent="0.2">
      <c r="B2" s="4" t="s">
        <v>0</v>
      </c>
      <c r="C2" s="5"/>
      <c r="D2" s="5"/>
      <c r="E2" s="6"/>
    </row>
    <row r="3" spans="2:5" ht="14.45" customHeight="1" x14ac:dyDescent="0.2">
      <c r="B3" s="7" t="s">
        <v>1</v>
      </c>
      <c r="C3" s="2"/>
      <c r="D3" s="2"/>
      <c r="E3" s="8"/>
    </row>
    <row r="4" spans="2:5" ht="14.45" customHeight="1" x14ac:dyDescent="0.2">
      <c r="B4" s="9" t="s">
        <v>62</v>
      </c>
      <c r="C4" s="3"/>
      <c r="D4" s="3"/>
      <c r="E4" s="10"/>
    </row>
    <row r="5" spans="2:5" ht="14.45" customHeight="1" x14ac:dyDescent="0.2">
      <c r="B5" s="11" t="s">
        <v>2</v>
      </c>
      <c r="C5" s="12"/>
      <c r="D5" s="12"/>
      <c r="E5" s="13"/>
    </row>
    <row r="6" spans="2:5" ht="14.45" customHeight="1" x14ac:dyDescent="0.2">
      <c r="B6" s="14"/>
      <c r="C6" s="14"/>
      <c r="D6" s="14"/>
      <c r="E6" s="14"/>
    </row>
    <row r="7" spans="2:5" ht="14.45" customHeight="1" x14ac:dyDescent="0.2">
      <c r="B7" s="15" t="s">
        <v>3</v>
      </c>
      <c r="C7" s="17" t="s">
        <v>4</v>
      </c>
      <c r="D7" s="17" t="s">
        <v>5</v>
      </c>
      <c r="E7" s="17" t="s">
        <v>1</v>
      </c>
    </row>
    <row r="8" spans="2:5" ht="14.45" customHeight="1" x14ac:dyDescent="0.2">
      <c r="B8" s="16"/>
      <c r="C8" s="17" t="s">
        <v>6</v>
      </c>
      <c r="D8" s="17" t="s">
        <v>7</v>
      </c>
      <c r="E8" s="17" t="s">
        <v>8</v>
      </c>
    </row>
    <row r="9" spans="2:5" ht="14.45" customHeight="1" x14ac:dyDescent="0.2">
      <c r="B9" s="18" t="s">
        <v>9</v>
      </c>
      <c r="C9" s="18"/>
      <c r="D9" s="18"/>
      <c r="E9" s="18"/>
    </row>
    <row r="10" spans="2:5" ht="14.45" customHeight="1" x14ac:dyDescent="0.2">
      <c r="B10" s="19" t="s">
        <v>14</v>
      </c>
      <c r="C10" s="20">
        <f>SUM(C11:C50)</f>
        <v>2869938.5720800003</v>
      </c>
      <c r="D10" s="20">
        <f>SUM(D11:D50)</f>
        <v>243843.55431625361</v>
      </c>
      <c r="E10" s="20">
        <f>SUM(E11:E50)</f>
        <v>2626095.0177637469</v>
      </c>
    </row>
    <row r="11" spans="2:5" ht="14.45" customHeight="1" x14ac:dyDescent="0.2">
      <c r="B11" s="21" t="s">
        <v>15</v>
      </c>
      <c r="C11" s="22">
        <v>0</v>
      </c>
      <c r="D11" s="22">
        <v>2969.9514399999998</v>
      </c>
      <c r="E11" s="22">
        <f>(C11-D11)</f>
        <v>-2969.9514399999998</v>
      </c>
    </row>
    <row r="12" spans="2:5" ht="14.45" customHeight="1" x14ac:dyDescent="0.2">
      <c r="B12" s="21" t="s">
        <v>16</v>
      </c>
      <c r="C12" s="22">
        <v>0</v>
      </c>
      <c r="D12" s="22">
        <v>3152.7561500000002</v>
      </c>
      <c r="E12" s="22">
        <f t="shared" ref="E12:E50" si="0">(C12-D12)</f>
        <v>-3152.7561500000002</v>
      </c>
    </row>
    <row r="13" spans="2:5" ht="14.45" customHeight="1" x14ac:dyDescent="0.2">
      <c r="B13" s="21" t="s">
        <v>17</v>
      </c>
      <c r="C13" s="22">
        <v>0</v>
      </c>
      <c r="D13" s="22">
        <v>1615.25981</v>
      </c>
      <c r="E13" s="22">
        <f t="shared" si="0"/>
        <v>-1615.25981</v>
      </c>
    </row>
    <row r="14" spans="2:5" ht="14.45" customHeight="1" x14ac:dyDescent="0.2">
      <c r="B14" s="21" t="s">
        <v>18</v>
      </c>
      <c r="C14" s="22">
        <v>0</v>
      </c>
      <c r="D14" s="22">
        <v>734.5101800000001</v>
      </c>
      <c r="E14" s="22">
        <f t="shared" si="0"/>
        <v>-734.5101800000001</v>
      </c>
    </row>
    <row r="15" spans="2:5" ht="14.45" customHeight="1" x14ac:dyDescent="0.2">
      <c r="B15" s="21" t="s">
        <v>19</v>
      </c>
      <c r="C15" s="22">
        <v>0</v>
      </c>
      <c r="D15" s="22">
        <v>4974.1715899999999</v>
      </c>
      <c r="E15" s="22">
        <f t="shared" si="0"/>
        <v>-4974.1715899999999</v>
      </c>
    </row>
    <row r="16" spans="2:5" ht="14.45" customHeight="1" x14ac:dyDescent="0.2">
      <c r="B16" s="21" t="s">
        <v>20</v>
      </c>
      <c r="C16" s="22">
        <v>0</v>
      </c>
      <c r="D16" s="22">
        <v>9472.0182499999992</v>
      </c>
      <c r="E16" s="22">
        <f t="shared" si="0"/>
        <v>-9472.0182499999992</v>
      </c>
    </row>
    <row r="17" spans="2:5" ht="14.45" customHeight="1" x14ac:dyDescent="0.2">
      <c r="B17" s="21" t="s">
        <v>21</v>
      </c>
      <c r="C17" s="22">
        <v>0</v>
      </c>
      <c r="D17" s="22">
        <v>9662.9359562535701</v>
      </c>
      <c r="E17" s="22">
        <f t="shared" si="0"/>
        <v>-9662.9359562535701</v>
      </c>
    </row>
    <row r="18" spans="2:5" ht="14.45" customHeight="1" x14ac:dyDescent="0.2">
      <c r="B18" s="21" t="s">
        <v>22</v>
      </c>
      <c r="C18" s="22">
        <v>0</v>
      </c>
      <c r="D18" s="22">
        <v>8184.9525100000001</v>
      </c>
      <c r="E18" s="22">
        <f t="shared" si="0"/>
        <v>-8184.9525100000001</v>
      </c>
    </row>
    <row r="19" spans="2:5" ht="14.45" customHeight="1" x14ac:dyDescent="0.2">
      <c r="B19" s="21" t="s">
        <v>23</v>
      </c>
      <c r="C19" s="22">
        <v>0</v>
      </c>
      <c r="D19" s="22">
        <v>2076.94182</v>
      </c>
      <c r="E19" s="22">
        <f t="shared" si="0"/>
        <v>-2076.94182</v>
      </c>
    </row>
    <row r="20" spans="2:5" ht="14.45" customHeight="1" x14ac:dyDescent="0.2">
      <c r="B20" s="21" t="s">
        <v>24</v>
      </c>
      <c r="C20" s="22">
        <v>0</v>
      </c>
      <c r="D20" s="22">
        <v>6862.8458599999994</v>
      </c>
      <c r="E20" s="22">
        <f t="shared" si="0"/>
        <v>-6862.8458599999994</v>
      </c>
    </row>
    <row r="21" spans="2:5" ht="14.45" customHeight="1" x14ac:dyDescent="0.2">
      <c r="B21" s="21" t="s">
        <v>25</v>
      </c>
      <c r="C21" s="22">
        <v>0</v>
      </c>
      <c r="D21" s="22">
        <v>13044.311290000001</v>
      </c>
      <c r="E21" s="22">
        <f t="shared" si="0"/>
        <v>-13044.311290000001</v>
      </c>
    </row>
    <row r="22" spans="2:5" ht="14.45" customHeight="1" x14ac:dyDescent="0.2">
      <c r="B22" s="21" t="s">
        <v>26</v>
      </c>
      <c r="C22" s="22">
        <v>0</v>
      </c>
      <c r="D22" s="22">
        <v>2920.2245500000004</v>
      </c>
      <c r="E22" s="22">
        <f t="shared" si="0"/>
        <v>-2920.2245500000004</v>
      </c>
    </row>
    <row r="23" spans="2:5" ht="14.45" customHeight="1" x14ac:dyDescent="0.2">
      <c r="B23" s="21" t="s">
        <v>27</v>
      </c>
      <c r="C23" s="22">
        <v>0</v>
      </c>
      <c r="D23" s="22">
        <v>2416.2503400000001</v>
      </c>
      <c r="E23" s="22">
        <f t="shared" si="0"/>
        <v>-2416.2503400000001</v>
      </c>
    </row>
    <row r="24" spans="2:5" ht="14.45" customHeight="1" x14ac:dyDescent="0.2">
      <c r="B24" s="21" t="s">
        <v>28</v>
      </c>
      <c r="C24" s="22">
        <v>0</v>
      </c>
      <c r="D24" s="22">
        <v>1414.1378300000001</v>
      </c>
      <c r="E24" s="22">
        <f t="shared" si="0"/>
        <v>-1414.1378300000001</v>
      </c>
    </row>
    <row r="25" spans="2:5" ht="14.45" customHeight="1" x14ac:dyDescent="0.2">
      <c r="B25" s="21" t="s">
        <v>29</v>
      </c>
      <c r="C25" s="22">
        <v>0</v>
      </c>
      <c r="D25" s="22">
        <v>139.63028999999997</v>
      </c>
      <c r="E25" s="22">
        <f t="shared" si="0"/>
        <v>-139.63028999999997</v>
      </c>
    </row>
    <row r="26" spans="2:5" ht="14.45" customHeight="1" x14ac:dyDescent="0.2">
      <c r="B26" s="21" t="s">
        <v>30</v>
      </c>
      <c r="C26" s="22">
        <v>0</v>
      </c>
      <c r="D26" s="22">
        <v>4009.6540399999999</v>
      </c>
      <c r="E26" s="22">
        <f t="shared" si="0"/>
        <v>-4009.6540399999999</v>
      </c>
    </row>
    <row r="27" spans="2:5" ht="14.45" customHeight="1" x14ac:dyDescent="0.2">
      <c r="B27" s="21" t="s">
        <v>31</v>
      </c>
      <c r="C27" s="22">
        <v>0</v>
      </c>
      <c r="D27" s="22">
        <v>4654.4388200000003</v>
      </c>
      <c r="E27" s="22">
        <f t="shared" si="0"/>
        <v>-4654.4388200000003</v>
      </c>
    </row>
    <row r="28" spans="2:5" ht="14.45" customHeight="1" x14ac:dyDescent="0.2">
      <c r="B28" s="21" t="s">
        <v>32</v>
      </c>
      <c r="C28" s="22">
        <v>0</v>
      </c>
      <c r="D28" s="22">
        <v>1089.49783</v>
      </c>
      <c r="E28" s="22">
        <f t="shared" si="0"/>
        <v>-1089.49783</v>
      </c>
    </row>
    <row r="29" spans="2:5" ht="14.45" customHeight="1" x14ac:dyDescent="0.2">
      <c r="B29" s="21" t="s">
        <v>33</v>
      </c>
      <c r="C29" s="22">
        <v>346664.43317000003</v>
      </c>
      <c r="D29" s="22">
        <v>0</v>
      </c>
      <c r="E29" s="22">
        <f t="shared" si="0"/>
        <v>346664.43317000003</v>
      </c>
    </row>
    <row r="30" spans="2:5" ht="14.45" customHeight="1" x14ac:dyDescent="0.2">
      <c r="B30" s="21" t="s">
        <v>34</v>
      </c>
      <c r="C30" s="22">
        <v>523274.13891000004</v>
      </c>
      <c r="D30" s="22">
        <v>0</v>
      </c>
      <c r="E30" s="22">
        <f t="shared" si="0"/>
        <v>523274.13891000004</v>
      </c>
    </row>
    <row r="31" spans="2:5" ht="14.45" customHeight="1" x14ac:dyDescent="0.2">
      <c r="B31" s="21" t="s">
        <v>35</v>
      </c>
      <c r="C31" s="22">
        <v>0</v>
      </c>
      <c r="D31" s="22">
        <v>51998.60989</v>
      </c>
      <c r="E31" s="22">
        <f t="shared" si="0"/>
        <v>-51998.60989</v>
      </c>
    </row>
    <row r="32" spans="2:5" ht="14.45" customHeight="1" x14ac:dyDescent="0.2">
      <c r="B32" s="21" t="s">
        <v>36</v>
      </c>
      <c r="C32" s="22">
        <v>0</v>
      </c>
      <c r="D32" s="22">
        <v>2411.8952400000003</v>
      </c>
      <c r="E32" s="22">
        <f t="shared" si="0"/>
        <v>-2411.8952400000003</v>
      </c>
    </row>
    <row r="33" spans="2:5" ht="14.45" customHeight="1" x14ac:dyDescent="0.2">
      <c r="B33" s="21" t="s">
        <v>37</v>
      </c>
      <c r="C33" s="22">
        <v>0</v>
      </c>
      <c r="D33" s="22">
        <v>1507.43452</v>
      </c>
      <c r="E33" s="22">
        <f t="shared" si="0"/>
        <v>-1507.43452</v>
      </c>
    </row>
    <row r="34" spans="2:5" ht="14.45" customHeight="1" x14ac:dyDescent="0.2">
      <c r="B34" s="21" t="s">
        <v>38</v>
      </c>
      <c r="C34" s="22">
        <v>0</v>
      </c>
      <c r="D34" s="22">
        <v>502.47817000000003</v>
      </c>
      <c r="E34" s="22">
        <f t="shared" si="0"/>
        <v>-502.47817000000003</v>
      </c>
    </row>
    <row r="35" spans="2:5" ht="14.45" customHeight="1" x14ac:dyDescent="0.2">
      <c r="B35" s="21" t="s">
        <v>39</v>
      </c>
      <c r="C35" s="22">
        <v>0</v>
      </c>
      <c r="D35" s="22">
        <v>4509.3670000000002</v>
      </c>
      <c r="E35" s="22">
        <f t="shared" si="0"/>
        <v>-4509.3670000000002</v>
      </c>
    </row>
    <row r="36" spans="2:5" ht="14.45" customHeight="1" x14ac:dyDescent="0.2">
      <c r="B36" s="21" t="s">
        <v>40</v>
      </c>
      <c r="C36" s="22">
        <v>0</v>
      </c>
      <c r="D36" s="22">
        <v>13044.963529999999</v>
      </c>
      <c r="E36" s="22">
        <f t="shared" si="0"/>
        <v>-13044.963529999999</v>
      </c>
    </row>
    <row r="37" spans="2:5" ht="14.45" customHeight="1" x14ac:dyDescent="0.2">
      <c r="B37" s="21" t="s">
        <v>41</v>
      </c>
      <c r="C37" s="22">
        <v>0</v>
      </c>
      <c r="D37" s="22">
        <v>18213.676489999998</v>
      </c>
      <c r="E37" s="22">
        <f t="shared" si="0"/>
        <v>-18213.676489999998</v>
      </c>
    </row>
    <row r="38" spans="2:5" ht="14.45" customHeight="1" x14ac:dyDescent="0.2">
      <c r="B38" s="21" t="s">
        <v>42</v>
      </c>
      <c r="C38" s="22">
        <v>0</v>
      </c>
      <c r="D38" s="22">
        <v>3141.9392499999999</v>
      </c>
      <c r="E38" s="22">
        <f t="shared" si="0"/>
        <v>-3141.9392499999999</v>
      </c>
    </row>
    <row r="39" spans="2:5" ht="14.45" customHeight="1" x14ac:dyDescent="0.2">
      <c r="B39" s="21" t="s">
        <v>43</v>
      </c>
      <c r="C39" s="22">
        <v>0</v>
      </c>
      <c r="D39" s="22">
        <v>4509.370100000001</v>
      </c>
      <c r="E39" s="22">
        <f t="shared" si="0"/>
        <v>-4509.370100000001</v>
      </c>
    </row>
    <row r="40" spans="2:5" ht="14.45" customHeight="1" x14ac:dyDescent="0.2">
      <c r="B40" s="21" t="s">
        <v>44</v>
      </c>
      <c r="C40" s="22">
        <v>0</v>
      </c>
      <c r="D40" s="22">
        <v>1932.58718</v>
      </c>
      <c r="E40" s="22">
        <f t="shared" si="0"/>
        <v>-1932.58718</v>
      </c>
    </row>
    <row r="41" spans="2:5" ht="14.45" customHeight="1" x14ac:dyDescent="0.2">
      <c r="B41" s="21" t="s">
        <v>63</v>
      </c>
      <c r="C41" s="22">
        <v>0</v>
      </c>
      <c r="D41" s="22">
        <v>1967.1679899999999</v>
      </c>
      <c r="E41" s="22">
        <f t="shared" si="0"/>
        <v>-1967.1679899999999</v>
      </c>
    </row>
    <row r="42" spans="2:5" ht="14.45" customHeight="1" x14ac:dyDescent="0.2">
      <c r="B42" s="21" t="s">
        <v>64</v>
      </c>
      <c r="C42" s="22">
        <v>0</v>
      </c>
      <c r="D42" s="22">
        <v>0</v>
      </c>
      <c r="E42" s="22">
        <f t="shared" si="0"/>
        <v>0</v>
      </c>
    </row>
    <row r="43" spans="2:5" ht="14.45" customHeight="1" x14ac:dyDescent="0.2">
      <c r="B43" s="21" t="s">
        <v>45</v>
      </c>
      <c r="C43" s="22">
        <v>500000</v>
      </c>
      <c r="D43" s="22">
        <v>0</v>
      </c>
      <c r="E43" s="22">
        <f t="shared" si="0"/>
        <v>500000</v>
      </c>
    </row>
    <row r="44" spans="2:5" ht="14.45" customHeight="1" x14ac:dyDescent="0.2">
      <c r="B44" s="21" t="s">
        <v>65</v>
      </c>
      <c r="C44" s="22">
        <v>1500000</v>
      </c>
      <c r="D44" s="22">
        <v>1877.1914099999999</v>
      </c>
      <c r="E44" s="22">
        <f t="shared" si="0"/>
        <v>1498122.80859</v>
      </c>
    </row>
    <row r="45" spans="2:5" ht="14.45" customHeight="1" x14ac:dyDescent="0.2">
      <c r="B45" s="21" t="s">
        <v>46</v>
      </c>
      <c r="C45" s="22">
        <v>-489635.44976999989</v>
      </c>
      <c r="D45" s="22">
        <v>2610.2051200000001</v>
      </c>
      <c r="E45" s="22">
        <f t="shared" si="0"/>
        <v>-492245.65488999989</v>
      </c>
    </row>
    <row r="46" spans="2:5" ht="14.45" customHeight="1" x14ac:dyDescent="0.2">
      <c r="B46" s="21" t="s">
        <v>47</v>
      </c>
      <c r="C46" s="22">
        <v>0</v>
      </c>
      <c r="D46" s="22">
        <v>23532.306550000001</v>
      </c>
      <c r="E46" s="22">
        <f t="shared" si="0"/>
        <v>-23532.306550000001</v>
      </c>
    </row>
    <row r="47" spans="2:5" ht="14.45" customHeight="1" x14ac:dyDescent="0.2">
      <c r="B47" s="21" t="s">
        <v>48</v>
      </c>
      <c r="C47" s="22">
        <v>0</v>
      </c>
      <c r="D47" s="22">
        <v>25696.522000000001</v>
      </c>
      <c r="E47" s="22">
        <f t="shared" si="0"/>
        <v>-25696.522000000001</v>
      </c>
    </row>
    <row r="48" spans="2:5" ht="14.45" customHeight="1" x14ac:dyDescent="0.2">
      <c r="B48" s="21" t="s">
        <v>49</v>
      </c>
      <c r="C48" s="22">
        <v>0</v>
      </c>
      <c r="D48" s="22">
        <v>3473.9231900000004</v>
      </c>
      <c r="E48" s="22">
        <f t="shared" si="0"/>
        <v>-3473.9231900000004</v>
      </c>
    </row>
    <row r="49" spans="2:5" ht="14.45" customHeight="1" x14ac:dyDescent="0.2">
      <c r="B49" s="21" t="s">
        <v>50</v>
      </c>
      <c r="C49" s="22">
        <v>0</v>
      </c>
      <c r="D49" s="22">
        <v>2977.6484500000001</v>
      </c>
      <c r="E49" s="22">
        <f t="shared" si="0"/>
        <v>-2977.6484500000001</v>
      </c>
    </row>
    <row r="50" spans="2:5" ht="14.45" customHeight="1" x14ac:dyDescent="0.2">
      <c r="B50" s="21" t="s">
        <v>66</v>
      </c>
      <c r="C50" s="22">
        <v>489635.44976999989</v>
      </c>
      <c r="D50" s="22">
        <v>541.7796800000001</v>
      </c>
      <c r="E50" s="22">
        <f t="shared" si="0"/>
        <v>489093.67008999991</v>
      </c>
    </row>
    <row r="51" spans="2:5" ht="14.45" customHeight="1" x14ac:dyDescent="0.2">
      <c r="B51" s="19" t="s">
        <v>51</v>
      </c>
      <c r="C51" s="20">
        <f>SUM(C52:C70)</f>
        <v>800000</v>
      </c>
      <c r="D51" s="20">
        <f>SUM(D52:D70)</f>
        <v>1565000.0000199999</v>
      </c>
      <c r="E51" s="20">
        <f>SUM(E52:E70)</f>
        <v>-765000.00002000004</v>
      </c>
    </row>
    <row r="52" spans="2:5" ht="14.45" customHeight="1" x14ac:dyDescent="0.2">
      <c r="B52" s="21" t="s">
        <v>67</v>
      </c>
      <c r="C52" s="20">
        <v>0</v>
      </c>
      <c r="D52" s="22">
        <v>100000</v>
      </c>
      <c r="E52" s="22">
        <f t="shared" ref="E52:E70" si="1">(C52-D52)</f>
        <v>-100000</v>
      </c>
    </row>
    <row r="53" spans="2:5" ht="14.45" customHeight="1" x14ac:dyDescent="0.2">
      <c r="B53" s="21" t="s">
        <v>52</v>
      </c>
      <c r="C53" s="22">
        <v>0</v>
      </c>
      <c r="D53" s="22">
        <v>45000</v>
      </c>
      <c r="E53" s="22">
        <f t="shared" si="1"/>
        <v>-45000</v>
      </c>
    </row>
    <row r="54" spans="2:5" ht="14.45" customHeight="1" x14ac:dyDescent="0.2">
      <c r="B54" s="21" t="s">
        <v>68</v>
      </c>
      <c r="C54" s="22">
        <v>0</v>
      </c>
      <c r="D54" s="22">
        <v>50000</v>
      </c>
      <c r="E54" s="22">
        <f t="shared" si="1"/>
        <v>-50000</v>
      </c>
    </row>
    <row r="55" spans="2:5" ht="14.45" customHeight="1" x14ac:dyDescent="0.2">
      <c r="B55" s="21" t="s">
        <v>69</v>
      </c>
      <c r="C55" s="22">
        <v>0</v>
      </c>
      <c r="D55" s="22">
        <v>0</v>
      </c>
      <c r="E55" s="22">
        <f t="shared" si="1"/>
        <v>0</v>
      </c>
    </row>
    <row r="56" spans="2:5" ht="14.45" customHeight="1" x14ac:dyDescent="0.2">
      <c r="B56" s="21" t="s">
        <v>70</v>
      </c>
      <c r="C56" s="22">
        <v>300000</v>
      </c>
      <c r="D56" s="22">
        <v>0</v>
      </c>
      <c r="E56" s="22">
        <f t="shared" si="1"/>
        <v>300000</v>
      </c>
    </row>
    <row r="57" spans="2:5" ht="14.45" customHeight="1" x14ac:dyDescent="0.2">
      <c r="B57" s="21" t="s">
        <v>71</v>
      </c>
      <c r="C57" s="22">
        <v>500000</v>
      </c>
      <c r="D57" s="22">
        <v>0</v>
      </c>
      <c r="E57" s="22">
        <f t="shared" si="1"/>
        <v>500000</v>
      </c>
    </row>
    <row r="58" spans="2:5" ht="14.45" customHeight="1" x14ac:dyDescent="0.2">
      <c r="B58" s="21" t="s">
        <v>53</v>
      </c>
      <c r="C58" s="22">
        <v>0</v>
      </c>
      <c r="D58" s="22">
        <v>100000.00001000002</v>
      </c>
      <c r="E58" s="22">
        <f t="shared" si="1"/>
        <v>-100000.00001000002</v>
      </c>
    </row>
    <row r="59" spans="2:5" ht="14.45" customHeight="1" x14ac:dyDescent="0.2">
      <c r="B59" s="21" t="s">
        <v>54</v>
      </c>
      <c r="C59" s="22">
        <v>0</v>
      </c>
      <c r="D59" s="22">
        <v>50000.000020000014</v>
      </c>
      <c r="E59" s="22">
        <f t="shared" si="1"/>
        <v>-50000.000020000014</v>
      </c>
    </row>
    <row r="60" spans="2:5" ht="14.45" customHeight="1" x14ac:dyDescent="0.2">
      <c r="B60" s="21" t="s">
        <v>72</v>
      </c>
      <c r="C60" s="22">
        <v>0</v>
      </c>
      <c r="D60" s="22">
        <v>76666.666660000003</v>
      </c>
      <c r="E60" s="22">
        <f t="shared" si="1"/>
        <v>-76666.666660000003</v>
      </c>
    </row>
    <row r="61" spans="2:5" ht="14.45" customHeight="1" x14ac:dyDescent="0.2">
      <c r="B61" s="21" t="s">
        <v>55</v>
      </c>
      <c r="C61" s="22">
        <v>0</v>
      </c>
      <c r="D61" s="22">
        <v>100000.00001000002</v>
      </c>
      <c r="E61" s="22">
        <f t="shared" si="1"/>
        <v>-100000.00001000002</v>
      </c>
    </row>
    <row r="62" spans="2:5" ht="14.45" customHeight="1" x14ac:dyDescent="0.2">
      <c r="B62" s="21" t="s">
        <v>56</v>
      </c>
      <c r="C62" s="22">
        <v>0</v>
      </c>
      <c r="D62" s="22">
        <v>266666.66668000002</v>
      </c>
      <c r="E62" s="22">
        <f t="shared" si="1"/>
        <v>-266666.66668000002</v>
      </c>
    </row>
    <row r="63" spans="2:5" ht="14.45" customHeight="1" x14ac:dyDescent="0.2">
      <c r="B63" s="21" t="s">
        <v>57</v>
      </c>
      <c r="C63" s="22">
        <v>0</v>
      </c>
      <c r="D63" s="22">
        <v>166666.66664999997</v>
      </c>
      <c r="E63" s="22">
        <f t="shared" si="1"/>
        <v>-166666.66664999997</v>
      </c>
    </row>
    <row r="64" spans="2:5" ht="14.45" customHeight="1" x14ac:dyDescent="0.2">
      <c r="B64" s="21" t="s">
        <v>58</v>
      </c>
      <c r="C64" s="22">
        <v>0</v>
      </c>
      <c r="D64" s="22">
        <v>166666.66664999997</v>
      </c>
      <c r="E64" s="22">
        <f t="shared" si="1"/>
        <v>-166666.66664999997</v>
      </c>
    </row>
    <row r="65" spans="2:5" ht="14.45" customHeight="1" x14ac:dyDescent="0.2">
      <c r="B65" s="21" t="s">
        <v>73</v>
      </c>
      <c r="C65" s="22">
        <v>0</v>
      </c>
      <c r="D65" s="22">
        <v>100000</v>
      </c>
      <c r="E65" s="22">
        <f t="shared" si="1"/>
        <v>-100000</v>
      </c>
    </row>
    <row r="66" spans="2:5" ht="14.45" customHeight="1" x14ac:dyDescent="0.2">
      <c r="B66" s="21" t="s">
        <v>74</v>
      </c>
      <c r="C66" s="22">
        <v>0</v>
      </c>
      <c r="D66" s="22">
        <v>150000</v>
      </c>
      <c r="E66" s="22">
        <f t="shared" si="1"/>
        <v>-150000</v>
      </c>
    </row>
    <row r="67" spans="2:5" ht="14.45" customHeight="1" x14ac:dyDescent="0.2">
      <c r="B67" s="21" t="s">
        <v>75</v>
      </c>
      <c r="C67" s="22">
        <v>0</v>
      </c>
      <c r="D67" s="22">
        <v>16666.666666666664</v>
      </c>
      <c r="E67" s="22">
        <f t="shared" si="1"/>
        <v>-16666.666666666664</v>
      </c>
    </row>
    <row r="68" spans="2:5" ht="14.45" customHeight="1" x14ac:dyDescent="0.2">
      <c r="B68" s="21" t="s">
        <v>59</v>
      </c>
      <c r="C68" s="22">
        <v>0</v>
      </c>
      <c r="D68" s="22">
        <v>45000</v>
      </c>
      <c r="E68" s="22">
        <f t="shared" si="1"/>
        <v>-45000</v>
      </c>
    </row>
    <row r="69" spans="2:5" ht="14.45" customHeight="1" x14ac:dyDescent="0.2">
      <c r="B69" s="21" t="s">
        <v>60</v>
      </c>
      <c r="C69" s="22">
        <v>0</v>
      </c>
      <c r="D69" s="22">
        <v>103333.33334</v>
      </c>
      <c r="E69" s="22">
        <f t="shared" si="1"/>
        <v>-103333.33334</v>
      </c>
    </row>
    <row r="70" spans="2:5" ht="14.45" customHeight="1" x14ac:dyDescent="0.2">
      <c r="B70" s="21" t="s">
        <v>76</v>
      </c>
      <c r="C70" s="22">
        <v>0</v>
      </c>
      <c r="D70" s="22">
        <v>28333.333333333332</v>
      </c>
      <c r="E70" s="22">
        <f t="shared" si="1"/>
        <v>-28333.333333333332</v>
      </c>
    </row>
    <row r="71" spans="2:5" ht="14.45" customHeight="1" x14ac:dyDescent="0.2">
      <c r="B71" s="21"/>
      <c r="C71" s="22"/>
      <c r="D71" s="22"/>
      <c r="E71" s="22"/>
    </row>
    <row r="72" spans="2:5" ht="14.45" customHeight="1" x14ac:dyDescent="0.2">
      <c r="B72" s="23" t="s">
        <v>10</v>
      </c>
      <c r="C72" s="20">
        <f>+C51+C10</f>
        <v>3669938.5720800003</v>
      </c>
      <c r="D72" s="20">
        <f>+D51+D10</f>
        <v>1808843.5543362536</v>
      </c>
      <c r="E72" s="20">
        <f>+E51+E10</f>
        <v>1861095.0177437468</v>
      </c>
    </row>
    <row r="73" spans="2:5" ht="14.45" customHeight="1" x14ac:dyDescent="0.2">
      <c r="B73" s="24"/>
      <c r="C73" s="24"/>
      <c r="D73" s="24"/>
      <c r="E73" s="24"/>
    </row>
    <row r="74" spans="2:5" ht="14.45" customHeight="1" x14ac:dyDescent="0.2">
      <c r="B74" s="18" t="s">
        <v>11</v>
      </c>
      <c r="C74" s="18"/>
      <c r="D74" s="18"/>
      <c r="E74" s="18"/>
    </row>
    <row r="75" spans="2:5" ht="14.45" customHeight="1" x14ac:dyDescent="0.2">
      <c r="B75" s="24" t="s">
        <v>61</v>
      </c>
      <c r="C75" s="22">
        <v>0</v>
      </c>
      <c r="D75" s="22">
        <v>0</v>
      </c>
      <c r="E75" s="22">
        <f>C75-D75</f>
        <v>0</v>
      </c>
    </row>
    <row r="76" spans="2:5" ht="14.45" customHeight="1" x14ac:dyDescent="0.2">
      <c r="B76" s="24"/>
      <c r="C76" s="22"/>
      <c r="D76" s="22"/>
      <c r="E76" s="22"/>
    </row>
    <row r="77" spans="2:5" ht="14.45" customHeight="1" x14ac:dyDescent="0.2">
      <c r="B77" s="23" t="s">
        <v>12</v>
      </c>
      <c r="C77" s="22">
        <f>SUM(C75:C76)</f>
        <v>0</v>
      </c>
      <c r="D77" s="22">
        <f>SUM(D75:D76)</f>
        <v>0</v>
      </c>
      <c r="E77" s="22">
        <f t="shared" ref="E77:E79" si="2">C77-D77</f>
        <v>0</v>
      </c>
    </row>
    <row r="78" spans="2:5" ht="14.45" customHeight="1" x14ac:dyDescent="0.2">
      <c r="B78" s="25"/>
      <c r="C78" s="22"/>
      <c r="D78" s="22"/>
      <c r="E78" s="22"/>
    </row>
    <row r="79" spans="2:5" ht="14.45" customHeight="1" x14ac:dyDescent="0.2">
      <c r="B79" s="23" t="s">
        <v>13</v>
      </c>
      <c r="C79" s="20">
        <f>C77+C72</f>
        <v>3669938.5720800003</v>
      </c>
      <c r="D79" s="20">
        <f>D77+D72</f>
        <v>1808843.5543362536</v>
      </c>
      <c r="E79" s="20">
        <f t="shared" si="2"/>
        <v>1861095.0177437468</v>
      </c>
    </row>
  </sheetData>
  <mergeCells count="8">
    <mergeCell ref="B9:E9"/>
    <mergeCell ref="B74:E74"/>
    <mergeCell ref="B2:E2"/>
    <mergeCell ref="B3:E3"/>
    <mergeCell ref="B4:E4"/>
    <mergeCell ref="B5:E5"/>
    <mergeCell ref="B6:E6"/>
    <mergeCell ref="B7:B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ignoredErrors>
    <ignoredError sqref="C10:D10" formulaRange="1"/>
    <ignoredError sqref="E5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2020-08-21T18:54:00Z</cp:lastPrinted>
  <dcterms:created xsi:type="dcterms:W3CDTF">2020-05-07T16:42:45Z</dcterms:created>
  <dcterms:modified xsi:type="dcterms:W3CDTF">2020-08-21T19:38:48Z</dcterms:modified>
</cp:coreProperties>
</file>