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<sst xmlns="http://schemas.openxmlformats.org/spreadsheetml/2006/main" count="48" uniqueCount="48">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</sst>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f>SUM(C12:C19)</f>
        <v>19546490.171829998</v>
      </c>
      <c r="D11" s="8">
        <f>SUM(D12:D19)</f>
        <v>5379777.577469999</v>
      </c>
      <c r="E11" s="8">
        <f>C11+D11</f>
        <v>24926267.749299996</v>
      </c>
      <c r="F11" s="8">
        <f t="shared" ref="F11:G11" si="0">SUM(F12:F19)</f>
        <v>23699160.76884</v>
      </c>
      <c r="G11" s="8">
        <f t="shared" si="0"/>
        <v>22800137.499500006</v>
      </c>
      <c r="H11" s="8">
        <f>E11-F11</f>
        <v>1227106.9804599956</v>
      </c>
    </row>
    <row r="12" spans="2:8" ht="14.45" customHeight="1" x14ac:dyDescent="0.2">
      <c r="B12" s="9" t="s">
        <v>15</v>
      </c>
      <c r="C12" s="10">
        <v>619398.51299999992</v>
      </c>
      <c r="D12" s="10">
        <v>7.4505805969238283E-12</v>
      </c>
      <c r="E12" s="10">
        <f t="shared" ref="E12:E19" si="1">C12+D12</f>
        <v>619398.51299999992</v>
      </c>
      <c r="F12" s="10">
        <v>619398.51300000004</v>
      </c>
      <c r="G12" s="10">
        <v>619398.51300000004</v>
      </c>
      <c r="H12" s="10">
        <f t="shared" ref="H12:H19" si="2">E12-F12</f>
        <v>0</v>
      </c>
    </row>
    <row r="13" spans="2:8" ht="14.45" customHeight="1" x14ac:dyDescent="0.2">
      <c r="B13" s="9" t="s">
        <v>16</v>
      </c>
      <c r="C13" s="10">
        <v>7720496.0727500012</v>
      </c>
      <c r="D13" s="10">
        <v>356842.80589999951</v>
      </c>
      <c r="E13" s="10">
        <f t="shared" si="1"/>
        <v>8077338.8786500003</v>
      </c>
      <c r="F13" s="10">
        <v>7918213.6818500012</v>
      </c>
      <c r="G13" s="10">
        <v>7695347.8724400038</v>
      </c>
      <c r="H13" s="10">
        <f t="shared" si="2"/>
        <v>159125.1967999991</v>
      </c>
    </row>
    <row r="14" spans="2:8" ht="14.45" customHeight="1" x14ac:dyDescent="0.2">
      <c r="B14" s="9" t="s">
        <v>17</v>
      </c>
      <c r="C14" s="10">
        <v>1663844.1261700003</v>
      </c>
      <c r="D14" s="10">
        <v>124953.38429999995</v>
      </c>
      <c r="E14" s="10">
        <f t="shared" si="1"/>
        <v>1788797.5104700003</v>
      </c>
      <c r="F14" s="10">
        <v>1731903.4085200008</v>
      </c>
      <c r="G14" s="10">
        <v>1707036.7919600005</v>
      </c>
      <c r="H14" s="10">
        <f t="shared" si="2"/>
        <v>56894.101949999575</v>
      </c>
    </row>
    <row r="15" spans="2:8" ht="14.45" customHeight="1" x14ac:dyDescent="0.2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">
      <c r="B16" s="9" t="s">
        <v>19</v>
      </c>
      <c r="C16" s="10">
        <v>1573431.3270799997</v>
      </c>
      <c r="D16" s="10">
        <v>4013339.6504999995</v>
      </c>
      <c r="E16" s="10">
        <f t="shared" si="1"/>
        <v>5586770.9775799997</v>
      </c>
      <c r="F16" s="10">
        <v>5322231.2938700002</v>
      </c>
      <c r="G16" s="10">
        <v>5298124.1334600002</v>
      </c>
      <c r="H16" s="10">
        <f t="shared" si="2"/>
        <v>264539.68370999955</v>
      </c>
    </row>
    <row r="17" spans="2:8" ht="14.45" customHeight="1" x14ac:dyDescent="0.2">
      <c r="B17" s="9" t="s">
        <v>20</v>
      </c>
      <c r="C17" s="10">
        <v>0</v>
      </c>
      <c r="D17" s="10">
        <v>0</v>
      </c>
      <c r="E17" s="10">
        <f t="shared" si="1"/>
        <v>0</v>
      </c>
      <c r="F17" s="10">
        <v>0</v>
      </c>
      <c r="G17" s="10">
        <v>0</v>
      </c>
      <c r="H17" s="10">
        <f t="shared" si="2"/>
        <v>0</v>
      </c>
    </row>
    <row r="18" spans="2:8" ht="14.45" customHeight="1" x14ac:dyDescent="0.2">
      <c r="B18" s="9" t="s">
        <v>21</v>
      </c>
      <c r="C18" s="10">
        <v>5552147.7058699988</v>
      </c>
      <c r="D18" s="10">
        <v>319472.41625000018</v>
      </c>
      <c r="E18" s="10">
        <f t="shared" si="1"/>
        <v>5871620.1221199986</v>
      </c>
      <c r="F18" s="10">
        <v>5327552.4997299984</v>
      </c>
      <c r="G18" s="10">
        <v>4951832.1668400029</v>
      </c>
      <c r="H18" s="10">
        <f t="shared" si="2"/>
        <v>544067.62239000015</v>
      </c>
    </row>
    <row r="19" spans="2:8" ht="14.45" customHeight="1" x14ac:dyDescent="0.2">
      <c r="B19" s="9" t="s">
        <v>22</v>
      </c>
      <c r="C19" s="10">
        <v>2417172.4269599975</v>
      </c>
      <c r="D19" s="10">
        <v>565169.32052000007</v>
      </c>
      <c r="E19" s="10">
        <f t="shared" si="1"/>
        <v>2982341.7474799976</v>
      </c>
      <c r="F19" s="10">
        <v>2779861.3718699981</v>
      </c>
      <c r="G19" s="10">
        <v>2528398.0217999998</v>
      </c>
      <c r="H19" s="10">
        <f t="shared" si="2"/>
        <v>202480.37560999952</v>
      </c>
    </row>
    <row r="20" spans="2:8" ht="14.45" customHeight="1" x14ac:dyDescent="0.2">
      <c r="B20" s="11"/>
      <c r="C20" s="10"/>
      <c r="D20" s="10"/>
      <c r="E20" s="10"/>
      <c r="F20" s="10"/>
      <c r="G20" s="10"/>
      <c r="H20" s="10"/>
    </row>
    <row r="21" spans="2:8" ht="14.45" customHeight="1" x14ac:dyDescent="0.2">
      <c r="B21" s="7" t="s">
        <v>23</v>
      </c>
      <c r="C21" s="8">
        <f>SUM(C22:C28)</f>
        <v>56464837.465659998</v>
      </c>
      <c r="D21" s="8">
        <f>SUM(D22:D28)</f>
        <v>1648029.743750002</v>
      </c>
      <c r="E21" s="8">
        <f t="shared" ref="E21:E47" si="3">C21+D21</f>
        <v>58112867.209409997</v>
      </c>
      <c r="F21" s="8">
        <f t="shared" ref="F21:G21" si="4">SUM(F22:F28)</f>
        <v>56303111.011169992</v>
      </c>
      <c r="G21" s="8">
        <f t="shared" si="4"/>
        <v>54969257.977059998</v>
      </c>
      <c r="H21" s="8">
        <f t="shared" ref="H21:H47" si="5">E21-F21</f>
        <v>1809756.1982400045</v>
      </c>
    </row>
    <row r="22" spans="2:8" ht="14.45" customHeight="1" x14ac:dyDescent="0.2">
      <c r="B22" s="9" t="s">
        <v>24</v>
      </c>
      <c r="C22" s="10">
        <v>144995.42421999996</v>
      </c>
      <c r="D22" s="10">
        <v>-45629.15567</v>
      </c>
      <c r="E22" s="10">
        <f t="shared" si="3"/>
        <v>99366.26854999995</v>
      </c>
      <c r="F22" s="10">
        <v>79945.332429999966</v>
      </c>
      <c r="G22" s="10">
        <v>77485.152849999969</v>
      </c>
      <c r="H22" s="10">
        <f t="shared" si="5"/>
        <v>19420.936119999984</v>
      </c>
    </row>
    <row r="23" spans="2:8" ht="14.45" customHeight="1" x14ac:dyDescent="0.2">
      <c r="B23" s="9" t="s">
        <v>25</v>
      </c>
      <c r="C23" s="10">
        <v>2900257.8375800001</v>
      </c>
      <c r="D23" s="10">
        <v>-609294.44079999987</v>
      </c>
      <c r="E23" s="10">
        <f t="shared" si="3"/>
        <v>2290963.3967800001</v>
      </c>
      <c r="F23" s="10">
        <v>1785588.1468200001</v>
      </c>
      <c r="G23" s="10">
        <v>1767240.2119400005</v>
      </c>
      <c r="H23" s="10">
        <f t="shared" si="5"/>
        <v>505375.24995999993</v>
      </c>
    </row>
    <row r="24" spans="2:8" ht="14.45" customHeight="1" x14ac:dyDescent="0.2">
      <c r="B24" s="9" t="s">
        <v>26</v>
      </c>
      <c r="C24" s="10">
        <v>7940103.19178</v>
      </c>
      <c r="D24" s="10">
        <v>294520.63015999983</v>
      </c>
      <c r="E24" s="10">
        <f t="shared" si="3"/>
        <v>8234623.8219400002</v>
      </c>
      <c r="F24" s="10">
        <v>7460219.7134999996</v>
      </c>
      <c r="G24" s="10">
        <v>6911081.8811499998</v>
      </c>
      <c r="H24" s="10">
        <f t="shared" si="5"/>
        <v>774404.10844000056</v>
      </c>
    </row>
    <row r="25" spans="2:8" ht="14.45" customHeight="1" x14ac:dyDescent="0.2">
      <c r="B25" s="9" t="s">
        <v>27</v>
      </c>
      <c r="C25" s="10">
        <v>939176.11429000006</v>
      </c>
      <c r="D25" s="10">
        <v>284273.62422</v>
      </c>
      <c r="E25" s="10">
        <f t="shared" si="3"/>
        <v>1223449.7385100001</v>
      </c>
      <c r="F25" s="10">
        <v>1141869.3375999997</v>
      </c>
      <c r="G25" s="10">
        <v>1071816.6002799997</v>
      </c>
      <c r="H25" s="10">
        <f t="shared" si="5"/>
        <v>81580.400910000317</v>
      </c>
    </row>
    <row r="26" spans="2:8" ht="14.45" customHeight="1" x14ac:dyDescent="0.2">
      <c r="B26" s="9" t="s">
        <v>28</v>
      </c>
      <c r="C26" s="10">
        <v>37668464.546170004</v>
      </c>
      <c r="D26" s="10">
        <v>2728090.7221500021</v>
      </c>
      <c r="E26" s="10">
        <f t="shared" si="3"/>
        <v>40396555.268320009</v>
      </c>
      <c r="F26" s="10">
        <v>40048555.392159998</v>
      </c>
      <c r="G26" s="10">
        <v>39534422.976559997</v>
      </c>
      <c r="H26" s="10">
        <f t="shared" si="5"/>
        <v>347999.8761600107</v>
      </c>
    </row>
    <row r="27" spans="2:8" ht="14.45" customHeight="1" x14ac:dyDescent="0.2">
      <c r="B27" s="9" t="s">
        <v>29</v>
      </c>
      <c r="C27" s="10">
        <v>6864103.6433500005</v>
      </c>
      <c r="D27" s="10">
        <v>-1006047.81753</v>
      </c>
      <c r="E27" s="10">
        <f t="shared" si="3"/>
        <v>5858055.8258200008</v>
      </c>
      <c r="F27" s="10">
        <v>5777684.0601500003</v>
      </c>
      <c r="G27" s="10">
        <v>5598106.6793799978</v>
      </c>
      <c r="H27" s="10">
        <f t="shared" si="5"/>
        <v>80371.765670000575</v>
      </c>
    </row>
    <row r="28" spans="2:8" ht="14.45" customHeight="1" x14ac:dyDescent="0.2">
      <c r="B28" s="9" t="s">
        <v>30</v>
      </c>
      <c r="C28" s="10">
        <v>7736.7082700000001</v>
      </c>
      <c r="D28" s="10">
        <v>2116.1812199999999</v>
      </c>
      <c r="E28" s="10">
        <f t="shared" si="3"/>
        <v>9852.8894899999996</v>
      </c>
      <c r="F28" s="10">
        <v>9249.0285100000001</v>
      </c>
      <c r="G28" s="10">
        <v>9104.4749000000029</v>
      </c>
      <c r="H28" s="10">
        <f t="shared" si="5"/>
        <v>603.86097999999947</v>
      </c>
    </row>
    <row r="29" spans="2:8" ht="14.45" customHeight="1" x14ac:dyDescent="0.2">
      <c r="B29" s="11"/>
      <c r="C29" s="12"/>
      <c r="D29" s="12"/>
      <c r="E29" s="12"/>
      <c r="F29" s="12"/>
      <c r="G29" s="12"/>
      <c r="H29" s="12"/>
    </row>
    <row r="30" spans="2:8" ht="14.45" customHeight="1" x14ac:dyDescent="0.2">
      <c r="B30" s="7" t="s">
        <v>31</v>
      </c>
      <c r="C30" s="13">
        <f>SUM(C31:C39)</f>
        <v>3126664.8667899994</v>
      </c>
      <c r="D30" s="13">
        <f>SUM(D31:D39)</f>
        <v>127908.24695999996</v>
      </c>
      <c r="E30" s="13">
        <f t="shared" si="3"/>
        <v>3254573.1137499996</v>
      </c>
      <c r="F30" s="13">
        <f t="shared" ref="F30:G30" si="6">SUM(F31:F39)</f>
        <v>2290523.3846899997</v>
      </c>
      <c r="G30" s="13">
        <f t="shared" si="6"/>
        <v>2090182.8359700001</v>
      </c>
      <c r="H30" s="13">
        <f t="shared" si="5"/>
        <v>964049.72905999981</v>
      </c>
    </row>
    <row r="31" spans="2:8" ht="14.45" customHeight="1" x14ac:dyDescent="0.2">
      <c r="B31" s="9" t="s">
        <v>32</v>
      </c>
      <c r="C31" s="12">
        <v>626659.60860000004</v>
      </c>
      <c r="D31" s="12">
        <v>-247746.39161999992</v>
      </c>
      <c r="E31" s="12">
        <f t="shared" si="3"/>
        <v>378913.21698000014</v>
      </c>
      <c r="F31" s="12">
        <v>365503.14554999996</v>
      </c>
      <c r="G31" s="12">
        <v>352844.14028000011</v>
      </c>
      <c r="H31" s="12">
        <f t="shared" si="5"/>
        <v>13410.071430000186</v>
      </c>
    </row>
    <row r="32" spans="2:8" ht="14.45" customHeight="1" x14ac:dyDescent="0.2">
      <c r="B32" s="9" t="s">
        <v>33</v>
      </c>
      <c r="C32" s="12">
        <v>396478.64540999994</v>
      </c>
      <c r="D32" s="12">
        <v>23723.629059999977</v>
      </c>
      <c r="E32" s="12">
        <f t="shared" si="3"/>
        <v>420202.27446999995</v>
      </c>
      <c r="F32" s="12">
        <v>364729.05202000012</v>
      </c>
      <c r="G32" s="12">
        <v>287813.69217000005</v>
      </c>
      <c r="H32" s="12">
        <f t="shared" si="5"/>
        <v>55473.222449999826</v>
      </c>
    </row>
    <row r="33" spans="2:8" ht="14.45" customHeight="1" x14ac:dyDescent="0.2">
      <c r="B33" s="9" t="s">
        <v>34</v>
      </c>
      <c r="C33" s="12">
        <v>4159.6133399999999</v>
      </c>
      <c r="D33" s="12">
        <v>942.60722000000032</v>
      </c>
      <c r="E33" s="12">
        <f t="shared" si="3"/>
        <v>5102.2205599999998</v>
      </c>
      <c r="F33" s="12">
        <v>4983.1128099999996</v>
      </c>
      <c r="G33" s="12">
        <v>4929.1764700000003</v>
      </c>
      <c r="H33" s="12">
        <f t="shared" si="5"/>
        <v>119.10775000000012</v>
      </c>
    </row>
    <row r="34" spans="2:8" ht="14.45" customHeight="1" x14ac:dyDescent="0.2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">
      <c r="B35" s="9" t="s">
        <v>36</v>
      </c>
      <c r="C35" s="12">
        <v>1900009.2262399998</v>
      </c>
      <c r="D35" s="12">
        <v>214648.6824799999</v>
      </c>
      <c r="E35" s="12">
        <f t="shared" si="3"/>
        <v>2114657.9087199997</v>
      </c>
      <c r="F35" s="12">
        <v>1270034.5147400002</v>
      </c>
      <c r="G35" s="12">
        <v>1256772.6263700002</v>
      </c>
      <c r="H35" s="12">
        <f t="shared" si="5"/>
        <v>844623.39397999947</v>
      </c>
    </row>
    <row r="36" spans="2:8" ht="14.45" customHeight="1" x14ac:dyDescent="0.2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">
      <c r="B37" s="9" t="s">
        <v>38</v>
      </c>
      <c r="C37" s="12">
        <v>170310.98355</v>
      </c>
      <c r="D37" s="12">
        <v>39291.702450000004</v>
      </c>
      <c r="E37" s="12">
        <f t="shared" si="3"/>
        <v>209602.68600000002</v>
      </c>
      <c r="F37" s="12">
        <v>161954.60050999999</v>
      </c>
      <c r="G37" s="12">
        <v>158892.35711000001</v>
      </c>
      <c r="H37" s="12">
        <f t="shared" si="5"/>
        <v>47648.085490000027</v>
      </c>
    </row>
    <row r="38" spans="2:8" ht="14.45" customHeight="1" x14ac:dyDescent="0.2">
      <c r="B38" s="9" t="s">
        <v>39</v>
      </c>
      <c r="C38" s="12">
        <v>28252.597530000003</v>
      </c>
      <c r="D38" s="12">
        <v>0</v>
      </c>
      <c r="E38" s="12">
        <f t="shared" si="3"/>
        <v>28252.597530000003</v>
      </c>
      <c r="F38" s="12">
        <v>28252.597530000003</v>
      </c>
      <c r="G38" s="12">
        <v>26607.156280000003</v>
      </c>
      <c r="H38" s="12">
        <f t="shared" si="5"/>
        <v>0</v>
      </c>
    </row>
    <row r="39" spans="2:8" ht="14.45" customHeight="1" x14ac:dyDescent="0.2">
      <c r="B39" s="9" t="s">
        <v>40</v>
      </c>
      <c r="C39" s="12">
        <v>794.19212000000005</v>
      </c>
      <c r="D39" s="12">
        <v>97048.017369999987</v>
      </c>
      <c r="E39" s="12">
        <f t="shared" si="3"/>
        <v>97842.209489999994</v>
      </c>
      <c r="F39" s="12">
        <v>95066.361530000009</v>
      </c>
      <c r="G39" s="12">
        <v>2323.6872899999998</v>
      </c>
      <c r="H39" s="12">
        <f t="shared" si="5"/>
        <v>2775.8479599999846</v>
      </c>
    </row>
    <row r="40" spans="2:8" ht="14.45" customHeight="1" x14ac:dyDescent="0.2">
      <c r="B40" s="16"/>
      <c r="C40" s="17"/>
      <c r="D40" s="17"/>
      <c r="E40" s="17"/>
      <c r="F40" s="17"/>
      <c r="G40" s="17"/>
      <c r="H40" s="17"/>
    </row>
    <row r="41" spans="2:8" ht="14.45" customHeight="1" x14ac:dyDescent="0.2">
      <c r="B41" s="7" t="s">
        <v>41</v>
      </c>
      <c r="C41" s="13">
        <f>SUM(C42:C45)</f>
        <v>28029112.176780004</v>
      </c>
      <c r="D41" s="13">
        <f>SUM(D42:D45)</f>
        <v>4065174.5560600003</v>
      </c>
      <c r="E41" s="13">
        <f t="shared" si="3"/>
        <v>32094286.732840005</v>
      </c>
      <c r="F41" s="13">
        <f t="shared" ref="F41:G41" si="7">SUM(F42:F45)</f>
        <v>31750897.136000004</v>
      </c>
      <c r="G41" s="13">
        <f t="shared" si="7"/>
        <v>31747972.346189998</v>
      </c>
      <c r="H41" s="13">
        <f t="shared" si="5"/>
        <v>343389.59684000164</v>
      </c>
    </row>
    <row r="42" spans="2:8" ht="14.45" customHeight="1" x14ac:dyDescent="0.2">
      <c r="B42" s="9" t="s">
        <v>42</v>
      </c>
      <c r="C42" s="12">
        <v>9967491.2299400009</v>
      </c>
      <c r="D42" s="12">
        <v>3113431.1290100003</v>
      </c>
      <c r="E42" s="12">
        <f t="shared" si="3"/>
        <v>13080922.35895</v>
      </c>
      <c r="F42" s="12">
        <v>13078074.602289997</v>
      </c>
      <c r="G42" s="12">
        <v>13075516.720039995</v>
      </c>
      <c r="H42" s="12">
        <f t="shared" si="5"/>
        <v>2847.7566600032151</v>
      </c>
    </row>
    <row r="43" spans="2:8" ht="22.5" x14ac:dyDescent="0.2">
      <c r="B43" s="9" t="s">
        <v>43</v>
      </c>
      <c r="C43" s="12">
        <v>17261620.946840003</v>
      </c>
      <c r="D43" s="12">
        <v>1751743.4270500003</v>
      </c>
      <c r="E43" s="12">
        <f t="shared" si="3"/>
        <v>19013364.373890005</v>
      </c>
      <c r="F43" s="12">
        <v>18672822.533710007</v>
      </c>
      <c r="G43" s="12">
        <v>18672455.626150005</v>
      </c>
      <c r="H43" s="12">
        <f t="shared" si="5"/>
        <v>340541.84017999843</v>
      </c>
    </row>
    <row r="44" spans="2:8" ht="14.45" customHeight="1" x14ac:dyDescent="0.2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">
      <c r="B46" s="11"/>
      <c r="C46" s="12"/>
      <c r="D46" s="12"/>
      <c r="E46" s="12"/>
      <c r="F46" s="12"/>
      <c r="G46" s="12"/>
      <c r="H46" s="12"/>
    </row>
    <row r="47" spans="2:8" ht="14.45" customHeight="1" x14ac:dyDescent="0.2">
      <c r="B47" s="14" t="s">
        <v>46</v>
      </c>
      <c r="C47" s="15">
        <f>C11+C21+C30+C41</f>
        <v>107167104.68106</v>
      </c>
      <c r="D47" s="15">
        <f>D11+D21+D30+D41</f>
        <v>11220890.124240002</v>
      </c>
      <c r="E47" s="15">
        <f t="shared" si="3"/>
        <v>118387994.8053</v>
      </c>
      <c r="F47" s="15">
        <f t="shared" ref="F47:G47" si="8">F11+F21+F30+F41</f>
        <v>114043692.30069999</v>
      </c>
      <c r="G47" s="15">
        <f t="shared" si="8"/>
        <v>111607550.65871999</v>
      </c>
      <c r="H47" s="15">
        <f t="shared" si="5"/>
        <v>4344302.5046000034</v>
      </c>
    </row>
    <row r="48" spans="2:8" ht="14.45" customHeight="1" x14ac:dyDescent="0.2">
      <c r="B48" s="3"/>
      <c r="C48" s="3"/>
      <c r="D48" s="3"/>
      <c r="E48" s="3"/>
      <c r="F48" s="3"/>
      <c r="G48" s="3"/>
      <c r="H48" s="3"/>
    </row>
    <row r="49" spans="2:8" ht="14.45" customHeight="1" x14ac:dyDescent="0.2">
      <c r="B49" s="3"/>
      <c r="C49" s="4"/>
      <c r="D49" s="4"/>
      <c r="E49" s="4"/>
      <c r="F49" s="4"/>
      <c r="G49" s="4"/>
      <c r="H49" s="3"/>
    </row>
    <row r="50" spans="2:8" ht="14.45" customHeight="1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2022-02-01T17:38:51Z</cp:lastPrinted>
  <dcterms:created xsi:type="dcterms:W3CDTF">2020-05-04T21:09:00Z</dcterms:created>
  <dcterms:modified xsi:type="dcterms:W3CDTF">2022-02-01T17:38:58Z</dcterms:modified>
</cp:coreProperties>
</file>