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2023\Cuenta Pública 2023\Reportes IMCO CP 2023\03. Reportes Validados\"/>
    </mc:Choice>
  </mc:AlternateContent>
  <bookViews>
    <workbookView xWindow="-120" yWindow="-120" windowWidth="29040" windowHeight="15840"/>
  </bookViews>
  <sheets>
    <sheet name="II.7 EAOG " sheetId="1" r:id="rId1"/>
  </sheets>
  <definedNames>
    <definedName name="_xlnm.Print_Area" localSheetId="0">'II.7 EAOG '!$B$2:$H$82</definedName>
    <definedName name="_xlnm.Print_Titles" localSheetId="0">'II.7 EAOG '!$2:$9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0" i="1" l="1"/>
  <c r="E10" i="1"/>
  <c r="F70" i="1" l="1"/>
  <c r="G74" i="1"/>
  <c r="E78" i="1"/>
  <c r="E81" i="1"/>
  <c r="E80" i="1"/>
  <c r="F48" i="1"/>
  <c r="F58" i="1"/>
  <c r="F62" i="1"/>
  <c r="F74" i="1"/>
  <c r="E11" i="1"/>
  <c r="E14" i="1"/>
  <c r="E17" i="1"/>
  <c r="E21" i="1"/>
  <c r="E24" i="1"/>
  <c r="E27" i="1"/>
  <c r="E31" i="1"/>
  <c r="E34" i="1"/>
  <c r="E37" i="1"/>
  <c r="E41" i="1"/>
  <c r="E44" i="1"/>
  <c r="E47" i="1"/>
  <c r="E51" i="1"/>
  <c r="E54" i="1"/>
  <c r="E57" i="1"/>
  <c r="E61" i="1"/>
  <c r="E65" i="1"/>
  <c r="E68" i="1"/>
  <c r="E72" i="1"/>
  <c r="E76" i="1"/>
  <c r="E79" i="1"/>
  <c r="D18" i="1"/>
  <c r="E13" i="1"/>
  <c r="E16" i="1"/>
  <c r="E20" i="1"/>
  <c r="E23" i="1"/>
  <c r="E26" i="1"/>
  <c r="D70" i="1"/>
  <c r="D74" i="1"/>
  <c r="G70" i="1"/>
  <c r="D28" i="1"/>
  <c r="D38" i="1"/>
  <c r="D48" i="1"/>
  <c r="D58" i="1"/>
  <c r="D62" i="1"/>
  <c r="F18" i="1"/>
  <c r="F28" i="1"/>
  <c r="F38" i="1"/>
  <c r="E30" i="1"/>
  <c r="E33" i="1"/>
  <c r="E36" i="1"/>
  <c r="E40" i="1"/>
  <c r="E43" i="1"/>
  <c r="E46" i="1"/>
  <c r="E50" i="1"/>
  <c r="E53" i="1"/>
  <c r="E56" i="1"/>
  <c r="E60" i="1"/>
  <c r="E64" i="1"/>
  <c r="E69" i="1"/>
  <c r="E77" i="1"/>
  <c r="G18" i="1"/>
  <c r="G28" i="1"/>
  <c r="G38" i="1"/>
  <c r="G48" i="1"/>
  <c r="G58" i="1"/>
  <c r="D10" i="1"/>
  <c r="G10" i="1"/>
  <c r="E12" i="1"/>
  <c r="E15" i="1"/>
  <c r="E19" i="1"/>
  <c r="E22" i="1"/>
  <c r="E25" i="1"/>
  <c r="E29" i="1"/>
  <c r="E32" i="1"/>
  <c r="E35" i="1"/>
  <c r="E39" i="1"/>
  <c r="E42" i="1"/>
  <c r="E45" i="1"/>
  <c r="E49" i="1"/>
  <c r="E52" i="1"/>
  <c r="E55" i="1"/>
  <c r="E59" i="1"/>
  <c r="E63" i="1"/>
  <c r="E66" i="1"/>
  <c r="E73" i="1"/>
  <c r="G62" i="1"/>
  <c r="E67" i="1"/>
  <c r="E71" i="1"/>
  <c r="E75" i="1"/>
  <c r="C18" i="1"/>
  <c r="C48" i="1"/>
  <c r="C58" i="1"/>
  <c r="C62" i="1"/>
  <c r="C70" i="1"/>
  <c r="C74" i="1"/>
  <c r="C10" i="1"/>
  <c r="C28" i="1"/>
  <c r="C38" i="1"/>
  <c r="H21" i="1" l="1"/>
  <c r="H22" i="1"/>
  <c r="H30" i="1"/>
  <c r="H26" i="1"/>
  <c r="H57" i="1"/>
  <c r="H17" i="1"/>
  <c r="H59" i="1"/>
  <c r="H19" i="1"/>
  <c r="H69" i="1"/>
  <c r="H23" i="1"/>
  <c r="H54" i="1"/>
  <c r="H14" i="1"/>
  <c r="H25" i="1"/>
  <c r="H77" i="1"/>
  <c r="H55" i="1"/>
  <c r="H15" i="1"/>
  <c r="H64" i="1"/>
  <c r="H20" i="1"/>
  <c r="H51" i="1"/>
  <c r="H11" i="1"/>
  <c r="H52" i="1"/>
  <c r="H12" i="1"/>
  <c r="H60" i="1"/>
  <c r="H16" i="1"/>
  <c r="H47" i="1"/>
  <c r="H44" i="1"/>
  <c r="H41" i="1"/>
  <c r="H50" i="1"/>
  <c r="H79" i="1"/>
  <c r="H37" i="1"/>
  <c r="H33" i="1"/>
  <c r="H45" i="1"/>
  <c r="H53" i="1"/>
  <c r="H75" i="1"/>
  <c r="H42" i="1"/>
  <c r="H71" i="1"/>
  <c r="H39" i="1"/>
  <c r="H46" i="1"/>
  <c r="H76" i="1"/>
  <c r="H34" i="1"/>
  <c r="H80" i="1"/>
  <c r="H66" i="1"/>
  <c r="H61" i="1"/>
  <c r="H63" i="1"/>
  <c r="H49" i="1"/>
  <c r="H56" i="1"/>
  <c r="H13" i="1"/>
  <c r="H67" i="1"/>
  <c r="H43" i="1"/>
  <c r="H72" i="1"/>
  <c r="H31" i="1"/>
  <c r="H32" i="1"/>
  <c r="H40" i="1"/>
  <c r="H68" i="1"/>
  <c r="H27" i="1"/>
  <c r="H78" i="1"/>
  <c r="H35" i="1"/>
  <c r="H81" i="1"/>
  <c r="H73" i="1"/>
  <c r="H29" i="1"/>
  <c r="H36" i="1"/>
  <c r="H65" i="1"/>
  <c r="H24" i="1"/>
  <c r="E58" i="1"/>
  <c r="E48" i="1"/>
  <c r="E18" i="1"/>
  <c r="E74" i="1"/>
  <c r="E70" i="1"/>
  <c r="E62" i="1"/>
  <c r="F82" i="1"/>
  <c r="D82" i="1"/>
  <c r="E38" i="1"/>
  <c r="E28" i="1"/>
  <c r="G82" i="1"/>
  <c r="C82" i="1"/>
  <c r="H62" i="1" l="1"/>
  <c r="H70" i="1"/>
  <c r="H74" i="1"/>
  <c r="H58" i="1"/>
  <c r="H48" i="1"/>
  <c r="H10" i="1"/>
  <c r="H18" i="1"/>
  <c r="H28" i="1"/>
  <c r="H38" i="1"/>
  <c r="E82" i="1"/>
  <c r="H82" i="1" l="1"/>
</calcChain>
</file>

<file path=xl/sharedStrings.xml><?xml version="1.0" encoding="utf-8"?>
<sst xmlns="http://schemas.openxmlformats.org/spreadsheetml/2006/main" count="88" uniqueCount="88">
  <si>
    <t>GOBIERNO DEL ESTADO DE NUEVO LEÓN</t>
  </si>
  <si>
    <t>Estado Analítico del Ejercicio del Presupuesto de Egresos</t>
  </si>
  <si>
    <t>Clasificación por Objeto del Gasto (Capítulo y Concepto)</t>
  </si>
  <si>
    <t>En miles de pesos</t>
  </si>
  <si>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</si>
  <si>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</si>
  <si>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</si>
  <si>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</si>
  <si>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</si>
  <si>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</si>
  <si>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</si>
  <si>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</si>
  <si>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</si>
  <si>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</si>
  <si>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</si>
  <si>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</si>
  <si>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</si>
  <si>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</si>
  <si>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</si>
  <si>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</si>
  <si>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</si>
  <si>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</si>
  <si>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</si>
  <si>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</si>
  <si>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</si>
  <si>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</si>
  <si>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</si>
  <si>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</si>
  <si>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</si>
  <si>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</si>
  <si>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</si>
  <si>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</si>
  <si>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</si>
  <si>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</si>
  <si>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</si>
  <si>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</si>
  <si>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</si>
  <si>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</si>
  <si>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</si>
  <si>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</si>
  <si>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</si>
  <si>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</si>
  <si>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</si>
  <si>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</si>
  <si>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</si>
  <si>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</si>
  <si>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</si>
  <si>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</si>
  <si>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</si>
  <si>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</si>
  <si>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</si>
  <si>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</si>
  <si>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</si>
  <si>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</si>
  <si>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</si>
  <si>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</si>
  <si>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</si>
  <si>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</si>
  <si>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</si>
  <si>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</si>
  <si>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</si>
  <si>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</si>
  <si>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</si>
  <si>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</si>
  <si>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</si>
  <si>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</si>
  <si>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</si>
  <si>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</si>
  <si>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</si>
  <si>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</si>
  <si>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</si>
  <si>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</si>
  <si>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</si>
  <si>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</si>
  <si>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</si>
  <si>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</si>
  <si>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</si>
  <si>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</si>
  <si>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</si>
  <si>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</si>
  <si>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</si>
  <si>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</si>
  <si>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</si>
  <si>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</si>
  <si>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</si>
  <si>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</si>
  <si>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Gasto</t>
  </si>
  <si>
    <t>Del 01 de enero al 31 de diciembre del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</si>
</sst>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#,##0;\(#,##0\)"/>
    <numFmt numFmtId="165" formatCode="_-* #,##0_-;\-* #,##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/>
    <xf numFmtId="0" fontId="6" fillId="3" borderId="1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 indent="3"/>
    </xf>
    <xf numFmtId="164" fontId="7" fillId="4" borderId="3" xfId="0" applyNumberFormat="1" applyFont="1" applyFill="1" applyBorder="1" applyAlignment="1">
      <alignment horizontal="right" vertical="center" wrapText="1"/>
    </xf>
    <xf numFmtId="0" fontId="6" fillId="0" borderId="1" xfId="0" applyFont="1" applyBorder="1" applyAlignment="1">
      <alignment horizontal="left" vertical="center" wrapText="1" indent="3"/>
    </xf>
    <xf numFmtId="164" fontId="6" fillId="0" borderId="1" xfId="0" applyNumberFormat="1" applyFont="1" applyBorder="1" applyAlignment="1">
      <alignment horizontal="right" vertical="center" wrapText="1"/>
    </xf>
    <xf numFmtId="0" fontId="7" fillId="0" borderId="12" xfId="0" applyFont="1" applyBorder="1" applyAlignment="1">
      <alignment horizontal="left" vertical="center" wrapText="1" indent="3"/>
    </xf>
    <xf numFmtId="164" fontId="7" fillId="4" borderId="12" xfId="0" applyNumberFormat="1" applyFont="1" applyFill="1" applyBorder="1" applyAlignment="1">
      <alignment horizontal="right" vertical="center" wrapText="1"/>
    </xf>
    <xf numFmtId="165" fontId="7" fillId="0" borderId="3" xfId="1" applyNumberFormat="1" applyFont="1" applyBorder="1" applyAlignment="1">
      <alignment horizontal="left" vertical="center" wrapText="1" indent="3"/>
    </xf>
    <xf numFmtId="0" fontId="6" fillId="0" borderId="2" xfId="0" applyFont="1" applyBorder="1" applyAlignment="1">
      <alignment horizontal="justify" vertical="center" wrapText="1"/>
    </xf>
    <xf numFmtId="164" fontId="6" fillId="0" borderId="2" xfId="0" applyNumberFormat="1" applyFont="1" applyBorder="1" applyAlignment="1">
      <alignment horizontal="right" vertical="center" wrapText="1"/>
    </xf>
    <xf numFmtId="0" fontId="6" fillId="0" borderId="3" xfId="0" applyFont="1" applyBorder="1" applyAlignment="1">
      <alignment horizontal="justify" vertical="center" wrapText="1"/>
    </xf>
    <xf numFmtId="164" fontId="6" fillId="0" borderId="3" xfId="0" applyNumberFormat="1" applyFont="1" applyBorder="1" applyAlignment="1">
      <alignment horizontal="right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238125</xdr:colOff>
      <xdr:row>1</xdr:row>
      <xdr:rowOff>104775</xdr:rowOff>
    </xdr:from>
    <xdr:to>
      <xdr:col>7</xdr:col>
      <xdr:colOff>752475</xdr:colOff>
      <xdr:row>5</xdr:row>
      <xdr:rowOff>59160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24900" y="285750"/>
          <a:ext cx="514350" cy="6782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  <pageSetUpPr fitToPage="1"/>
  </sheetPr>
  <dimension ref="B1:H83"/>
  <sheetViews>
    <sheetView showGridLines="0" tabSelected="1" zoomScaleNormal="100" zoomScaleSheetLayoutView="100" workbookViewId="0">
      <selection activeCell="B2" sqref="B2:H2"/>
    </sheetView>
  </sheetViews>
  <sheetFormatPr baseColWidth="10" defaultColWidth="11.5703125" defaultRowHeight="14.45" customHeight="1" x14ac:dyDescent="0.25"/>
  <cols>
    <col min="1" max="1" width="5.7109375" customWidth="1"/>
    <col min="2" max="2" width="58" customWidth="1"/>
    <col min="3" max="8" width="12.7109375" customWidth="1"/>
    <col min="9" max="9" width="5.7109375" customWidth="1"/>
    <col min="11" max="11" width="12.85546875" bestFit="1" customWidth="1"/>
    <col min="12" max="12" width="11.7109375" bestFit="1" customWidth="1"/>
    <col min="13" max="13" width="12.85546875" bestFit="1" customWidth="1"/>
    <col min="14" max="16" width="12" bestFit="1" customWidth="1"/>
    <col min="17" max="17" width="11.42578125" customWidth="1"/>
  </cols>
  <sheetData>
    <row r="1" spans="2:8" ht="14.45" customHeight="1" x14ac:dyDescent="0.25">
      <c r="B1" s="1"/>
      <c r="C1" s="1"/>
      <c r="D1" s="1"/>
      <c r="E1" s="1"/>
      <c r="F1" s="1"/>
      <c r="G1" s="1"/>
      <c r="H1" s="1"/>
    </row>
    <row r="2" spans="2:8" ht="14.45" customHeight="1" x14ac:dyDescent="0.25">
      <c r="B2" s="15" t="s">
        <v>0</v>
      </c>
      <c r="C2" s="16"/>
      <c r="D2" s="16"/>
      <c r="E2" s="16"/>
      <c r="F2" s="16"/>
      <c r="G2" s="16"/>
      <c r="H2" s="17"/>
    </row>
    <row r="3" spans="2:8" ht="14.45" customHeight="1" x14ac:dyDescent="0.25">
      <c r="B3" s="18" t="s">
        <v>1</v>
      </c>
      <c r="C3" s="19"/>
      <c r="D3" s="19"/>
      <c r="E3" s="19"/>
      <c r="F3" s="19"/>
      <c r="G3" s="19"/>
      <c r="H3" s="20"/>
    </row>
    <row r="4" spans="2:8" ht="14.45" customHeight="1" x14ac:dyDescent="0.25">
      <c r="B4" s="18" t="s">
        <v>2</v>
      </c>
      <c r="C4" s="19"/>
      <c r="D4" s="19"/>
      <c r="E4" s="19"/>
      <c r="F4" s="19"/>
      <c r="G4" s="19"/>
      <c r="H4" s="20"/>
    </row>
    <row r="5" spans="2:8" ht="14.45" customHeight="1" x14ac:dyDescent="0.25">
      <c r="B5" s="21" t="s">
        <v>87</v>
      </c>
      <c r="C5" s="22"/>
      <c r="D5" s="22"/>
      <c r="E5" s="22"/>
      <c r="F5" s="22"/>
      <c r="G5" s="22"/>
      <c r="H5" s="23"/>
    </row>
    <row r="6" spans="2:8" ht="14.45" customHeight="1" x14ac:dyDescent="0.25">
      <c r="B6" s="24" t="s">
        <v>3</v>
      </c>
      <c r="C6" s="25"/>
      <c r="D6" s="25"/>
      <c r="E6" s="25"/>
      <c r="F6" s="25"/>
      <c r="G6" s="25"/>
      <c r="H6" s="26"/>
    </row>
    <row r="7" spans="2:8" ht="14.45" customHeight="1" x14ac:dyDescent="0.25">
      <c r="B7" s="27" t="s">
        <v>6</v>
      </c>
      <c r="C7" s="14" t="s">
        <v>4</v>
      </c>
      <c r="D7" s="14"/>
      <c r="E7" s="14"/>
      <c r="F7" s="14"/>
      <c r="G7" s="14"/>
      <c r="H7" s="14" t="s">
        <v>5</v>
      </c>
    </row>
    <row r="8" spans="2:8" ht="22.5" x14ac:dyDescent="0.25">
      <c r="B8" s="28"/>
      <c r="C8" s="2" t="s">
        <v>7</v>
      </c>
      <c r="D8" s="2" t="s">
        <v>8</v>
      </c>
      <c r="E8" s="2" t="s">
        <v>9</v>
      </c>
      <c r="F8" s="2" t="s">
        <v>10</v>
      </c>
      <c r="G8" s="2" t="s">
        <v>11</v>
      </c>
      <c r="H8" s="14"/>
    </row>
    <row r="9" spans="2:8" ht="14.45" customHeight="1" x14ac:dyDescent="0.25">
      <c r="B9" s="29"/>
      <c r="C9" s="2">
        <v>1</v>
      </c>
      <c r="D9" s="2">
        <v>2</v>
      </c>
      <c r="E9" s="2" t="s">
        <v>12</v>
      </c>
      <c r="F9" s="2">
        <v>4</v>
      </c>
      <c r="G9" s="2">
        <v>5</v>
      </c>
      <c r="H9" s="2" t="s">
        <v>13</v>
      </c>
    </row>
    <row r="10" spans="2:8" ht="14.45" customHeight="1" x14ac:dyDescent="0.25">
      <c r="B10" s="10" t="s">
        <v>14</v>
      </c>
      <c r="C10" s="11">
        <f>SUM(C11:C17)</f>
        <v>23095754.91903</v>
      </c>
      <c r="D10" s="11">
        <f>SUM(D11:D17)</f>
        <v>1513871.0375899994</v>
      </c>
      <c r="E10" s="11">
        <f>C10+D10</f>
        <v>24609625.95662</v>
      </c>
      <c r="F10" s="11">
        <f>SUM(F11:F17)</f>
        <v>24575094.580799993</v>
      </c>
      <c r="G10" s="11">
        <f t="shared" ref="F10:G10" si="0">SUM(G11:G17)</f>
        <v>24183595.689399991</v>
      </c>
      <c r="H10" s="11">
        <f>E10-F10</f>
        <v>34531.375820007175</v>
      </c>
    </row>
    <row r="11" spans="2:8" ht="14.45" customHeight="1" x14ac:dyDescent="0.25">
      <c r="B11" s="3" t="s">
        <v>15</v>
      </c>
      <c r="C11" s="4">
        <v>11017676.46996</v>
      </c>
      <c r="D11" s="4">
        <v>751339.69057999947</v>
      </c>
      <c r="E11" s="4">
        <f t="shared" ref="E11:E74" si="1">C11+D11</f>
        <v>11769016.16054</v>
      </c>
      <c r="F11" s="4">
        <v>11769016.160539996</v>
      </c>
      <c r="G11" s="4">
        <v>11725707.992999997</v>
      </c>
      <c r="H11" s="4">
        <f t="shared" ref="H11:H74" si="2">E11-F11</f>
        <v>0</v>
      </c>
    </row>
    <row r="12" spans="2:8" ht="14.45" customHeight="1" x14ac:dyDescent="0.25">
      <c r="B12" s="3" t="s">
        <v>16</v>
      </c>
      <c r="C12" s="4">
        <v>448679.01929999999</v>
      </c>
      <c r="D12" s="4">
        <v>150410.67189999999</v>
      </c>
      <c r="E12" s="4">
        <f t="shared" si="1"/>
        <v>599089.6912</v>
      </c>
      <c r="F12" s="4">
        <v>599089.6912</v>
      </c>
      <c r="G12" s="4">
        <v>595884.47613000008</v>
      </c>
      <c r="H12" s="4">
        <f t="shared" si="2"/>
        <v>0</v>
      </c>
    </row>
    <row r="13" spans="2:8" ht="14.45" customHeight="1" x14ac:dyDescent="0.25">
      <c r="B13" s="3" t="s">
        <v>17</v>
      </c>
      <c r="C13" s="4">
        <v>2776174.1021000003</v>
      </c>
      <c r="D13" s="4">
        <v>362822.90441000002</v>
      </c>
      <c r="E13" s="4">
        <f t="shared" si="1"/>
        <v>3138997.0065100002</v>
      </c>
      <c r="F13" s="4">
        <v>3134423.5251100017</v>
      </c>
      <c r="G13" s="4">
        <v>3120322.8175800005</v>
      </c>
      <c r="H13" s="4">
        <f t="shared" si="2"/>
        <v>4573.4813999985345</v>
      </c>
    </row>
    <row r="14" spans="2:8" ht="14.45" customHeight="1" x14ac:dyDescent="0.25">
      <c r="B14" s="3" t="s">
        <v>18</v>
      </c>
      <c r="C14" s="4">
        <v>2398191.3236599984</v>
      </c>
      <c r="D14" s="4">
        <v>39802.205479999939</v>
      </c>
      <c r="E14" s="4">
        <f t="shared" si="1"/>
        <v>2437993.5291399984</v>
      </c>
      <c r="F14" s="4">
        <v>2437937.2791399946</v>
      </c>
      <c r="G14" s="4">
        <v>2229112.2627799958</v>
      </c>
      <c r="H14" s="4">
        <f t="shared" si="2"/>
        <v>56.25000000372529</v>
      </c>
    </row>
    <row r="15" spans="2:8" ht="14.45" customHeight="1" x14ac:dyDescent="0.25">
      <c r="B15" s="3" t="s">
        <v>19</v>
      </c>
      <c r="C15" s="4">
        <v>5496839.2396800006</v>
      </c>
      <c r="D15" s="4">
        <v>943607.22070999991</v>
      </c>
      <c r="E15" s="4">
        <f t="shared" si="1"/>
        <v>6440446.4603900006</v>
      </c>
      <c r="F15" s="4">
        <v>6410544.8159699989</v>
      </c>
      <c r="G15" s="4">
        <v>6289018.1054600002</v>
      </c>
      <c r="H15" s="4">
        <f t="shared" si="2"/>
        <v>29901.644420001656</v>
      </c>
    </row>
    <row r="16" spans="2:8" ht="14.45" customHeight="1" x14ac:dyDescent="0.25">
      <c r="B16" s="3" t="s">
        <v>20</v>
      </c>
      <c r="C16" s="4">
        <v>693723.21811999998</v>
      </c>
      <c r="D16" s="4">
        <v>-693723.21811999998</v>
      </c>
      <c r="E16" s="4">
        <f t="shared" si="1"/>
        <v>0</v>
      </c>
      <c r="F16" s="4">
        <v>0</v>
      </c>
      <c r="G16" s="4">
        <v>0</v>
      </c>
      <c r="H16" s="4">
        <f t="shared" si="2"/>
        <v>0</v>
      </c>
    </row>
    <row r="17" spans="2:8" ht="14.45" customHeight="1" x14ac:dyDescent="0.25">
      <c r="B17" s="3" t="s">
        <v>21</v>
      </c>
      <c r="C17" s="4">
        <v>264471.54621</v>
      </c>
      <c r="D17" s="4">
        <v>-40388.437370000014</v>
      </c>
      <c r="E17" s="4">
        <f t="shared" si="1"/>
        <v>224083.10884</v>
      </c>
      <c r="F17" s="4">
        <v>224083.10884</v>
      </c>
      <c r="G17" s="4">
        <v>223550.03444999995</v>
      </c>
      <c r="H17" s="4">
        <f t="shared" si="2"/>
        <v>0</v>
      </c>
    </row>
    <row r="18" spans="2:8" ht="14.45" customHeight="1" x14ac:dyDescent="0.25">
      <c r="B18" s="12" t="s">
        <v>22</v>
      </c>
      <c r="C18" s="13">
        <f>SUM(C19:C27)</f>
        <v>1115054.6577099999</v>
      </c>
      <c r="D18" s="13">
        <f>SUM(D19:D27)</f>
        <v>534887.99191999994</v>
      </c>
      <c r="E18" s="13">
        <f t="shared" si="1"/>
        <v>1649942.6496299999</v>
      </c>
      <c r="F18" s="13">
        <f t="shared" ref="F18:G18" si="3">SUM(F19:F27)</f>
        <v>1602007.0647099989</v>
      </c>
      <c r="G18" s="13">
        <f t="shared" si="3"/>
        <v>1097588.73606</v>
      </c>
      <c r="H18" s="13">
        <f t="shared" si="2"/>
        <v>47935.584920000983</v>
      </c>
    </row>
    <row r="19" spans="2:8" ht="14.45" customHeight="1" x14ac:dyDescent="0.25">
      <c r="B19" s="3" t="s">
        <v>23</v>
      </c>
      <c r="C19" s="4">
        <v>128813.36787999992</v>
      </c>
      <c r="D19" s="4">
        <v>-15496.483340000021</v>
      </c>
      <c r="E19" s="4">
        <f t="shared" si="1"/>
        <v>113316.8845399999</v>
      </c>
      <c r="F19" s="4">
        <v>111528.28693000007</v>
      </c>
      <c r="G19" s="4">
        <v>51180.706639999931</v>
      </c>
      <c r="H19" s="4">
        <f t="shared" si="2"/>
        <v>1788.5976099998225</v>
      </c>
    </row>
    <row r="20" spans="2:8" ht="14.45" customHeight="1" x14ac:dyDescent="0.25">
      <c r="B20" s="3" t="s">
        <v>24</v>
      </c>
      <c r="C20" s="4">
        <v>508371.70232999994</v>
      </c>
      <c r="D20" s="4">
        <v>64314.422639999997</v>
      </c>
      <c r="E20" s="4">
        <f t="shared" si="1"/>
        <v>572686.12496999989</v>
      </c>
      <c r="F20" s="4">
        <v>570308.18631999905</v>
      </c>
      <c r="G20" s="4">
        <v>372650.14967000019</v>
      </c>
      <c r="H20" s="4">
        <f t="shared" si="2"/>
        <v>2377.9386500008404</v>
      </c>
    </row>
    <row r="21" spans="2:8" ht="14.45" customHeight="1" x14ac:dyDescent="0.25">
      <c r="B21" s="3" t="s">
        <v>25</v>
      </c>
      <c r="C21" s="4">
        <v>0</v>
      </c>
      <c r="D21" s="4">
        <v>0</v>
      </c>
      <c r="E21" s="4">
        <f t="shared" si="1"/>
        <v>0</v>
      </c>
      <c r="F21" s="4">
        <v>0</v>
      </c>
      <c r="G21" s="4">
        <v>0</v>
      </c>
      <c r="H21" s="4">
        <f t="shared" si="2"/>
        <v>0</v>
      </c>
    </row>
    <row r="22" spans="2:8" ht="14.45" customHeight="1" x14ac:dyDescent="0.25">
      <c r="B22" s="3" t="s">
        <v>26</v>
      </c>
      <c r="C22" s="4">
        <v>13968.771170000005</v>
      </c>
      <c r="D22" s="4">
        <v>35946.481879999999</v>
      </c>
      <c r="E22" s="4">
        <f t="shared" si="1"/>
        <v>49915.253050000007</v>
      </c>
      <c r="F22" s="4">
        <v>49435.995690000003</v>
      </c>
      <c r="G22" s="4">
        <v>26341.918650000011</v>
      </c>
      <c r="H22" s="4">
        <f t="shared" si="2"/>
        <v>479.25736000000325</v>
      </c>
    </row>
    <row r="23" spans="2:8" ht="14.45" customHeight="1" x14ac:dyDescent="0.25">
      <c r="B23" s="3" t="s">
        <v>27</v>
      </c>
      <c r="C23" s="4">
        <v>9551.7717699999994</v>
      </c>
      <c r="D23" s="4">
        <v>16056.075640000003</v>
      </c>
      <c r="E23" s="4">
        <f t="shared" si="1"/>
        <v>25607.847410000002</v>
      </c>
      <c r="F23" s="4">
        <v>22733.609399999994</v>
      </c>
      <c r="G23" s="4">
        <v>4416.6532100000022</v>
      </c>
      <c r="H23" s="4">
        <f t="shared" si="2"/>
        <v>2874.2380100000082</v>
      </c>
    </row>
    <row r="24" spans="2:8" ht="14.45" customHeight="1" x14ac:dyDescent="0.25">
      <c r="B24" s="3" t="s">
        <v>28</v>
      </c>
      <c r="C24" s="4">
        <v>429407.10610000009</v>
      </c>
      <c r="D24" s="4">
        <v>-27767.999769999995</v>
      </c>
      <c r="E24" s="4">
        <f t="shared" si="1"/>
        <v>401639.1063300001</v>
      </c>
      <c r="F24" s="4">
        <v>379687.41739999986</v>
      </c>
      <c r="G24" s="4">
        <v>345363.58759999991</v>
      </c>
      <c r="H24" s="4">
        <f t="shared" si="2"/>
        <v>21951.688930000237</v>
      </c>
    </row>
    <row r="25" spans="2:8" ht="14.45" customHeight="1" x14ac:dyDescent="0.25">
      <c r="B25" s="3" t="s">
        <v>29</v>
      </c>
      <c r="C25" s="4">
        <v>10571.96904</v>
      </c>
      <c r="D25" s="4">
        <v>432317.74848999991</v>
      </c>
      <c r="E25" s="4">
        <f t="shared" si="1"/>
        <v>442889.71752999991</v>
      </c>
      <c r="F25" s="4">
        <v>429879.37586999993</v>
      </c>
      <c r="G25" s="4">
        <v>291227.80953999999</v>
      </c>
      <c r="H25" s="4">
        <f t="shared" si="2"/>
        <v>13010.341659999976</v>
      </c>
    </row>
    <row r="26" spans="2:8" ht="14.45" customHeight="1" x14ac:dyDescent="0.25">
      <c r="B26" s="3" t="s">
        <v>30</v>
      </c>
      <c r="C26" s="4">
        <v>605.58960000000002</v>
      </c>
      <c r="D26" s="4">
        <v>12675.60246</v>
      </c>
      <c r="E26" s="4">
        <f t="shared" si="1"/>
        <v>13281.192059999999</v>
      </c>
      <c r="F26" s="4">
        <v>10595.8199</v>
      </c>
      <c r="G26" s="4">
        <v>608.4171</v>
      </c>
      <c r="H26" s="4">
        <f t="shared" si="2"/>
        <v>2685.372159999999</v>
      </c>
    </row>
    <row r="27" spans="2:8" ht="14.45" customHeight="1" x14ac:dyDescent="0.25">
      <c r="B27" s="3" t="s">
        <v>31</v>
      </c>
      <c r="C27" s="4">
        <v>13764.379820000002</v>
      </c>
      <c r="D27" s="4">
        <v>16842.14392000001</v>
      </c>
      <c r="E27" s="4">
        <f t="shared" si="1"/>
        <v>30606.523740000011</v>
      </c>
      <c r="F27" s="4">
        <v>27838.373199999984</v>
      </c>
      <c r="G27" s="4">
        <v>5799.4936499999976</v>
      </c>
      <c r="H27" s="4">
        <f t="shared" si="2"/>
        <v>2768.1505400000278</v>
      </c>
    </row>
    <row r="28" spans="2:8" ht="14.45" customHeight="1" x14ac:dyDescent="0.25">
      <c r="B28" s="12" t="s">
        <v>32</v>
      </c>
      <c r="C28" s="13">
        <f>SUM(C29:C37)</f>
        <v>2862743.3453299999</v>
      </c>
      <c r="D28" s="13">
        <f>SUM(D29:D37)</f>
        <v>2514879.3405100005</v>
      </c>
      <c r="E28" s="13">
        <f t="shared" si="1"/>
        <v>5377622.6858400004</v>
      </c>
      <c r="F28" s="13">
        <f t="shared" ref="F28:G28" si="4">SUM(F29:F37)</f>
        <v>5164952.0054600015</v>
      </c>
      <c r="G28" s="13">
        <f t="shared" si="4"/>
        <v>3849760.7679599994</v>
      </c>
      <c r="H28" s="13">
        <f t="shared" si="2"/>
        <v>212670.68037999887</v>
      </c>
    </row>
    <row r="29" spans="2:8" ht="14.45" customHeight="1" x14ac:dyDescent="0.25">
      <c r="B29" s="3" t="s">
        <v>33</v>
      </c>
      <c r="C29" s="4">
        <v>515881.54023999994</v>
      </c>
      <c r="D29" s="4">
        <v>103085.61505000001</v>
      </c>
      <c r="E29" s="4">
        <f t="shared" si="1"/>
        <v>618967.15528999991</v>
      </c>
      <c r="F29" s="4">
        <v>617393.63049000013</v>
      </c>
      <c r="G29" s="4">
        <v>501938.6815499998</v>
      </c>
      <c r="H29" s="4">
        <f t="shared" si="2"/>
        <v>1573.524799999781</v>
      </c>
    </row>
    <row r="30" spans="2:8" ht="14.45" customHeight="1" x14ac:dyDescent="0.25">
      <c r="B30" s="3" t="s">
        <v>34</v>
      </c>
      <c r="C30" s="4">
        <v>506763.33729000005</v>
      </c>
      <c r="D30" s="4">
        <v>567415.0008800003</v>
      </c>
      <c r="E30" s="4">
        <f t="shared" si="1"/>
        <v>1074178.3381700004</v>
      </c>
      <c r="F30" s="4">
        <v>1047147.7202700006</v>
      </c>
      <c r="G30" s="4">
        <v>673437.44980999967</v>
      </c>
      <c r="H30" s="4">
        <f t="shared" si="2"/>
        <v>27030.617899999721</v>
      </c>
    </row>
    <row r="31" spans="2:8" ht="14.45" customHeight="1" x14ac:dyDescent="0.25">
      <c r="B31" s="3" t="s">
        <v>35</v>
      </c>
      <c r="C31" s="4">
        <v>460022.32886000001</v>
      </c>
      <c r="D31" s="4">
        <v>664451.95717000018</v>
      </c>
      <c r="E31" s="4">
        <f t="shared" si="1"/>
        <v>1124474.2860300001</v>
      </c>
      <c r="F31" s="4">
        <v>1041125.2301000003</v>
      </c>
      <c r="G31" s="4">
        <v>857048.41311000008</v>
      </c>
      <c r="H31" s="4">
        <f t="shared" si="2"/>
        <v>83349.055929999799</v>
      </c>
    </row>
    <row r="32" spans="2:8" ht="14.45" customHeight="1" x14ac:dyDescent="0.25">
      <c r="B32" s="3" t="s">
        <v>36</v>
      </c>
      <c r="C32" s="4">
        <v>127995.53719</v>
      </c>
      <c r="D32" s="4">
        <v>59076.141640000023</v>
      </c>
      <c r="E32" s="4">
        <f t="shared" si="1"/>
        <v>187071.67883000002</v>
      </c>
      <c r="F32" s="4">
        <v>184144.15269000002</v>
      </c>
      <c r="G32" s="4">
        <v>159147.04267000002</v>
      </c>
      <c r="H32" s="4">
        <f t="shared" si="2"/>
        <v>2927.5261400000018</v>
      </c>
    </row>
    <row r="33" spans="2:8" ht="14.45" customHeight="1" x14ac:dyDescent="0.25">
      <c r="B33" s="3" t="s">
        <v>37</v>
      </c>
      <c r="C33" s="4">
        <v>198461.23936000004</v>
      </c>
      <c r="D33" s="4">
        <v>518947.15671999991</v>
      </c>
      <c r="E33" s="4">
        <f t="shared" si="1"/>
        <v>717408.39607999998</v>
      </c>
      <c r="F33" s="4">
        <v>622801.97255000018</v>
      </c>
      <c r="G33" s="4">
        <v>395869.48850999994</v>
      </c>
      <c r="H33" s="4">
        <f t="shared" si="2"/>
        <v>94606.423529999796</v>
      </c>
    </row>
    <row r="34" spans="2:8" ht="14.45" customHeight="1" x14ac:dyDescent="0.25">
      <c r="B34" s="3" t="s">
        <v>38</v>
      </c>
      <c r="C34" s="4">
        <v>258686.00644</v>
      </c>
      <c r="D34" s="4">
        <v>461047.61719000008</v>
      </c>
      <c r="E34" s="4">
        <f t="shared" si="1"/>
        <v>719733.62363000005</v>
      </c>
      <c r="F34" s="4">
        <v>719143.57234000019</v>
      </c>
      <c r="G34" s="4">
        <v>531436.16245000006</v>
      </c>
      <c r="H34" s="4">
        <f t="shared" si="2"/>
        <v>590.05128999985754</v>
      </c>
    </row>
    <row r="35" spans="2:8" ht="14.45" customHeight="1" x14ac:dyDescent="0.25">
      <c r="B35" s="3" t="s">
        <v>39</v>
      </c>
      <c r="C35" s="4">
        <v>38179.666490000018</v>
      </c>
      <c r="D35" s="4">
        <v>13909.471970000017</v>
      </c>
      <c r="E35" s="4">
        <f t="shared" si="1"/>
        <v>52089.138460000031</v>
      </c>
      <c r="F35" s="4">
        <v>50313.396949999973</v>
      </c>
      <c r="G35" s="4">
        <v>46695.91313999999</v>
      </c>
      <c r="H35" s="4">
        <f t="shared" si="2"/>
        <v>1775.741510000058</v>
      </c>
    </row>
    <row r="36" spans="2:8" ht="14.45" customHeight="1" x14ac:dyDescent="0.25">
      <c r="B36" s="3" t="s">
        <v>40</v>
      </c>
      <c r="C36" s="4">
        <v>31688.776890000005</v>
      </c>
      <c r="D36" s="4">
        <v>121632.12991000003</v>
      </c>
      <c r="E36" s="4">
        <f t="shared" si="1"/>
        <v>153320.90680000003</v>
      </c>
      <c r="F36" s="4">
        <v>152508.35451999999</v>
      </c>
      <c r="G36" s="4">
        <v>75373.118560000017</v>
      </c>
      <c r="H36" s="4">
        <f t="shared" si="2"/>
        <v>812.55228000003262</v>
      </c>
    </row>
    <row r="37" spans="2:8" ht="14.45" customHeight="1" x14ac:dyDescent="0.25">
      <c r="B37" s="3" t="s">
        <v>41</v>
      </c>
      <c r="C37" s="4">
        <v>725064.91256999993</v>
      </c>
      <c r="D37" s="4">
        <v>5314.2499800000114</v>
      </c>
      <c r="E37" s="4">
        <f t="shared" si="1"/>
        <v>730379.16254999989</v>
      </c>
      <c r="F37" s="4">
        <v>730373.97555000009</v>
      </c>
      <c r="G37" s="4">
        <v>608814.49815999996</v>
      </c>
      <c r="H37" s="4">
        <f t="shared" si="2"/>
        <v>5.1869999998016283</v>
      </c>
    </row>
    <row r="38" spans="2:8" ht="14.45" customHeight="1" x14ac:dyDescent="0.25">
      <c r="B38" s="12" t="s">
        <v>42</v>
      </c>
      <c r="C38" s="13">
        <f>SUM(C39:C47)</f>
        <v>31505777.540970005</v>
      </c>
      <c r="D38" s="13">
        <f>SUM(D39:D47)</f>
        <v>17653562.120499998</v>
      </c>
      <c r="E38" s="13">
        <f t="shared" si="1"/>
        <v>49159339.661470003</v>
      </c>
      <c r="F38" s="13">
        <f t="shared" ref="F38:G38" si="5">SUM(F39:F47)</f>
        <v>44978829.947920024</v>
      </c>
      <c r="G38" s="13">
        <f t="shared" si="5"/>
        <v>43095141.743450001</v>
      </c>
      <c r="H38" s="13">
        <f t="shared" si="2"/>
        <v>4180509.713549979</v>
      </c>
    </row>
    <row r="39" spans="2:8" ht="14.45" customHeight="1" x14ac:dyDescent="0.25">
      <c r="B39" s="3" t="s">
        <v>43</v>
      </c>
      <c r="C39" s="4">
        <v>20959946.935130008</v>
      </c>
      <c r="D39" s="4">
        <v>14869426.794679997</v>
      </c>
      <c r="E39" s="4">
        <f t="shared" si="1"/>
        <v>35829373.729810007</v>
      </c>
      <c r="F39" s="4">
        <v>34096495.172480024</v>
      </c>
      <c r="G39" s="4">
        <v>32391352.277710002</v>
      </c>
      <c r="H39" s="4">
        <f t="shared" si="2"/>
        <v>1732878.5573299825</v>
      </c>
    </row>
    <row r="40" spans="2:8" ht="14.45" customHeight="1" x14ac:dyDescent="0.25">
      <c r="B40" s="7" t="s">
        <v>44</v>
      </c>
      <c r="C40" s="8">
        <v>6347485.7113699997</v>
      </c>
      <c r="D40" s="8">
        <v>2901351.9641900021</v>
      </c>
      <c r="E40" s="8">
        <f t="shared" si="1"/>
        <v>9248837.6755600013</v>
      </c>
      <c r="F40" s="8">
        <v>6802497.2920000004</v>
      </c>
      <c r="G40" s="8">
        <v>6797703.1011200007</v>
      </c>
      <c r="H40" s="8">
        <f t="shared" si="2"/>
        <v>2446340.3835600009</v>
      </c>
    </row>
    <row r="41" spans="2:8" ht="14.45" customHeight="1" x14ac:dyDescent="0.25">
      <c r="B41" s="3" t="s">
        <v>45</v>
      </c>
      <c r="C41" s="4">
        <v>121299.85400000001</v>
      </c>
      <c r="D41" s="4">
        <v>-28506.883699999998</v>
      </c>
      <c r="E41" s="4">
        <f t="shared" si="1"/>
        <v>92792.970300000015</v>
      </c>
      <c r="F41" s="4">
        <v>92792.970300000001</v>
      </c>
      <c r="G41" s="4">
        <v>28191.826519999999</v>
      </c>
      <c r="H41" s="4">
        <f t="shared" si="2"/>
        <v>0</v>
      </c>
    </row>
    <row r="42" spans="2:8" ht="14.45" customHeight="1" x14ac:dyDescent="0.25">
      <c r="B42" s="3" t="s">
        <v>46</v>
      </c>
      <c r="C42" s="4">
        <v>1382034.7049200002</v>
      </c>
      <c r="D42" s="4">
        <v>-385543.92172000004</v>
      </c>
      <c r="E42" s="4">
        <f t="shared" si="1"/>
        <v>996490.78320000018</v>
      </c>
      <c r="F42" s="4">
        <v>995200.01053999993</v>
      </c>
      <c r="G42" s="4">
        <v>886050.0355</v>
      </c>
      <c r="H42" s="4">
        <f t="shared" si="2"/>
        <v>1290.7726600002497</v>
      </c>
    </row>
    <row r="43" spans="2:8" ht="14.45" customHeight="1" x14ac:dyDescent="0.25">
      <c r="B43" s="3" t="s">
        <v>47</v>
      </c>
      <c r="C43" s="4">
        <v>2695010.33555</v>
      </c>
      <c r="D43" s="4">
        <v>293851.4852399996</v>
      </c>
      <c r="E43" s="4">
        <f t="shared" si="1"/>
        <v>2988861.8207899993</v>
      </c>
      <c r="F43" s="4">
        <v>2988861.8207899998</v>
      </c>
      <c r="G43" s="4">
        <v>2988861.8207899998</v>
      </c>
      <c r="H43" s="4">
        <f t="shared" si="2"/>
        <v>0</v>
      </c>
    </row>
    <row r="44" spans="2:8" ht="14.45" customHeight="1" x14ac:dyDescent="0.25">
      <c r="B44" s="3" t="s">
        <v>48</v>
      </c>
      <c r="C44" s="4">
        <v>0</v>
      </c>
      <c r="D44" s="4">
        <v>0</v>
      </c>
      <c r="E44" s="4">
        <f t="shared" si="1"/>
        <v>0</v>
      </c>
      <c r="F44" s="4">
        <v>0</v>
      </c>
      <c r="G44" s="4">
        <v>0</v>
      </c>
      <c r="H44" s="4">
        <f t="shared" si="2"/>
        <v>0</v>
      </c>
    </row>
    <row r="45" spans="2:8" ht="14.45" customHeight="1" x14ac:dyDescent="0.25">
      <c r="B45" s="3" t="s">
        <v>49</v>
      </c>
      <c r="C45" s="4">
        <v>0</v>
      </c>
      <c r="D45" s="4">
        <v>0</v>
      </c>
      <c r="E45" s="4">
        <f t="shared" si="1"/>
        <v>0</v>
      </c>
      <c r="F45" s="4">
        <v>0</v>
      </c>
      <c r="G45" s="4">
        <v>0</v>
      </c>
      <c r="H45" s="4">
        <f t="shared" si="2"/>
        <v>0</v>
      </c>
    </row>
    <row r="46" spans="2:8" ht="14.45" customHeight="1" x14ac:dyDescent="0.25">
      <c r="B46" s="3" t="s">
        <v>50</v>
      </c>
      <c r="C46" s="4">
        <v>0</v>
      </c>
      <c r="D46" s="4">
        <v>2982.68181</v>
      </c>
      <c r="E46" s="4">
        <f t="shared" si="1"/>
        <v>2982.68181</v>
      </c>
      <c r="F46" s="4">
        <v>2982.68181</v>
      </c>
      <c r="G46" s="4">
        <v>2982.68181</v>
      </c>
      <c r="H46" s="4">
        <f t="shared" si="2"/>
        <v>0</v>
      </c>
    </row>
    <row r="47" spans="2:8" ht="14.45" customHeight="1" x14ac:dyDescent="0.25">
      <c r="B47" s="3" t="s">
        <v>51</v>
      </c>
      <c r="C47" s="4">
        <v>0</v>
      </c>
      <c r="D47" s="4">
        <v>0</v>
      </c>
      <c r="E47" s="4">
        <f t="shared" si="1"/>
        <v>0</v>
      </c>
      <c r="F47" s="4">
        <v>0</v>
      </c>
      <c r="G47" s="4">
        <v>0</v>
      </c>
      <c r="H47" s="4">
        <f t="shared" si="2"/>
        <v>0</v>
      </c>
    </row>
    <row r="48" spans="2:8" ht="14.45" customHeight="1" x14ac:dyDescent="0.25">
      <c r="B48" s="12" t="s">
        <v>52</v>
      </c>
      <c r="C48" s="13">
        <f>SUM(C49:C57)</f>
        <v>1458963.9666899997</v>
      </c>
      <c r="D48" s="13">
        <f>SUM(D49:D57)</f>
        <v>103667.00120000003</v>
      </c>
      <c r="E48" s="13">
        <f t="shared" si="1"/>
        <v>1562630.9678899997</v>
      </c>
      <c r="F48" s="13">
        <f t="shared" ref="F48:G48" si="6">SUM(F49:F57)</f>
        <v>1140728.1449999998</v>
      </c>
      <c r="G48" s="13">
        <f t="shared" si="6"/>
        <v>818517.17972999997</v>
      </c>
      <c r="H48" s="13">
        <f t="shared" si="2"/>
        <v>421902.82288999995</v>
      </c>
    </row>
    <row r="49" spans="2:8" ht="14.45" customHeight="1" x14ac:dyDescent="0.25">
      <c r="B49" s="3" t="s">
        <v>53</v>
      </c>
      <c r="C49" s="4">
        <v>300296.06814999995</v>
      </c>
      <c r="D49" s="4">
        <v>-177713.06248999998</v>
      </c>
      <c r="E49" s="4">
        <f t="shared" si="1"/>
        <v>122583.00565999997</v>
      </c>
      <c r="F49" s="4">
        <v>72596.141559999989</v>
      </c>
      <c r="G49" s="4">
        <v>45526.329110000006</v>
      </c>
      <c r="H49" s="4">
        <f t="shared" si="2"/>
        <v>49986.864099999977</v>
      </c>
    </row>
    <row r="50" spans="2:8" ht="14.45" customHeight="1" x14ac:dyDescent="0.25">
      <c r="B50" s="3" t="s">
        <v>54</v>
      </c>
      <c r="C50" s="4">
        <v>8373.5027599999994</v>
      </c>
      <c r="D50" s="4">
        <v>59552.462090000015</v>
      </c>
      <c r="E50" s="4">
        <f t="shared" si="1"/>
        <v>67925.964850000018</v>
      </c>
      <c r="F50" s="4">
        <v>65507.697980000004</v>
      </c>
      <c r="G50" s="4">
        <v>12041.206980000003</v>
      </c>
      <c r="H50" s="4">
        <f t="shared" si="2"/>
        <v>2418.266870000014</v>
      </c>
    </row>
    <row r="51" spans="2:8" ht="14.45" customHeight="1" x14ac:dyDescent="0.25">
      <c r="B51" s="3" t="s">
        <v>55</v>
      </c>
      <c r="C51" s="4">
        <v>0</v>
      </c>
      <c r="D51" s="4">
        <v>317.60000000000002</v>
      </c>
      <c r="E51" s="4">
        <f t="shared" si="1"/>
        <v>317.60000000000002</v>
      </c>
      <c r="F51" s="4">
        <v>236.64</v>
      </c>
      <c r="G51" s="4">
        <v>0</v>
      </c>
      <c r="H51" s="4">
        <f t="shared" si="2"/>
        <v>80.960000000000036</v>
      </c>
    </row>
    <row r="52" spans="2:8" ht="14.45" customHeight="1" x14ac:dyDescent="0.25">
      <c r="B52" s="3" t="s">
        <v>56</v>
      </c>
      <c r="C52" s="4">
        <v>681166.12930000003</v>
      </c>
      <c r="D52" s="4">
        <v>-165191.06263</v>
      </c>
      <c r="E52" s="4">
        <f t="shared" si="1"/>
        <v>515975.06667000003</v>
      </c>
      <c r="F52" s="4">
        <v>439836.89540000004</v>
      </c>
      <c r="G52" s="4">
        <v>315716.62818</v>
      </c>
      <c r="H52" s="4">
        <f t="shared" si="2"/>
        <v>76138.171269999992</v>
      </c>
    </row>
    <row r="53" spans="2:8" ht="14.45" customHeight="1" x14ac:dyDescent="0.25">
      <c r="B53" s="3" t="s">
        <v>57</v>
      </c>
      <c r="C53" s="4">
        <v>100776.57131</v>
      </c>
      <c r="D53" s="4">
        <v>300052.92183000001</v>
      </c>
      <c r="E53" s="4">
        <f t="shared" si="1"/>
        <v>400829.49314000004</v>
      </c>
      <c r="F53" s="4">
        <v>266908.82997999998</v>
      </c>
      <c r="G53" s="4">
        <v>201150.66912000004</v>
      </c>
      <c r="H53" s="4">
        <f t="shared" si="2"/>
        <v>133920.66316000005</v>
      </c>
    </row>
    <row r="54" spans="2:8" ht="14.45" customHeight="1" x14ac:dyDescent="0.25">
      <c r="B54" s="3" t="s">
        <v>58</v>
      </c>
      <c r="C54" s="4">
        <v>136299.54491</v>
      </c>
      <c r="D54" s="4">
        <v>61028.897050000007</v>
      </c>
      <c r="E54" s="4">
        <f t="shared" si="1"/>
        <v>197328.44196</v>
      </c>
      <c r="F54" s="4">
        <v>136044.94268000001</v>
      </c>
      <c r="G54" s="4">
        <v>110196.48858</v>
      </c>
      <c r="H54" s="4">
        <f t="shared" si="2"/>
        <v>61283.499279999989</v>
      </c>
    </row>
    <row r="55" spans="2:8" ht="14.45" customHeight="1" x14ac:dyDescent="0.25">
      <c r="B55" s="3" t="s">
        <v>59</v>
      </c>
      <c r="C55" s="4">
        <v>50000</v>
      </c>
      <c r="D55" s="4">
        <v>-49060.4</v>
      </c>
      <c r="E55" s="4">
        <f t="shared" si="1"/>
        <v>939.59999999999854</v>
      </c>
      <c r="F55" s="4">
        <v>0</v>
      </c>
      <c r="G55" s="4">
        <v>0</v>
      </c>
      <c r="H55" s="4">
        <f t="shared" si="2"/>
        <v>939.59999999999854</v>
      </c>
    </row>
    <row r="56" spans="2:8" ht="14.45" customHeight="1" x14ac:dyDescent="0.25">
      <c r="B56" s="3" t="s">
        <v>60</v>
      </c>
      <c r="C56" s="4">
        <v>75805.238489999989</v>
      </c>
      <c r="D56" s="4">
        <v>1155.1798599999995</v>
      </c>
      <c r="E56" s="4">
        <f t="shared" si="1"/>
        <v>76960.418349999993</v>
      </c>
      <c r="F56" s="4">
        <v>71511.446100000001</v>
      </c>
      <c r="G56" s="4">
        <v>71511.446100000001</v>
      </c>
      <c r="H56" s="4">
        <f t="shared" si="2"/>
        <v>5448.9722499999916</v>
      </c>
    </row>
    <row r="57" spans="2:8" ht="14.45" customHeight="1" x14ac:dyDescent="0.25">
      <c r="B57" s="3" t="s">
        <v>61</v>
      </c>
      <c r="C57" s="4">
        <v>106246.91177000001</v>
      </c>
      <c r="D57" s="4">
        <v>73524.465489999988</v>
      </c>
      <c r="E57" s="4">
        <f t="shared" si="1"/>
        <v>179771.37725999998</v>
      </c>
      <c r="F57" s="4">
        <v>88085.551300000006</v>
      </c>
      <c r="G57" s="4">
        <v>62374.411660000005</v>
      </c>
      <c r="H57" s="4">
        <f t="shared" si="2"/>
        <v>91685.825959999973</v>
      </c>
    </row>
    <row r="58" spans="2:8" ht="14.45" customHeight="1" x14ac:dyDescent="0.25">
      <c r="B58" s="12" t="s">
        <v>62</v>
      </c>
      <c r="C58" s="13">
        <f>SUM(C59:C61)</f>
        <v>13666506.82344</v>
      </c>
      <c r="D58" s="13">
        <f>SUM(D59:D61)</f>
        <v>-5411396.0277000032</v>
      </c>
      <c r="E58" s="13">
        <f t="shared" si="1"/>
        <v>8255110.7957399972</v>
      </c>
      <c r="F58" s="13">
        <f t="shared" ref="F58:G58" si="7">SUM(F59:F61)</f>
        <v>6715405.5531799998</v>
      </c>
      <c r="G58" s="13">
        <f t="shared" si="7"/>
        <v>6302224.38356</v>
      </c>
      <c r="H58" s="13">
        <f t="shared" si="2"/>
        <v>1539705.2425599974</v>
      </c>
    </row>
    <row r="59" spans="2:8" ht="14.45" customHeight="1" x14ac:dyDescent="0.25">
      <c r="B59" s="3" t="s">
        <v>63</v>
      </c>
      <c r="C59" s="4">
        <v>6420481.1007200005</v>
      </c>
      <c r="D59" s="4">
        <v>-1138264.2903100029</v>
      </c>
      <c r="E59" s="4">
        <f t="shared" si="1"/>
        <v>5282216.8104099976</v>
      </c>
      <c r="F59" s="4">
        <v>4123943.9012600002</v>
      </c>
      <c r="G59" s="4">
        <v>3763350.7371199992</v>
      </c>
      <c r="H59" s="4">
        <f t="shared" si="2"/>
        <v>1158272.9091499974</v>
      </c>
    </row>
    <row r="60" spans="2:8" ht="14.45" customHeight="1" x14ac:dyDescent="0.25">
      <c r="B60" s="3" t="s">
        <v>64</v>
      </c>
      <c r="C60" s="4">
        <v>7246025.72272</v>
      </c>
      <c r="D60" s="4">
        <v>-4273131.7373900004</v>
      </c>
      <c r="E60" s="4">
        <f t="shared" si="1"/>
        <v>2972893.9853299996</v>
      </c>
      <c r="F60" s="4">
        <v>2591461.6519200001</v>
      </c>
      <c r="G60" s="4">
        <v>2538873.6464400003</v>
      </c>
      <c r="H60" s="4">
        <f t="shared" si="2"/>
        <v>381432.3334099995</v>
      </c>
    </row>
    <row r="61" spans="2:8" ht="14.45" customHeight="1" x14ac:dyDescent="0.25">
      <c r="B61" s="3" t="s">
        <v>65</v>
      </c>
      <c r="C61" s="4">
        <v>0</v>
      </c>
      <c r="D61" s="4">
        <v>0</v>
      </c>
      <c r="E61" s="4">
        <f t="shared" si="1"/>
        <v>0</v>
      </c>
      <c r="F61" s="4">
        <v>0</v>
      </c>
      <c r="G61" s="4">
        <v>0</v>
      </c>
      <c r="H61" s="4">
        <f t="shared" si="2"/>
        <v>0</v>
      </c>
    </row>
    <row r="62" spans="2:8" ht="14.45" customHeight="1" x14ac:dyDescent="0.25">
      <c r="B62" s="12" t="s">
        <v>66</v>
      </c>
      <c r="C62" s="13">
        <f>SUM(C63:C69)</f>
        <v>969231.76578000002</v>
      </c>
      <c r="D62" s="13">
        <f>SUM(D63:D69)</f>
        <v>763170.68825000001</v>
      </c>
      <c r="E62" s="13">
        <f t="shared" si="1"/>
        <v>1732402.4540300001</v>
      </c>
      <c r="F62" s="13">
        <f t="shared" ref="F62:G62" si="8">SUM(F63:F69)</f>
        <v>1729233.7831300001</v>
      </c>
      <c r="G62" s="13">
        <f t="shared" si="8"/>
        <v>1619181.9993300003</v>
      </c>
      <c r="H62" s="13">
        <f t="shared" si="2"/>
        <v>3168.6709000000264</v>
      </c>
    </row>
    <row r="63" spans="2:8" ht="14.45" customHeight="1" x14ac:dyDescent="0.25">
      <c r="B63" s="3" t="s">
        <v>67</v>
      </c>
      <c r="C63" s="4">
        <v>0</v>
      </c>
      <c r="D63" s="4">
        <v>0</v>
      </c>
      <c r="E63" s="4">
        <f t="shared" si="1"/>
        <v>0</v>
      </c>
      <c r="F63" s="4">
        <v>0</v>
      </c>
      <c r="G63" s="4">
        <v>0</v>
      </c>
      <c r="H63" s="4">
        <f t="shared" si="2"/>
        <v>0</v>
      </c>
    </row>
    <row r="64" spans="2:8" ht="14.45" customHeight="1" x14ac:dyDescent="0.25">
      <c r="B64" s="3" t="s">
        <v>68</v>
      </c>
      <c r="C64" s="4">
        <v>0</v>
      </c>
      <c r="D64" s="4">
        <v>0</v>
      </c>
      <c r="E64" s="4">
        <f t="shared" si="1"/>
        <v>0</v>
      </c>
      <c r="F64" s="4">
        <v>0</v>
      </c>
      <c r="G64" s="4">
        <v>0</v>
      </c>
      <c r="H64" s="4">
        <f t="shared" si="2"/>
        <v>0</v>
      </c>
    </row>
    <row r="65" spans="2:8" ht="14.45" customHeight="1" x14ac:dyDescent="0.25">
      <c r="B65" s="3" t="s">
        <v>69</v>
      </c>
      <c r="C65" s="4">
        <v>0</v>
      </c>
      <c r="D65" s="4">
        <v>0</v>
      </c>
      <c r="E65" s="4">
        <f t="shared" si="1"/>
        <v>0</v>
      </c>
      <c r="F65" s="4">
        <v>0</v>
      </c>
      <c r="G65" s="4">
        <v>0</v>
      </c>
      <c r="H65" s="4">
        <f t="shared" si="2"/>
        <v>0</v>
      </c>
    </row>
    <row r="66" spans="2:8" ht="14.45" customHeight="1" x14ac:dyDescent="0.25">
      <c r="B66" s="3" t="s">
        <v>70</v>
      </c>
      <c r="C66" s="4">
        <v>0</v>
      </c>
      <c r="D66" s="4">
        <v>0</v>
      </c>
      <c r="E66" s="4">
        <f t="shared" si="1"/>
        <v>0</v>
      </c>
      <c r="F66" s="4">
        <v>0</v>
      </c>
      <c r="G66" s="4">
        <v>0</v>
      </c>
      <c r="H66" s="4">
        <f t="shared" si="2"/>
        <v>0</v>
      </c>
    </row>
    <row r="67" spans="2:8" ht="14.45" customHeight="1" x14ac:dyDescent="0.25">
      <c r="B67" s="3" t="s">
        <v>71</v>
      </c>
      <c r="C67" s="9">
        <v>181072.97081999999</v>
      </c>
      <c r="D67" s="9">
        <v>1551329.48321</v>
      </c>
      <c r="E67" s="9">
        <f t="shared" si="1"/>
        <v>1732402.4540299999</v>
      </c>
      <c r="F67" s="9">
        <v>1729233.7831300001</v>
      </c>
      <c r="G67" s="9">
        <v>1619181.9993300003</v>
      </c>
      <c r="H67" s="9">
        <f t="shared" si="2"/>
        <v>3168.6708999997936</v>
      </c>
    </row>
    <row r="68" spans="2:8" ht="14.45" customHeight="1" x14ac:dyDescent="0.25">
      <c r="B68" s="3" t="s">
        <v>72</v>
      </c>
      <c r="C68" s="4">
        <v>0</v>
      </c>
      <c r="D68" s="4">
        <v>0</v>
      </c>
      <c r="E68" s="4">
        <f t="shared" si="1"/>
        <v>0</v>
      </c>
      <c r="F68" s="4">
        <v>0</v>
      </c>
      <c r="G68" s="4">
        <v>0</v>
      </c>
      <c r="H68" s="4">
        <f t="shared" si="2"/>
        <v>0</v>
      </c>
    </row>
    <row r="69" spans="2:8" ht="14.45" customHeight="1" x14ac:dyDescent="0.25">
      <c r="B69" s="3" t="s">
        <v>73</v>
      </c>
      <c r="C69" s="4">
        <v>788158.79495999997</v>
      </c>
      <c r="D69" s="4">
        <v>-788158.79495999997</v>
      </c>
      <c r="E69" s="4">
        <f t="shared" si="1"/>
        <v>0</v>
      </c>
      <c r="F69" s="4">
        <v>0</v>
      </c>
      <c r="G69" s="4">
        <v>0</v>
      </c>
      <c r="H69" s="4">
        <f t="shared" si="2"/>
        <v>0</v>
      </c>
    </row>
    <row r="70" spans="2:8" ht="14.45" customHeight="1" x14ac:dyDescent="0.25">
      <c r="B70" s="12" t="s">
        <v>74</v>
      </c>
      <c r="C70" s="13">
        <f>SUM(C71:C73)</f>
        <v>54992484.376979992</v>
      </c>
      <c r="D70" s="13">
        <f>SUM(D71:D73)</f>
        <v>1124090.8990700026</v>
      </c>
      <c r="E70" s="13">
        <f t="shared" si="1"/>
        <v>56116575.276049994</v>
      </c>
      <c r="F70" s="13">
        <f t="shared" ref="F70:G70" si="9">SUM(F71:F73)</f>
        <v>55831377.713919997</v>
      </c>
      <c r="G70" s="13">
        <f t="shared" si="9"/>
        <v>55831377.713919997</v>
      </c>
      <c r="H70" s="13">
        <f t="shared" si="2"/>
        <v>285197.56212999672</v>
      </c>
    </row>
    <row r="71" spans="2:8" ht="14.45" customHeight="1" x14ac:dyDescent="0.25">
      <c r="B71" s="7" t="s">
        <v>75</v>
      </c>
      <c r="C71" s="8">
        <v>12753111.848920001</v>
      </c>
      <c r="D71" s="8">
        <v>546284.86132000224</v>
      </c>
      <c r="E71" s="8">
        <f t="shared" si="1"/>
        <v>13299396.710240003</v>
      </c>
      <c r="F71" s="8">
        <v>13299396.710239995</v>
      </c>
      <c r="G71" s="8">
        <v>13299396.710239995</v>
      </c>
      <c r="H71" s="8">
        <f t="shared" si="2"/>
        <v>0</v>
      </c>
    </row>
    <row r="72" spans="2:8" ht="14.45" customHeight="1" x14ac:dyDescent="0.25">
      <c r="B72" s="3" t="s">
        <v>76</v>
      </c>
      <c r="C72" s="4">
        <v>34784670.030229993</v>
      </c>
      <c r="D72" s="4">
        <v>-185409.30111999987</v>
      </c>
      <c r="E72" s="4">
        <f t="shared" si="1"/>
        <v>34599260.729109995</v>
      </c>
      <c r="F72" s="4">
        <v>34330986.825669996</v>
      </c>
      <c r="G72" s="4">
        <v>34330986.825669996</v>
      </c>
      <c r="H72" s="4">
        <f t="shared" si="2"/>
        <v>268273.90343999863</v>
      </c>
    </row>
    <row r="73" spans="2:8" ht="14.45" customHeight="1" x14ac:dyDescent="0.25">
      <c r="B73" s="3" t="s">
        <v>77</v>
      </c>
      <c r="C73" s="4">
        <v>7454702.4978299998</v>
      </c>
      <c r="D73" s="4">
        <v>763215.33887000021</v>
      </c>
      <c r="E73" s="4">
        <f t="shared" si="1"/>
        <v>8217917.8366999999</v>
      </c>
      <c r="F73" s="4">
        <v>8200994.1780100036</v>
      </c>
      <c r="G73" s="4">
        <v>8200994.1780100036</v>
      </c>
      <c r="H73" s="4">
        <f t="shared" si="2"/>
        <v>16923.658689996228</v>
      </c>
    </row>
    <row r="74" spans="2:8" ht="14.45" customHeight="1" x14ac:dyDescent="0.25">
      <c r="B74" s="12" t="s">
        <v>78</v>
      </c>
      <c r="C74" s="13">
        <f>SUM(C75:C81)</f>
        <v>10370484.899219999</v>
      </c>
      <c r="D74" s="13">
        <f>SUM(D75:D81)</f>
        <v>36946696.770080015</v>
      </c>
      <c r="E74" s="13">
        <f t="shared" si="1"/>
        <v>47317181.669300012</v>
      </c>
      <c r="F74" s="13">
        <f t="shared" ref="F74:G74" si="10">SUM(F75:F81)</f>
        <v>47317181.669299997</v>
      </c>
      <c r="G74" s="13">
        <f t="shared" si="10"/>
        <v>47317181.669299997</v>
      </c>
      <c r="H74" s="13">
        <f t="shared" si="2"/>
        <v>0</v>
      </c>
    </row>
    <row r="75" spans="2:8" ht="14.45" customHeight="1" x14ac:dyDescent="0.25">
      <c r="B75" s="3" t="s">
        <v>79</v>
      </c>
      <c r="C75" s="4">
        <v>2751441.43964</v>
      </c>
      <c r="D75" s="4">
        <v>36574258.799390011</v>
      </c>
      <c r="E75" s="4">
        <f t="shared" ref="E75:E82" si="11">C75+D75</f>
        <v>39325700.239030011</v>
      </c>
      <c r="F75" s="4">
        <v>39325700.239029996</v>
      </c>
      <c r="G75" s="4">
        <v>39325700.239029996</v>
      </c>
      <c r="H75" s="4">
        <f t="shared" ref="H75:H82" si="12">E75-F75</f>
        <v>0</v>
      </c>
    </row>
    <row r="76" spans="2:8" ht="14.45" customHeight="1" x14ac:dyDescent="0.25">
      <c r="B76" s="3" t="s">
        <v>80</v>
      </c>
      <c r="C76" s="4">
        <v>6625765.3054400003</v>
      </c>
      <c r="D76" s="4">
        <v>1331101.2229200001</v>
      </c>
      <c r="E76" s="4">
        <f t="shared" si="11"/>
        <v>7956866.5283599999</v>
      </c>
      <c r="F76" s="4">
        <v>7956866.5283599999</v>
      </c>
      <c r="G76" s="4">
        <v>7956866.5283599999</v>
      </c>
      <c r="H76" s="4">
        <f t="shared" si="12"/>
        <v>0</v>
      </c>
    </row>
    <row r="77" spans="2:8" ht="14.45" customHeight="1" x14ac:dyDescent="0.25">
      <c r="B77" s="3" t="s">
        <v>81</v>
      </c>
      <c r="C77" s="4">
        <v>40000</v>
      </c>
      <c r="D77" s="4">
        <v>-35081.599999999999</v>
      </c>
      <c r="E77" s="4">
        <f t="shared" si="11"/>
        <v>4918.4000000000015</v>
      </c>
      <c r="F77" s="4">
        <v>4918.3999999999996</v>
      </c>
      <c r="G77" s="4">
        <v>4918.3999999999996</v>
      </c>
      <c r="H77" s="4">
        <f t="shared" si="12"/>
        <v>0</v>
      </c>
    </row>
    <row r="78" spans="2:8" ht="14.45" customHeight="1" x14ac:dyDescent="0.25">
      <c r="B78" s="3" t="s">
        <v>82</v>
      </c>
      <c r="C78" s="4">
        <v>30000</v>
      </c>
      <c r="D78" s="4">
        <v>-4738.7224299999989</v>
      </c>
      <c r="E78" s="4">
        <f t="shared" si="11"/>
        <v>25261.277570000002</v>
      </c>
      <c r="F78" s="4">
        <v>25261.277570000002</v>
      </c>
      <c r="G78" s="4">
        <v>25261.277570000002</v>
      </c>
      <c r="H78" s="4">
        <f t="shared" si="12"/>
        <v>0</v>
      </c>
    </row>
    <row r="79" spans="2:8" ht="14.45" customHeight="1" x14ac:dyDescent="0.25">
      <c r="B79" s="3" t="s">
        <v>83</v>
      </c>
      <c r="C79" s="4">
        <v>123278.15414</v>
      </c>
      <c r="D79" s="4">
        <v>-118842.9298</v>
      </c>
      <c r="E79" s="4">
        <f t="shared" si="11"/>
        <v>4435.2243400000007</v>
      </c>
      <c r="F79" s="4">
        <v>4435.2243399999998</v>
      </c>
      <c r="G79" s="4">
        <v>4435.2243399999998</v>
      </c>
      <c r="H79" s="4">
        <f t="shared" si="12"/>
        <v>0</v>
      </c>
    </row>
    <row r="80" spans="2:8" ht="14.45" customHeight="1" x14ac:dyDescent="0.25">
      <c r="B80" s="3" t="s">
        <v>84</v>
      </c>
      <c r="C80" s="4">
        <v>0</v>
      </c>
      <c r="D80" s="4">
        <v>0</v>
      </c>
      <c r="E80" s="4">
        <f t="shared" si="11"/>
        <v>0</v>
      </c>
      <c r="F80" s="4">
        <v>0</v>
      </c>
      <c r="G80" s="4">
        <v>0</v>
      </c>
      <c r="H80" s="4">
        <f t="shared" si="12"/>
        <v>0</v>
      </c>
    </row>
    <row r="81" spans="2:8" ht="14.45" customHeight="1" x14ac:dyDescent="0.25">
      <c r="B81" s="3" t="s">
        <v>85</v>
      </c>
      <c r="C81" s="4">
        <v>800000</v>
      </c>
      <c r="D81" s="4">
        <v>-800000</v>
      </c>
      <c r="E81" s="4">
        <f t="shared" si="11"/>
        <v>0</v>
      </c>
      <c r="F81" s="4">
        <v>0</v>
      </c>
      <c r="G81" s="4">
        <v>0</v>
      </c>
      <c r="H81" s="4">
        <f t="shared" si="12"/>
        <v>0</v>
      </c>
    </row>
    <row r="82" spans="2:8" ht="14.45" customHeight="1" x14ac:dyDescent="0.25">
      <c r="B82" s="5" t="s">
        <v>86</v>
      </c>
      <c r="C82" s="6">
        <f>C10+C18+C28+C38+C48+C58+C62+C70+C74</f>
        <v>140037002.29515001</v>
      </c>
      <c r="D82" s="6">
        <f>D10+D18+D28+D38+D48+D58+D62+D70+D74</f>
        <v>55743429.821420014</v>
      </c>
      <c r="E82" s="6">
        <f t="shared" si="11"/>
        <v>195780432.11657003</v>
      </c>
      <c r="F82" s="6">
        <f t="shared" ref="F82:G82" si="13">F10+F18+F28+F38+F48+F58+F62+F70+F74</f>
        <v>189054810.46342</v>
      </c>
      <c r="G82" s="6">
        <f t="shared" si="13"/>
        <v>184114569.88270998</v>
      </c>
      <c r="H82" s="6">
        <f t="shared" si="12"/>
        <v>6725621.653150022</v>
      </c>
    </row>
    <row r="83" spans="2:8" ht="14.45" customHeight="1" x14ac:dyDescent="0.25">
      <c r="B83" s="1"/>
      <c r="C83" s="1"/>
      <c r="D83" s="1"/>
      <c r="E83" s="1"/>
      <c r="F83" s="1"/>
      <c r="G83" s="1"/>
      <c r="H83" s="1"/>
    </row>
  </sheetData>
  <mergeCells count="8">
    <mergeCell ref="C7:G7"/>
    <mergeCell ref="H7:H8"/>
    <mergeCell ref="B2:H2"/>
    <mergeCell ref="B3:H3"/>
    <mergeCell ref="B4:H4"/>
    <mergeCell ref="B5:H5"/>
    <mergeCell ref="B6:H6"/>
    <mergeCell ref="B7:B9"/>
  </mergeCells>
  <printOptions horizontalCentered="1"/>
  <pageMargins left="0" right="0" top="0.39370078740157483" bottom="0.39370078740157483" header="0.31496062992125984" footer="0.31496062992125984"/>
  <pageSetup fitToHeight="3" orientation="landscape" r:id="rId1"/>
  <rowBreaks count="1" manualBreakCount="1">
    <brk id="37" min="1" max="7" man="1"/>
  </rowBreaks>
  <ignoredErrors>
    <ignoredError sqref="E11:E82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II.7 EAOG </vt:lpstr>
      <vt:lpstr>'II.7 EAOG '!Área_de_impresión</vt:lpstr>
      <vt:lpstr>'II.7 EAOG '!Títulos_a_imprimir</vt:lpstr>
    </vt:vector>
  </TitlesOfParts>
  <Company>SFTGE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Yaresi Cuello Corpus</dc:creator>
  <cp:lastModifiedBy>Marlen Hernández</cp:lastModifiedBy>
  <cp:lastPrinted>2020-11-03T00:48:34Z</cp:lastPrinted>
  <dcterms:created xsi:type="dcterms:W3CDTF">2020-05-04T21:07:30Z</dcterms:created>
  <dcterms:modified xsi:type="dcterms:W3CDTF">2024-04-02T17:51:43Z</dcterms:modified>
</cp:coreProperties>
</file>