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-120" yWindow="-120" windowWidth="29040" windowHeight="1584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<sst xmlns="http://schemas.openxmlformats.org/spreadsheetml/2006/main" count="88" uniqueCount="88">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</sst>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3"/>
    </xf>
    <xf numFmtId="164" fontId="7" fillId="4" borderId="3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 indent="3"/>
    </xf>
    <xf numFmtId="164" fontId="6" fillId="0" borderId="1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 indent="3"/>
    </xf>
    <xf numFmtId="164" fontId="7" fillId="4" borderId="12" xfId="0" applyNumberFormat="1" applyFont="1" applyFill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justify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justify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82"/>
  <sheetViews>
    <sheetView showGridLines="0" tabSelected="1" zoomScaleNormal="100" zoomScaleSheetLayoutView="100" workbookViewId="0">
      <selection activeCell="B5" sqref="B5:H5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85546875" bestFit="1" customWidth="1"/>
    <col min="12" max="12" width="11.7109375" bestFit="1" customWidth="1"/>
    <col min="13" max="13" width="12.85546875" bestFit="1" customWidth="1"/>
    <col min="14" max="16" width="12" bestFit="1" customWidth="1"/>
    <col min="17" max="17" width="1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5" t="s">
        <v>0</v>
      </c>
      <c r="C2" s="16"/>
      <c r="D2" s="16"/>
      <c r="E2" s="16"/>
      <c r="F2" s="16"/>
      <c r="G2" s="16"/>
      <c r="H2" s="17"/>
    </row>
    <row r="3" spans="2:8" ht="14.45" customHeight="1" x14ac:dyDescent="0.25">
      <c r="B3" s="18" t="s">
        <v>1</v>
      </c>
      <c r="C3" s="19"/>
      <c r="D3" s="19"/>
      <c r="E3" s="19"/>
      <c r="F3" s="19"/>
      <c r="G3" s="19"/>
      <c r="H3" s="20"/>
    </row>
    <row r="4" spans="2:8" ht="14.45" customHeight="1" x14ac:dyDescent="0.25">
      <c r="B4" s="18" t="s">
        <v>2</v>
      </c>
      <c r="C4" s="19"/>
      <c r="D4" s="19"/>
      <c r="E4" s="19"/>
      <c r="F4" s="19"/>
      <c r="G4" s="19"/>
      <c r="H4" s="20"/>
    </row>
    <row r="5" spans="2:8" ht="14.45" customHeight="1" x14ac:dyDescent="0.25">
      <c r="B5" s="21" t="s">
        <v>87</v>
      </c>
      <c r="C5" s="22"/>
      <c r="D5" s="22"/>
      <c r="E5" s="22"/>
      <c r="F5" s="22"/>
      <c r="G5" s="22"/>
      <c r="H5" s="23"/>
    </row>
    <row r="6" spans="2:8" ht="14.45" customHeight="1" x14ac:dyDescent="0.25">
      <c r="B6" s="24" t="s">
        <v>3</v>
      </c>
      <c r="C6" s="25"/>
      <c r="D6" s="25"/>
      <c r="E6" s="25"/>
      <c r="F6" s="25"/>
      <c r="G6" s="25"/>
      <c r="H6" s="26"/>
    </row>
    <row r="7" spans="2:8" ht="14.45" customHeight="1" x14ac:dyDescent="0.25">
      <c r="B7" s="27" t="s">
        <v>6</v>
      </c>
      <c r="C7" s="14" t="s">
        <v>4</v>
      </c>
      <c r="D7" s="14"/>
      <c r="E7" s="14"/>
      <c r="F7" s="14"/>
      <c r="G7" s="14"/>
      <c r="H7" s="14" t="s">
        <v>5</v>
      </c>
    </row>
    <row r="8" spans="2:8" ht="22.5" x14ac:dyDescent="0.25">
      <c r="B8" s="28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14"/>
    </row>
    <row r="9" spans="2:8" ht="14.45" customHeight="1" x14ac:dyDescent="0.25">
      <c r="B9" s="29"/>
      <c r="C9" s="2">
        <v>1</v>
      </c>
      <c r="D9" s="2">
        <v>2</v>
      </c>
      <c r="E9" s="2" t="s">
        <v>12</v>
      </c>
      <c r="F9" s="2">
        <v>4</v>
      </c>
      <c r="G9" s="2">
        <v>5</v>
      </c>
      <c r="H9" s="2" t="s">
        <v>13</v>
      </c>
    </row>
    <row r="10" spans="2:8" ht="14.45" customHeight="1" x14ac:dyDescent="0.25">
      <c r="B10" s="10" t="s">
        <v>14</v>
      </c>
      <c r="C10" s="11">
        <f>SUM(C11:C17)</f>
        <v>20819928.531280003</v>
      </c>
      <c r="D10" s="11">
        <f>SUM(D11:D17)</f>
        <v>1218180.3894700003</v>
      </c>
      <c r="E10" s="11">
        <f>C10+D10</f>
        <v>22038108.920750003</v>
      </c>
      <c r="F10" s="11">
        <f t="shared" ref="F10:G10" si="0">SUM(F11:F17)</f>
        <v>22037733.387449995</v>
      </c>
      <c r="G10" s="11">
        <f t="shared" si="0"/>
        <v>21645316.042779997</v>
      </c>
      <c r="H10" s="11">
        <f>E10-F10</f>
        <v>375.53330000862479</v>
      </c>
    </row>
    <row r="11" spans="2:8" ht="14.45" customHeight="1" x14ac:dyDescent="0.25">
      <c r="B11" s="3" t="s">
        <v>15</v>
      </c>
      <c r="C11" s="4">
        <v>9798948.7232200019</v>
      </c>
      <c r="D11" s="4">
        <v>1005421.0441999997</v>
      </c>
      <c r="E11" s="4">
        <f t="shared" ref="E11:E74" si="1">C11+D11</f>
        <v>10804369.767420001</v>
      </c>
      <c r="F11" s="4">
        <v>10804369.767419996</v>
      </c>
      <c r="G11" s="4">
        <v>10766557.369959997</v>
      </c>
      <c r="H11" s="4">
        <f t="shared" ref="H11:H74" si="2">E11-F11</f>
        <v>0</v>
      </c>
    </row>
    <row r="12" spans="2:8" ht="14.45" customHeight="1" x14ac:dyDescent="0.25">
      <c r="B12" s="3" t="s">
        <v>16</v>
      </c>
      <c r="C12" s="4">
        <v>201560.35614000002</v>
      </c>
      <c r="D12" s="4">
        <v>259563.38811</v>
      </c>
      <c r="E12" s="4">
        <f t="shared" si="1"/>
        <v>461123.74424999999</v>
      </c>
      <c r="F12" s="4">
        <v>461123.74424999993</v>
      </c>
      <c r="G12" s="4">
        <v>459030.13335000008</v>
      </c>
      <c r="H12" s="4">
        <f t="shared" si="2"/>
        <v>0</v>
      </c>
    </row>
    <row r="13" spans="2:8" ht="14.45" customHeight="1" x14ac:dyDescent="0.25">
      <c r="B13" s="3" t="s">
        <v>17</v>
      </c>
      <c r="C13" s="4">
        <v>2496547.3968099998</v>
      </c>
      <c r="D13" s="4">
        <v>244085.50581999976</v>
      </c>
      <c r="E13" s="4">
        <f t="shared" si="1"/>
        <v>2740632.9026299994</v>
      </c>
      <c r="F13" s="4">
        <v>2740607.7672800017</v>
      </c>
      <c r="G13" s="4">
        <v>2715751.4691799995</v>
      </c>
      <c r="H13" s="4">
        <f t="shared" si="2"/>
        <v>25.135349997784942</v>
      </c>
    </row>
    <row r="14" spans="2:8" ht="14.45" customHeight="1" x14ac:dyDescent="0.25">
      <c r="B14" s="3" t="s">
        <v>18</v>
      </c>
      <c r="C14" s="4">
        <v>2066472.9235800009</v>
      </c>
      <c r="D14" s="4">
        <v>142311.11519000013</v>
      </c>
      <c r="E14" s="4">
        <f t="shared" si="1"/>
        <v>2208784.0387700009</v>
      </c>
      <c r="F14" s="4">
        <v>2208784.035939998</v>
      </c>
      <c r="G14" s="4">
        <v>2018053.7063400017</v>
      </c>
      <c r="H14" s="4">
        <f t="shared" si="2"/>
        <v>2.8300029225647449E-3</v>
      </c>
    </row>
    <row r="15" spans="2:8" ht="14.45" customHeight="1" x14ac:dyDescent="0.25">
      <c r="B15" s="3" t="s">
        <v>19</v>
      </c>
      <c r="C15" s="4">
        <v>4236843.6712199999</v>
      </c>
      <c r="D15" s="4">
        <v>1374678.5332500006</v>
      </c>
      <c r="E15" s="4">
        <f t="shared" si="1"/>
        <v>5611522.2044700002</v>
      </c>
      <c r="F15" s="4">
        <v>5611171.8093500007</v>
      </c>
      <c r="G15" s="4">
        <v>5474378.10788</v>
      </c>
      <c r="H15" s="4">
        <f t="shared" si="2"/>
        <v>350.39511999953538</v>
      </c>
    </row>
    <row r="16" spans="2:8" ht="14.45" customHeight="1" x14ac:dyDescent="0.25">
      <c r="B16" s="3" t="s">
        <v>20</v>
      </c>
      <c r="C16" s="4">
        <v>1766341.8365799999</v>
      </c>
      <c r="D16" s="4">
        <v>-1766341.8365799999</v>
      </c>
      <c r="E16" s="4">
        <f t="shared" si="1"/>
        <v>0</v>
      </c>
      <c r="F16" s="4">
        <v>0</v>
      </c>
      <c r="G16" s="4">
        <v>0</v>
      </c>
      <c r="H16" s="4">
        <f t="shared" si="2"/>
        <v>0</v>
      </c>
    </row>
    <row r="17" spans="2:8" ht="14.45" customHeight="1" x14ac:dyDescent="0.25">
      <c r="B17" s="3" t="s">
        <v>21</v>
      </c>
      <c r="C17" s="4">
        <v>253213.62373000002</v>
      </c>
      <c r="D17" s="4">
        <v>-41537.360520000017</v>
      </c>
      <c r="E17" s="4">
        <f t="shared" si="1"/>
        <v>211676.26321</v>
      </c>
      <c r="F17" s="4">
        <v>211676.26321</v>
      </c>
      <c r="G17" s="4">
        <v>211545.25607000003</v>
      </c>
      <c r="H17" s="4">
        <f t="shared" si="2"/>
        <v>0</v>
      </c>
    </row>
    <row r="18" spans="2:8" ht="14.45" customHeight="1" x14ac:dyDescent="0.25">
      <c r="B18" s="12" t="s">
        <v>22</v>
      </c>
      <c r="C18" s="13">
        <f>SUM(C19:C27)</f>
        <v>821850.28062999994</v>
      </c>
      <c r="D18" s="13">
        <f>SUM(D19:D27)</f>
        <v>951561.9061100001</v>
      </c>
      <c r="E18" s="13">
        <f t="shared" si="1"/>
        <v>1773412.18674</v>
      </c>
      <c r="F18" s="13">
        <f t="shared" ref="F18:G18" si="3">SUM(F19:F27)</f>
        <v>1278708.8933000001</v>
      </c>
      <c r="G18" s="13">
        <f t="shared" si="3"/>
        <v>975908.17032999976</v>
      </c>
      <c r="H18" s="13">
        <f t="shared" si="2"/>
        <v>494703.29343999992</v>
      </c>
    </row>
    <row r="19" spans="2:8" ht="14.45" customHeight="1" x14ac:dyDescent="0.25">
      <c r="B19" s="3" t="s">
        <v>23</v>
      </c>
      <c r="C19" s="4">
        <v>68990.258359999978</v>
      </c>
      <c r="D19" s="4">
        <v>96508.894040000087</v>
      </c>
      <c r="E19" s="4">
        <f t="shared" si="1"/>
        <v>165499.15240000008</v>
      </c>
      <c r="F19" s="4">
        <v>153155.43433000008</v>
      </c>
      <c r="G19" s="4">
        <v>95234.391899999959</v>
      </c>
      <c r="H19" s="4">
        <f t="shared" si="2"/>
        <v>12343.718070000003</v>
      </c>
    </row>
    <row r="20" spans="2:8" ht="14.45" customHeight="1" x14ac:dyDescent="0.25">
      <c r="B20" s="3" t="s">
        <v>24</v>
      </c>
      <c r="C20" s="4">
        <v>444586.7101299999</v>
      </c>
      <c r="D20" s="4">
        <v>30311.707559999992</v>
      </c>
      <c r="E20" s="4">
        <f t="shared" si="1"/>
        <v>474898.41768999991</v>
      </c>
      <c r="F20" s="4">
        <v>473371.65332999977</v>
      </c>
      <c r="G20" s="4">
        <v>348984.55455999973</v>
      </c>
      <c r="H20" s="4">
        <f t="shared" si="2"/>
        <v>1526.7643600001466</v>
      </c>
    </row>
    <row r="21" spans="2:8" ht="14.45" customHeight="1" x14ac:dyDescent="0.25">
      <c r="B21" s="3" t="s">
        <v>25</v>
      </c>
      <c r="C21" s="4">
        <v>0</v>
      </c>
      <c r="D21" s="4">
        <v>0</v>
      </c>
      <c r="E21" s="4">
        <f t="shared" si="1"/>
        <v>0</v>
      </c>
      <c r="F21" s="4">
        <v>0</v>
      </c>
      <c r="G21" s="4">
        <v>0</v>
      </c>
      <c r="H21" s="4">
        <f t="shared" si="2"/>
        <v>0</v>
      </c>
    </row>
    <row r="22" spans="2:8" ht="14.45" customHeight="1" x14ac:dyDescent="0.25">
      <c r="B22" s="3" t="s">
        <v>26</v>
      </c>
      <c r="C22" s="4">
        <v>11003.411259999999</v>
      </c>
      <c r="D22" s="4">
        <v>43744.827850000009</v>
      </c>
      <c r="E22" s="4">
        <f t="shared" si="1"/>
        <v>54748.23911000001</v>
      </c>
      <c r="F22" s="4">
        <v>14959.906829999998</v>
      </c>
      <c r="G22" s="4">
        <v>11320.041270000002</v>
      </c>
      <c r="H22" s="4">
        <f t="shared" si="2"/>
        <v>39788.33228000001</v>
      </c>
    </row>
    <row r="23" spans="2:8" ht="14.45" customHeight="1" x14ac:dyDescent="0.25">
      <c r="B23" s="3" t="s">
        <v>27</v>
      </c>
      <c r="C23" s="4">
        <v>9274.6274799999992</v>
      </c>
      <c r="D23" s="4">
        <v>21646.466100000005</v>
      </c>
      <c r="E23" s="4">
        <f t="shared" si="1"/>
        <v>30921.093580000004</v>
      </c>
      <c r="F23" s="4">
        <v>29125.224330000005</v>
      </c>
      <c r="G23" s="4">
        <v>6398.577299999999</v>
      </c>
      <c r="H23" s="4">
        <f t="shared" si="2"/>
        <v>1795.8692499999997</v>
      </c>
    </row>
    <row r="24" spans="2:8" ht="14.45" customHeight="1" x14ac:dyDescent="0.25">
      <c r="B24" s="3" t="s">
        <v>28</v>
      </c>
      <c r="C24" s="4">
        <v>236875.23075000013</v>
      </c>
      <c r="D24" s="4">
        <v>173029.84688999984</v>
      </c>
      <c r="E24" s="4">
        <f t="shared" si="1"/>
        <v>409905.07763999997</v>
      </c>
      <c r="F24" s="4">
        <v>388308.1588700001</v>
      </c>
      <c r="G24" s="4">
        <v>358258.76916000003</v>
      </c>
      <c r="H24" s="4">
        <f t="shared" si="2"/>
        <v>21596.918769999873</v>
      </c>
    </row>
    <row r="25" spans="2:8" ht="14.45" customHeight="1" x14ac:dyDescent="0.25">
      <c r="B25" s="3" t="s">
        <v>29</v>
      </c>
      <c r="C25" s="4">
        <v>45354.584009999991</v>
      </c>
      <c r="D25" s="4">
        <v>484319.31767000013</v>
      </c>
      <c r="E25" s="4">
        <f t="shared" si="1"/>
        <v>529673.90168000013</v>
      </c>
      <c r="F25" s="4">
        <v>115397.97936000001</v>
      </c>
      <c r="G25" s="4">
        <v>87748.505830000009</v>
      </c>
      <c r="H25" s="4">
        <f t="shared" si="2"/>
        <v>414275.92232000013</v>
      </c>
    </row>
    <row r="26" spans="2:8" ht="14.45" customHeight="1" x14ac:dyDescent="0.25">
      <c r="B26" s="3" t="s">
        <v>30</v>
      </c>
      <c r="C26" s="4">
        <v>0</v>
      </c>
      <c r="D26" s="4">
        <v>90526.882620000004</v>
      </c>
      <c r="E26" s="4">
        <f t="shared" si="1"/>
        <v>90526.882620000004</v>
      </c>
      <c r="F26" s="4">
        <v>89853.235520000017</v>
      </c>
      <c r="G26" s="4">
        <v>59875.522560000012</v>
      </c>
      <c r="H26" s="4">
        <f t="shared" si="2"/>
        <v>673.6470999999874</v>
      </c>
    </row>
    <row r="27" spans="2:8" ht="14.45" customHeight="1" x14ac:dyDescent="0.25">
      <c r="B27" s="3" t="s">
        <v>31</v>
      </c>
      <c r="C27" s="4">
        <v>5765.4586399999998</v>
      </c>
      <c r="D27" s="4">
        <v>11473.963380000007</v>
      </c>
      <c r="E27" s="4">
        <f t="shared" si="1"/>
        <v>17239.422020000005</v>
      </c>
      <c r="F27" s="4">
        <v>14537.300730000003</v>
      </c>
      <c r="G27" s="4">
        <v>8087.8077499999981</v>
      </c>
      <c r="H27" s="4">
        <f t="shared" si="2"/>
        <v>2702.1212900000028</v>
      </c>
    </row>
    <row r="28" spans="2:8" ht="14.45" customHeight="1" x14ac:dyDescent="0.25">
      <c r="B28" s="12" t="s">
        <v>32</v>
      </c>
      <c r="C28" s="13">
        <f>SUM(C29:C37)</f>
        <v>2691499.44307</v>
      </c>
      <c r="D28" s="13">
        <f>SUM(D29:D37)</f>
        <v>1428359.95896</v>
      </c>
      <c r="E28" s="13">
        <f t="shared" si="1"/>
        <v>4119859.40203</v>
      </c>
      <c r="F28" s="13">
        <f t="shared" ref="F28:G28" si="4">SUM(F29:F37)</f>
        <v>3937956.8479000009</v>
      </c>
      <c r="G28" s="13">
        <f t="shared" si="4"/>
        <v>3237857.0492800004</v>
      </c>
      <c r="H28" s="13">
        <f t="shared" si="2"/>
        <v>181902.55412999913</v>
      </c>
    </row>
    <row r="29" spans="2:8" ht="14.45" customHeight="1" x14ac:dyDescent="0.25">
      <c r="B29" s="3" t="s">
        <v>33</v>
      </c>
      <c r="C29" s="4">
        <v>449051.78788000008</v>
      </c>
      <c r="D29" s="4">
        <v>229948.98007999986</v>
      </c>
      <c r="E29" s="4">
        <f t="shared" si="1"/>
        <v>679000.76795999997</v>
      </c>
      <c r="F29" s="4">
        <v>664832.17025000008</v>
      </c>
      <c r="G29" s="4">
        <v>558976.47034000012</v>
      </c>
      <c r="H29" s="4">
        <f t="shared" si="2"/>
        <v>14168.597709999885</v>
      </c>
    </row>
    <row r="30" spans="2:8" ht="14.45" customHeight="1" x14ac:dyDescent="0.25">
      <c r="B30" s="3" t="s">
        <v>34</v>
      </c>
      <c r="C30" s="4">
        <v>471415.37749999994</v>
      </c>
      <c r="D30" s="4">
        <v>149586.47055999993</v>
      </c>
      <c r="E30" s="4">
        <f t="shared" si="1"/>
        <v>621001.84805999987</v>
      </c>
      <c r="F30" s="4">
        <v>598657.63545000041</v>
      </c>
      <c r="G30" s="4">
        <v>509586.62559000007</v>
      </c>
      <c r="H30" s="4">
        <f t="shared" si="2"/>
        <v>22344.212609999464</v>
      </c>
    </row>
    <row r="31" spans="2:8" ht="14.45" customHeight="1" x14ac:dyDescent="0.25">
      <c r="B31" s="3" t="s">
        <v>35</v>
      </c>
      <c r="C31" s="4">
        <v>532726.79169999994</v>
      </c>
      <c r="D31" s="4">
        <v>196779.20306000003</v>
      </c>
      <c r="E31" s="4">
        <f t="shared" si="1"/>
        <v>729505.99475999991</v>
      </c>
      <c r="F31" s="4">
        <v>663842.14523999975</v>
      </c>
      <c r="G31" s="4">
        <v>564656.12739000027</v>
      </c>
      <c r="H31" s="4">
        <f t="shared" si="2"/>
        <v>65663.849520000163</v>
      </c>
    </row>
    <row r="32" spans="2:8" ht="14.45" customHeight="1" x14ac:dyDescent="0.25">
      <c r="B32" s="3" t="s">
        <v>36</v>
      </c>
      <c r="C32" s="4">
        <v>203495.16437000013</v>
      </c>
      <c r="D32" s="4">
        <v>-86727.480239999975</v>
      </c>
      <c r="E32" s="4">
        <f t="shared" si="1"/>
        <v>116767.68413000015</v>
      </c>
      <c r="F32" s="4">
        <v>115352.64033000001</v>
      </c>
      <c r="G32" s="4">
        <v>98928.225190000012</v>
      </c>
      <c r="H32" s="4">
        <f t="shared" si="2"/>
        <v>1415.043800000145</v>
      </c>
    </row>
    <row r="33" spans="2:8" ht="14.45" customHeight="1" x14ac:dyDescent="0.25">
      <c r="B33" s="3" t="s">
        <v>37</v>
      </c>
      <c r="C33" s="4">
        <v>233582.34662999999</v>
      </c>
      <c r="D33" s="4">
        <v>340297.88829000003</v>
      </c>
      <c r="E33" s="4">
        <f t="shared" si="1"/>
        <v>573880.23491999996</v>
      </c>
      <c r="F33" s="4">
        <v>502394.57631999999</v>
      </c>
      <c r="G33" s="4">
        <v>359472.29603000003</v>
      </c>
      <c r="H33" s="4">
        <f t="shared" si="2"/>
        <v>71485.658599999966</v>
      </c>
    </row>
    <row r="34" spans="2:8" ht="14.45" customHeight="1" x14ac:dyDescent="0.25">
      <c r="B34" s="3" t="s">
        <v>38</v>
      </c>
      <c r="C34" s="4">
        <v>168615.73111000002</v>
      </c>
      <c r="D34" s="4">
        <v>270062.29014000006</v>
      </c>
      <c r="E34" s="4">
        <f t="shared" si="1"/>
        <v>438678.02125000011</v>
      </c>
      <c r="F34" s="4">
        <v>437545.55933000002</v>
      </c>
      <c r="G34" s="4">
        <v>358471.13274000003</v>
      </c>
      <c r="H34" s="4">
        <f t="shared" si="2"/>
        <v>1132.4619200000889</v>
      </c>
    </row>
    <row r="35" spans="2:8" ht="14.45" customHeight="1" x14ac:dyDescent="0.25">
      <c r="B35" s="3" t="s">
        <v>39</v>
      </c>
      <c r="C35" s="4">
        <v>26712.188170000005</v>
      </c>
      <c r="D35" s="4">
        <v>7113.0950599999969</v>
      </c>
      <c r="E35" s="4">
        <f t="shared" si="1"/>
        <v>33825.283230000001</v>
      </c>
      <c r="F35" s="4">
        <v>31571.913740000015</v>
      </c>
      <c r="G35" s="4">
        <v>30956.112330000014</v>
      </c>
      <c r="H35" s="4">
        <f t="shared" si="2"/>
        <v>2253.3694899999864</v>
      </c>
    </row>
    <row r="36" spans="2:8" ht="14.45" customHeight="1" x14ac:dyDescent="0.25">
      <c r="B36" s="3" t="s">
        <v>40</v>
      </c>
      <c r="C36" s="4">
        <v>21028.385979999995</v>
      </c>
      <c r="D36" s="4">
        <v>106814.92268999996</v>
      </c>
      <c r="E36" s="4">
        <f t="shared" si="1"/>
        <v>127843.30866999995</v>
      </c>
      <c r="F36" s="4">
        <v>124423.57499999998</v>
      </c>
      <c r="G36" s="4">
        <v>70243.239889999997</v>
      </c>
      <c r="H36" s="4">
        <f t="shared" si="2"/>
        <v>3419.7336699999723</v>
      </c>
    </row>
    <row r="37" spans="2:8" ht="14.45" customHeight="1" x14ac:dyDescent="0.25">
      <c r="B37" s="3" t="s">
        <v>41</v>
      </c>
      <c r="C37" s="4">
        <v>584871.66972999997</v>
      </c>
      <c r="D37" s="4">
        <v>214484.58931999997</v>
      </c>
      <c r="E37" s="4">
        <f t="shared" si="1"/>
        <v>799356.25904999999</v>
      </c>
      <c r="F37" s="4">
        <v>799336.63224000018</v>
      </c>
      <c r="G37" s="4">
        <v>686566.81978000014</v>
      </c>
      <c r="H37" s="4">
        <f t="shared" si="2"/>
        <v>19.626809999812394</v>
      </c>
    </row>
    <row r="38" spans="2:8" ht="14.45" customHeight="1" x14ac:dyDescent="0.25">
      <c r="B38" s="12" t="s">
        <v>42</v>
      </c>
      <c r="C38" s="13">
        <f>SUM(C39:C47)</f>
        <v>25746605.747200005</v>
      </c>
      <c r="D38" s="13">
        <f>SUM(D39:D47)</f>
        <v>16813704.907829992</v>
      </c>
      <c r="E38" s="13">
        <f t="shared" si="1"/>
        <v>42560310.655029997</v>
      </c>
      <c r="F38" s="13">
        <f t="shared" ref="F38:G38" si="5">SUM(F39:F47)</f>
        <v>40602968.57198</v>
      </c>
      <c r="G38" s="13">
        <f t="shared" si="5"/>
        <v>37706429.022610016</v>
      </c>
      <c r="H38" s="13">
        <f t="shared" si="2"/>
        <v>1957342.0830499977</v>
      </c>
    </row>
    <row r="39" spans="2:8" ht="14.45" customHeight="1" x14ac:dyDescent="0.25">
      <c r="B39" s="3" t="s">
        <v>43</v>
      </c>
      <c r="C39" s="4">
        <v>17848328.451230004</v>
      </c>
      <c r="D39" s="4">
        <v>12723212.020389996</v>
      </c>
      <c r="E39" s="4">
        <f t="shared" si="1"/>
        <v>30571540.471620001</v>
      </c>
      <c r="F39" s="4">
        <v>29776997.586600002</v>
      </c>
      <c r="G39" s="4">
        <v>27021156.94093002</v>
      </c>
      <c r="H39" s="4">
        <f t="shared" si="2"/>
        <v>794542.885019999</v>
      </c>
    </row>
    <row r="40" spans="2:8" ht="14.45" customHeight="1" x14ac:dyDescent="0.25">
      <c r="B40" s="7" t="s">
        <v>44</v>
      </c>
      <c r="C40" s="8">
        <v>4053254.3637700002</v>
      </c>
      <c r="D40" s="8">
        <v>4329619.6330499966</v>
      </c>
      <c r="E40" s="8">
        <f t="shared" si="1"/>
        <v>8382873.9968199972</v>
      </c>
      <c r="F40" s="8">
        <v>7235551.1340299947</v>
      </c>
      <c r="G40" s="8">
        <v>7208099.4511599941</v>
      </c>
      <c r="H40" s="8">
        <f t="shared" si="2"/>
        <v>1147322.8627900025</v>
      </c>
    </row>
    <row r="41" spans="2:8" ht="14.45" customHeight="1" x14ac:dyDescent="0.25">
      <c r="B41" s="3" t="s">
        <v>45</v>
      </c>
      <c r="C41" s="4">
        <v>123657.117</v>
      </c>
      <c r="D41" s="4">
        <v>-51959.728999999999</v>
      </c>
      <c r="E41" s="4">
        <f t="shared" si="1"/>
        <v>71697.388000000006</v>
      </c>
      <c r="F41" s="4">
        <v>71682.925159999999</v>
      </c>
      <c r="G41" s="4">
        <v>46062.728800000004</v>
      </c>
      <c r="H41" s="4">
        <f t="shared" si="2"/>
        <v>14.462840000007418</v>
      </c>
    </row>
    <row r="42" spans="2:8" ht="14.45" customHeight="1" x14ac:dyDescent="0.25">
      <c r="B42" s="3" t="s">
        <v>46</v>
      </c>
      <c r="C42" s="4">
        <v>1019379.27806</v>
      </c>
      <c r="D42" s="4">
        <v>-186661.94077000002</v>
      </c>
      <c r="E42" s="4">
        <f t="shared" si="1"/>
        <v>832717.33729000005</v>
      </c>
      <c r="F42" s="4">
        <v>817255.46488999983</v>
      </c>
      <c r="G42" s="4">
        <v>729628.44042</v>
      </c>
      <c r="H42" s="4">
        <f t="shared" si="2"/>
        <v>15461.872400000226</v>
      </c>
    </row>
    <row r="43" spans="2:8" ht="14.45" customHeight="1" x14ac:dyDescent="0.25">
      <c r="B43" s="3" t="s">
        <v>47</v>
      </c>
      <c r="C43" s="4">
        <v>2701986.5371399997</v>
      </c>
      <c r="D43" s="4">
        <v>-3430.680419999886</v>
      </c>
      <c r="E43" s="4">
        <f t="shared" si="1"/>
        <v>2698555.8567199996</v>
      </c>
      <c r="F43" s="4">
        <v>2698555.8567199996</v>
      </c>
      <c r="G43" s="4">
        <v>2698555.8567199996</v>
      </c>
      <c r="H43" s="4">
        <f t="shared" si="2"/>
        <v>0</v>
      </c>
    </row>
    <row r="44" spans="2:8" ht="14.45" customHeight="1" x14ac:dyDescent="0.25">
      <c r="B44" s="3" t="s">
        <v>48</v>
      </c>
      <c r="C44" s="4">
        <v>0</v>
      </c>
      <c r="D44" s="4">
        <v>0</v>
      </c>
      <c r="E44" s="4">
        <f t="shared" si="1"/>
        <v>0</v>
      </c>
      <c r="F44" s="4">
        <v>0</v>
      </c>
      <c r="G44" s="4">
        <v>0</v>
      </c>
      <c r="H44" s="4">
        <f t="shared" si="2"/>
        <v>0</v>
      </c>
    </row>
    <row r="45" spans="2:8" ht="14.45" customHeight="1" x14ac:dyDescent="0.25">
      <c r="B45" s="3" t="s">
        <v>49</v>
      </c>
      <c r="C45" s="4">
        <v>0</v>
      </c>
      <c r="D45" s="4">
        <v>0</v>
      </c>
      <c r="E45" s="4">
        <f t="shared" si="1"/>
        <v>0</v>
      </c>
      <c r="F45" s="4">
        <v>0</v>
      </c>
      <c r="G45" s="4">
        <v>0</v>
      </c>
      <c r="H45" s="4">
        <f t="shared" si="2"/>
        <v>0</v>
      </c>
    </row>
    <row r="46" spans="2:8" ht="14.45" customHeight="1" x14ac:dyDescent="0.25">
      <c r="B46" s="3" t="s">
        <v>50</v>
      </c>
      <c r="C46" s="4">
        <v>0</v>
      </c>
      <c r="D46" s="4">
        <v>2925.6045800000002</v>
      </c>
      <c r="E46" s="4">
        <f t="shared" si="1"/>
        <v>2925.6045800000002</v>
      </c>
      <c r="F46" s="4">
        <v>2925.6045800000002</v>
      </c>
      <c r="G46" s="4">
        <v>2925.6045800000002</v>
      </c>
      <c r="H46" s="4">
        <f t="shared" si="2"/>
        <v>0</v>
      </c>
    </row>
    <row r="47" spans="2:8" ht="14.45" customHeight="1" x14ac:dyDescent="0.25">
      <c r="B47" s="3" t="s">
        <v>51</v>
      </c>
      <c r="C47" s="4">
        <v>0</v>
      </c>
      <c r="D47" s="4">
        <v>0</v>
      </c>
      <c r="E47" s="4">
        <f t="shared" si="1"/>
        <v>0</v>
      </c>
      <c r="F47" s="4">
        <v>0</v>
      </c>
      <c r="G47" s="4">
        <v>0</v>
      </c>
      <c r="H47" s="4">
        <f t="shared" si="2"/>
        <v>0</v>
      </c>
    </row>
    <row r="48" spans="2:8" ht="14.45" customHeight="1" x14ac:dyDescent="0.25">
      <c r="B48" s="12" t="s">
        <v>52</v>
      </c>
      <c r="C48" s="13">
        <f>SUM(C49:C57)</f>
        <v>2702035.6633899994</v>
      </c>
      <c r="D48" s="13">
        <f>SUM(D49:D57)</f>
        <v>-597910.75071999989</v>
      </c>
      <c r="E48" s="13">
        <f t="shared" si="1"/>
        <v>2104124.9126699995</v>
      </c>
      <c r="F48" s="13">
        <f t="shared" ref="F48:G48" si="6">SUM(F49:F57)</f>
        <v>1455229.6442900002</v>
      </c>
      <c r="G48" s="13">
        <f t="shared" si="6"/>
        <v>1243570.1176199999</v>
      </c>
      <c r="H48" s="13">
        <f t="shared" si="2"/>
        <v>648895.26837999932</v>
      </c>
    </row>
    <row r="49" spans="2:8" ht="14.45" customHeight="1" x14ac:dyDescent="0.25">
      <c r="B49" s="3" t="s">
        <v>53</v>
      </c>
      <c r="C49" s="4">
        <v>896198.80584999989</v>
      </c>
      <c r="D49" s="4">
        <v>-749098.14106999978</v>
      </c>
      <c r="E49" s="4">
        <f t="shared" si="1"/>
        <v>147100.66478000011</v>
      </c>
      <c r="F49" s="4">
        <v>60653.026479999986</v>
      </c>
      <c r="G49" s="4">
        <v>48460.731900000006</v>
      </c>
      <c r="H49" s="4">
        <f t="shared" si="2"/>
        <v>86447.638300000122</v>
      </c>
    </row>
    <row r="50" spans="2:8" ht="14.45" customHeight="1" x14ac:dyDescent="0.25">
      <c r="B50" s="3" t="s">
        <v>54</v>
      </c>
      <c r="C50" s="4">
        <v>16008.612130000001</v>
      </c>
      <c r="D50" s="4">
        <v>3670.5310700000014</v>
      </c>
      <c r="E50" s="4">
        <f t="shared" si="1"/>
        <v>19679.143200000002</v>
      </c>
      <c r="F50" s="4">
        <v>5915.1675000000014</v>
      </c>
      <c r="G50" s="4">
        <v>1909.3286699999996</v>
      </c>
      <c r="H50" s="4">
        <f t="shared" si="2"/>
        <v>13763.975700000001</v>
      </c>
    </row>
    <row r="51" spans="2:8" ht="14.45" customHeight="1" x14ac:dyDescent="0.25">
      <c r="B51" s="3" t="s">
        <v>55</v>
      </c>
      <c r="C51" s="4">
        <v>0</v>
      </c>
      <c r="D51" s="4">
        <v>335.7</v>
      </c>
      <c r="E51" s="4">
        <f t="shared" si="1"/>
        <v>335.7</v>
      </c>
      <c r="F51" s="4">
        <v>300.32400000000001</v>
      </c>
      <c r="G51" s="4">
        <v>0</v>
      </c>
      <c r="H51" s="4">
        <f t="shared" si="2"/>
        <v>35.375999999999976</v>
      </c>
    </row>
    <row r="52" spans="2:8" ht="14.45" customHeight="1" x14ac:dyDescent="0.25">
      <c r="B52" s="3" t="s">
        <v>56</v>
      </c>
      <c r="C52" s="4">
        <v>1396848.6715200001</v>
      </c>
      <c r="D52" s="4">
        <v>-100213.42286000002</v>
      </c>
      <c r="E52" s="4">
        <f t="shared" si="1"/>
        <v>1296635.24866</v>
      </c>
      <c r="F52" s="4">
        <v>1144187.3274500002</v>
      </c>
      <c r="G52" s="4">
        <v>1004657.86683</v>
      </c>
      <c r="H52" s="4">
        <f t="shared" si="2"/>
        <v>152447.92120999983</v>
      </c>
    </row>
    <row r="53" spans="2:8" ht="14.45" customHeight="1" x14ac:dyDescent="0.25">
      <c r="B53" s="3" t="s">
        <v>57</v>
      </c>
      <c r="C53" s="4">
        <v>33825.357340000002</v>
      </c>
      <c r="D53" s="4">
        <v>77655.456849999988</v>
      </c>
      <c r="E53" s="4">
        <f t="shared" si="1"/>
        <v>111480.81418999999</v>
      </c>
      <c r="F53" s="4">
        <v>10894.401</v>
      </c>
      <c r="G53" s="4">
        <v>5447.2004999999999</v>
      </c>
      <c r="H53" s="4">
        <f t="shared" si="2"/>
        <v>100586.41318999999</v>
      </c>
    </row>
    <row r="54" spans="2:8" ht="14.45" customHeight="1" x14ac:dyDescent="0.25">
      <c r="B54" s="3" t="s">
        <v>58</v>
      </c>
      <c r="C54" s="4">
        <v>86901.980359999972</v>
      </c>
      <c r="D54" s="4">
        <v>187806.0387</v>
      </c>
      <c r="E54" s="4">
        <f t="shared" si="1"/>
        <v>274708.01905999996</v>
      </c>
      <c r="F54" s="4">
        <v>120269.69666</v>
      </c>
      <c r="G54" s="4">
        <v>84533.864820000003</v>
      </c>
      <c r="H54" s="4">
        <f t="shared" si="2"/>
        <v>154438.32239999995</v>
      </c>
    </row>
    <row r="55" spans="2:8" ht="14.45" customHeight="1" x14ac:dyDescent="0.25">
      <c r="B55" s="3" t="s">
        <v>59</v>
      </c>
      <c r="C55" s="4">
        <v>59058.288999999997</v>
      </c>
      <c r="D55" s="4">
        <v>-58962.499000000003</v>
      </c>
      <c r="E55" s="4">
        <f t="shared" si="1"/>
        <v>95.789999999993597</v>
      </c>
      <c r="F55" s="4">
        <v>0</v>
      </c>
      <c r="G55" s="4">
        <v>0</v>
      </c>
      <c r="H55" s="4">
        <f t="shared" si="2"/>
        <v>95.789999999993597</v>
      </c>
    </row>
    <row r="56" spans="2:8" ht="14.45" customHeight="1" x14ac:dyDescent="0.25">
      <c r="B56" s="3" t="s">
        <v>60</v>
      </c>
      <c r="C56" s="4">
        <v>55762.010549999999</v>
      </c>
      <c r="D56" s="4">
        <v>6149.0532600000051</v>
      </c>
      <c r="E56" s="4">
        <f t="shared" si="1"/>
        <v>61911.063810000007</v>
      </c>
      <c r="F56" s="4">
        <v>59206.457280000002</v>
      </c>
      <c r="G56" s="4">
        <v>59206.457280000002</v>
      </c>
      <c r="H56" s="4">
        <f t="shared" si="2"/>
        <v>2704.6065300000046</v>
      </c>
    </row>
    <row r="57" spans="2:8" ht="14.45" customHeight="1" x14ac:dyDescent="0.25">
      <c r="B57" s="3" t="s">
        <v>61</v>
      </c>
      <c r="C57" s="4">
        <v>157431.93664000003</v>
      </c>
      <c r="D57" s="4">
        <v>34746.532330000009</v>
      </c>
      <c r="E57" s="4">
        <f t="shared" si="1"/>
        <v>192178.46897000005</v>
      </c>
      <c r="F57" s="4">
        <v>53803.243920000001</v>
      </c>
      <c r="G57" s="4">
        <v>39354.667620000007</v>
      </c>
      <c r="H57" s="4">
        <f t="shared" si="2"/>
        <v>138375.22505000004</v>
      </c>
    </row>
    <row r="58" spans="2:8" ht="14.45" customHeight="1" x14ac:dyDescent="0.25">
      <c r="B58" s="12" t="s">
        <v>62</v>
      </c>
      <c r="C58" s="13">
        <f>SUM(C59:C61)</f>
        <v>7976559.3223299999</v>
      </c>
      <c r="D58" s="13">
        <f>SUM(D59:D61)</f>
        <v>-2322832.441480001</v>
      </c>
      <c r="E58" s="13">
        <f t="shared" si="1"/>
        <v>5653726.8808499984</v>
      </c>
      <c r="F58" s="13">
        <f t="shared" ref="F58:G58" si="7">SUM(F59:F61)</f>
        <v>4393096.4529299997</v>
      </c>
      <c r="G58" s="13">
        <f t="shared" si="7"/>
        <v>3181548.2848899998</v>
      </c>
      <c r="H58" s="13">
        <f t="shared" si="2"/>
        <v>1260630.4279199988</v>
      </c>
    </row>
    <row r="59" spans="2:8" ht="14.45" customHeight="1" x14ac:dyDescent="0.25">
      <c r="B59" s="3" t="s">
        <v>63</v>
      </c>
      <c r="C59" s="4">
        <v>4241851.42026</v>
      </c>
      <c r="D59" s="4">
        <v>-608227.25632000098</v>
      </c>
      <c r="E59" s="4">
        <f t="shared" si="1"/>
        <v>3633624.163939999</v>
      </c>
      <c r="F59" s="4">
        <v>2597118.1738700001</v>
      </c>
      <c r="G59" s="4">
        <v>1387645.0171599998</v>
      </c>
      <c r="H59" s="4">
        <f t="shared" si="2"/>
        <v>1036505.9900699989</v>
      </c>
    </row>
    <row r="60" spans="2:8" ht="14.45" customHeight="1" x14ac:dyDescent="0.25">
      <c r="B60" s="3" t="s">
        <v>64</v>
      </c>
      <c r="C60" s="4">
        <v>3734707.9020700003</v>
      </c>
      <c r="D60" s="4">
        <v>-1714605.1851600001</v>
      </c>
      <c r="E60" s="4">
        <f t="shared" si="1"/>
        <v>2020102.7169100002</v>
      </c>
      <c r="F60" s="4">
        <v>1795978.2790599999</v>
      </c>
      <c r="G60" s="4">
        <v>1793903.26773</v>
      </c>
      <c r="H60" s="4">
        <f t="shared" si="2"/>
        <v>224124.43785000034</v>
      </c>
    </row>
    <row r="61" spans="2:8" ht="14.45" customHeight="1" x14ac:dyDescent="0.25">
      <c r="B61" s="3" t="s">
        <v>65</v>
      </c>
      <c r="C61" s="4">
        <v>0</v>
      </c>
      <c r="D61" s="4">
        <v>0</v>
      </c>
      <c r="E61" s="4">
        <f t="shared" si="1"/>
        <v>0</v>
      </c>
      <c r="F61" s="4">
        <v>0</v>
      </c>
      <c r="G61" s="4">
        <v>0</v>
      </c>
      <c r="H61" s="4">
        <f t="shared" si="2"/>
        <v>0</v>
      </c>
    </row>
    <row r="62" spans="2:8" ht="14.45" customHeight="1" x14ac:dyDescent="0.25">
      <c r="B62" s="12" t="s">
        <v>66</v>
      </c>
      <c r="C62" s="13">
        <f>SUM(C63:C69)</f>
        <v>1656438.0412100002</v>
      </c>
      <c r="D62" s="13">
        <f>SUM(D63:D69)</f>
        <v>-1042680.2410200002</v>
      </c>
      <c r="E62" s="13">
        <f t="shared" si="1"/>
        <v>613757.80018999998</v>
      </c>
      <c r="F62" s="13">
        <f t="shared" ref="F62:G62" si="8">SUM(F63:F69)</f>
        <v>519067.31137000007</v>
      </c>
      <c r="G62" s="13">
        <f t="shared" si="8"/>
        <v>478148.60856999998</v>
      </c>
      <c r="H62" s="13">
        <f t="shared" si="2"/>
        <v>94690.488819999911</v>
      </c>
    </row>
    <row r="63" spans="2:8" ht="14.45" customHeight="1" x14ac:dyDescent="0.25">
      <c r="B63" s="3" t="s">
        <v>67</v>
      </c>
      <c r="C63" s="4">
        <v>0</v>
      </c>
      <c r="D63" s="4">
        <v>0</v>
      </c>
      <c r="E63" s="4">
        <f t="shared" si="1"/>
        <v>0</v>
      </c>
      <c r="F63" s="4">
        <v>0</v>
      </c>
      <c r="G63" s="4">
        <v>0</v>
      </c>
      <c r="H63" s="4">
        <f t="shared" si="2"/>
        <v>0</v>
      </c>
    </row>
    <row r="64" spans="2:8" ht="14.45" customHeight="1" x14ac:dyDescent="0.25">
      <c r="B64" s="3" t="s">
        <v>68</v>
      </c>
      <c r="C64" s="4">
        <v>0</v>
      </c>
      <c r="D64" s="4">
        <v>0</v>
      </c>
      <c r="E64" s="4">
        <f t="shared" si="1"/>
        <v>0</v>
      </c>
      <c r="F64" s="4">
        <v>0</v>
      </c>
      <c r="G64" s="4">
        <v>0</v>
      </c>
      <c r="H64" s="4">
        <f t="shared" si="2"/>
        <v>0</v>
      </c>
    </row>
    <row r="65" spans="2:8" ht="14.45" customHeight="1" x14ac:dyDescent="0.25">
      <c r="B65" s="3" t="s">
        <v>69</v>
      </c>
      <c r="C65" s="4">
        <v>0</v>
      </c>
      <c r="D65" s="4">
        <v>0</v>
      </c>
      <c r="E65" s="4">
        <f t="shared" si="1"/>
        <v>0</v>
      </c>
      <c r="F65" s="4">
        <v>0</v>
      </c>
      <c r="G65" s="4">
        <v>0</v>
      </c>
      <c r="H65" s="4">
        <f t="shared" si="2"/>
        <v>0</v>
      </c>
    </row>
    <row r="66" spans="2:8" ht="14.45" customHeight="1" x14ac:dyDescent="0.25">
      <c r="B66" s="3" t="s">
        <v>70</v>
      </c>
      <c r="C66" s="4">
        <v>0</v>
      </c>
      <c r="D66" s="4">
        <v>0</v>
      </c>
      <c r="E66" s="4">
        <f t="shared" si="1"/>
        <v>0</v>
      </c>
      <c r="F66" s="4">
        <v>0</v>
      </c>
      <c r="G66" s="4">
        <v>0</v>
      </c>
      <c r="H66" s="4">
        <f t="shared" si="2"/>
        <v>0</v>
      </c>
    </row>
    <row r="67" spans="2:8" ht="14.45" customHeight="1" x14ac:dyDescent="0.25">
      <c r="B67" s="3" t="s">
        <v>71</v>
      </c>
      <c r="C67" s="9">
        <v>273129.54608</v>
      </c>
      <c r="D67" s="9">
        <v>340628.25410999998</v>
      </c>
      <c r="E67" s="9">
        <f t="shared" si="1"/>
        <v>613757.80018999998</v>
      </c>
      <c r="F67" s="9">
        <v>519067.31137000007</v>
      </c>
      <c r="G67" s="9">
        <v>478148.60856999998</v>
      </c>
      <c r="H67" s="9">
        <f t="shared" si="2"/>
        <v>94690.488819999911</v>
      </c>
    </row>
    <row r="68" spans="2:8" ht="14.45" customHeight="1" x14ac:dyDescent="0.25">
      <c r="B68" s="3" t="s">
        <v>72</v>
      </c>
      <c r="C68" s="4">
        <v>0</v>
      </c>
      <c r="D68" s="4">
        <v>0</v>
      </c>
      <c r="E68" s="4">
        <f t="shared" si="1"/>
        <v>0</v>
      </c>
      <c r="F68" s="4">
        <v>0</v>
      </c>
      <c r="G68" s="4">
        <v>0</v>
      </c>
      <c r="H68" s="4">
        <f t="shared" si="2"/>
        <v>0</v>
      </c>
    </row>
    <row r="69" spans="2:8" ht="14.45" customHeight="1" x14ac:dyDescent="0.25">
      <c r="B69" s="3" t="s">
        <v>73</v>
      </c>
      <c r="C69" s="4">
        <v>1383308.4951300002</v>
      </c>
      <c r="D69" s="4">
        <v>-1383308.4951300002</v>
      </c>
      <c r="E69" s="4">
        <f t="shared" si="1"/>
        <v>0</v>
      </c>
      <c r="F69" s="4">
        <v>0</v>
      </c>
      <c r="G69" s="4">
        <v>0</v>
      </c>
      <c r="H69" s="4">
        <f t="shared" si="2"/>
        <v>0</v>
      </c>
    </row>
    <row r="70" spans="2:8" ht="14.45" customHeight="1" x14ac:dyDescent="0.25">
      <c r="B70" s="12" t="s">
        <v>74</v>
      </c>
      <c r="C70" s="13">
        <f>SUM(C71:C73)</f>
        <v>46480301.390950002</v>
      </c>
      <c r="D70" s="13">
        <f>SUM(D71:D73)</f>
        <v>2794607.6104399944</v>
      </c>
      <c r="E70" s="13">
        <f t="shared" si="1"/>
        <v>49274909.001389995</v>
      </c>
      <c r="F70" s="13">
        <f t="shared" ref="F70:G70" si="9">SUM(F71:F73)</f>
        <v>49062905.529999986</v>
      </c>
      <c r="G70" s="13">
        <f t="shared" si="9"/>
        <v>49062905.529999986</v>
      </c>
      <c r="H70" s="13">
        <f t="shared" si="2"/>
        <v>212003.47139000893</v>
      </c>
    </row>
    <row r="71" spans="2:8" ht="14.45" customHeight="1" x14ac:dyDescent="0.25">
      <c r="B71" s="7" t="s">
        <v>75</v>
      </c>
      <c r="C71" s="8">
        <v>10749426.613720002</v>
      </c>
      <c r="D71" s="8">
        <v>675152.41644999827</v>
      </c>
      <c r="E71" s="8">
        <f t="shared" si="1"/>
        <v>11424579.030169999</v>
      </c>
      <c r="F71" s="8">
        <v>11424519.378669992</v>
      </c>
      <c r="G71" s="8">
        <v>11424519.378669992</v>
      </c>
      <c r="H71" s="8">
        <f t="shared" si="2"/>
        <v>59.651500007137656</v>
      </c>
    </row>
    <row r="72" spans="2:8" ht="14.45" customHeight="1" x14ac:dyDescent="0.25">
      <c r="B72" s="3" t="s">
        <v>76</v>
      </c>
      <c r="C72" s="4">
        <v>29033835.41815</v>
      </c>
      <c r="D72" s="4">
        <v>1597427.1940999965</v>
      </c>
      <c r="E72" s="4">
        <f t="shared" si="1"/>
        <v>30631262.612249997</v>
      </c>
      <c r="F72" s="4">
        <v>30499996.862939991</v>
      </c>
      <c r="G72" s="4">
        <v>30499996.862939991</v>
      </c>
      <c r="H72" s="4">
        <f t="shared" si="2"/>
        <v>131265.74931000546</v>
      </c>
    </row>
    <row r="73" spans="2:8" ht="14.45" customHeight="1" x14ac:dyDescent="0.25">
      <c r="B73" s="3" t="s">
        <v>77</v>
      </c>
      <c r="C73" s="4">
        <v>6697039.3590799989</v>
      </c>
      <c r="D73" s="4">
        <v>522027.99988999974</v>
      </c>
      <c r="E73" s="4">
        <f t="shared" si="1"/>
        <v>7219067.3589699985</v>
      </c>
      <c r="F73" s="4">
        <v>7138389.2883900013</v>
      </c>
      <c r="G73" s="4">
        <v>7138389.2883900013</v>
      </c>
      <c r="H73" s="4">
        <f t="shared" si="2"/>
        <v>80678.070579997264</v>
      </c>
    </row>
    <row r="74" spans="2:8" ht="14.45" customHeight="1" x14ac:dyDescent="0.25">
      <c r="B74" s="12" t="s">
        <v>78</v>
      </c>
      <c r="C74" s="13">
        <f>SUM(C75:C81)</f>
        <v>9299034.5387199987</v>
      </c>
      <c r="D74" s="13">
        <f>SUM(D75:D81)</f>
        <v>21295623.521259997</v>
      </c>
      <c r="E74" s="13">
        <f t="shared" si="1"/>
        <v>30594658.059979998</v>
      </c>
      <c r="F74" s="13">
        <f t="shared" ref="F74:G74" si="10">SUM(F75:F81)</f>
        <v>30594657.947170001</v>
      </c>
      <c r="G74" s="13">
        <f t="shared" si="10"/>
        <v>30594657.947170001</v>
      </c>
      <c r="H74" s="13">
        <f t="shared" si="2"/>
        <v>0.11280999705195427</v>
      </c>
    </row>
    <row r="75" spans="2:8" ht="14.45" customHeight="1" x14ac:dyDescent="0.25">
      <c r="B75" s="3" t="s">
        <v>79</v>
      </c>
      <c r="C75" s="4">
        <v>3737087.9920799998</v>
      </c>
      <c r="D75" s="4">
        <v>21746821.621789999</v>
      </c>
      <c r="E75" s="4">
        <f t="shared" ref="E75:E82" si="11">C75+D75</f>
        <v>25483909.613869999</v>
      </c>
      <c r="F75" s="4">
        <v>25483909.536850002</v>
      </c>
      <c r="G75" s="4">
        <v>25483909.536850002</v>
      </c>
      <c r="H75" s="4">
        <f t="shared" ref="H75:H82" si="12">E75-F75</f>
        <v>7.701999694108963E-2</v>
      </c>
    </row>
    <row r="76" spans="2:8" ht="14.45" customHeight="1" x14ac:dyDescent="0.25">
      <c r="B76" s="3" t="s">
        <v>80</v>
      </c>
      <c r="C76" s="4">
        <v>4299276.4867000002</v>
      </c>
      <c r="D76" s="4">
        <v>632238.55624000006</v>
      </c>
      <c r="E76" s="4">
        <f t="shared" si="11"/>
        <v>4931515.0429400001</v>
      </c>
      <c r="F76" s="4">
        <v>4931515.0089500006</v>
      </c>
      <c r="G76" s="4">
        <v>4931515.0089500006</v>
      </c>
      <c r="H76" s="4">
        <f t="shared" si="12"/>
        <v>3.3989999443292618E-2</v>
      </c>
    </row>
    <row r="77" spans="2:8" ht="14.45" customHeight="1" x14ac:dyDescent="0.25">
      <c r="B77" s="3" t="s">
        <v>81</v>
      </c>
      <c r="C77" s="4">
        <v>181262.5</v>
      </c>
      <c r="D77" s="4">
        <v>-156584.76863000001</v>
      </c>
      <c r="E77" s="4">
        <f t="shared" si="11"/>
        <v>24677.731369999994</v>
      </c>
      <c r="F77" s="4">
        <v>24677.731369999998</v>
      </c>
      <c r="G77" s="4">
        <v>24677.731369999998</v>
      </c>
      <c r="H77" s="4">
        <f t="shared" si="12"/>
        <v>0</v>
      </c>
    </row>
    <row r="78" spans="2:8" ht="14.45" customHeight="1" x14ac:dyDescent="0.25">
      <c r="B78" s="3" t="s">
        <v>82</v>
      </c>
      <c r="C78" s="4">
        <v>20737.5</v>
      </c>
      <c r="D78" s="4">
        <v>5863.6774799999994</v>
      </c>
      <c r="E78" s="4">
        <f t="shared" si="11"/>
        <v>26601.177479999998</v>
      </c>
      <c r="F78" s="4">
        <v>26601.17568</v>
      </c>
      <c r="G78" s="4">
        <v>26601.17568</v>
      </c>
      <c r="H78" s="4">
        <f t="shared" si="12"/>
        <v>1.799999998183921E-3</v>
      </c>
    </row>
    <row r="79" spans="2:8" ht="14.45" customHeight="1" x14ac:dyDescent="0.25">
      <c r="B79" s="3" t="s">
        <v>83</v>
      </c>
      <c r="C79" s="4">
        <v>260670.05994000001</v>
      </c>
      <c r="D79" s="4">
        <v>-132715.56562000001</v>
      </c>
      <c r="E79" s="4">
        <f t="shared" si="11"/>
        <v>127954.49432</v>
      </c>
      <c r="F79" s="4">
        <v>127954.49432</v>
      </c>
      <c r="G79" s="4">
        <v>127954.49432</v>
      </c>
      <c r="H79" s="4">
        <f t="shared" si="12"/>
        <v>0</v>
      </c>
    </row>
    <row r="80" spans="2:8" ht="14.45" customHeight="1" x14ac:dyDescent="0.25">
      <c r="B80" s="3" t="s">
        <v>84</v>
      </c>
      <c r="C80" s="4">
        <v>0</v>
      </c>
      <c r="D80" s="4">
        <v>0</v>
      </c>
      <c r="E80" s="4">
        <f t="shared" si="11"/>
        <v>0</v>
      </c>
      <c r="F80" s="4">
        <v>0</v>
      </c>
      <c r="G80" s="4">
        <v>0</v>
      </c>
      <c r="H80" s="4">
        <f t="shared" si="12"/>
        <v>0</v>
      </c>
    </row>
    <row r="81" spans="2:8" ht="14.45" customHeight="1" x14ac:dyDescent="0.25">
      <c r="B81" s="3" t="s">
        <v>85</v>
      </c>
      <c r="C81" s="4">
        <v>800000</v>
      </c>
      <c r="D81" s="4">
        <v>-800000</v>
      </c>
      <c r="E81" s="4">
        <f t="shared" si="11"/>
        <v>0</v>
      </c>
      <c r="F81" s="4">
        <v>0</v>
      </c>
      <c r="G81" s="4">
        <v>0</v>
      </c>
      <c r="H81" s="4">
        <f t="shared" si="12"/>
        <v>0</v>
      </c>
    </row>
    <row r="82" spans="2:8" ht="14.45" customHeight="1" x14ac:dyDescent="0.25">
      <c r="B82" s="5" t="s">
        <v>86</v>
      </c>
      <c r="C82" s="6">
        <f>C10+C18+C28+C38+C48+C58+C62+C70+C74</f>
        <v>118194252.95878001</v>
      </c>
      <c r="D82" s="6">
        <f>D10+D18+D28+D38+D48+D58+D62+D70+D74</f>
        <v>40538614.860849991</v>
      </c>
      <c r="E82" s="6">
        <f t="shared" si="11"/>
        <v>158732867.81963</v>
      </c>
      <c r="F82" s="6">
        <f t="shared" ref="F82:G82" si="13">F10+F18+F28+F38+F48+F58+F62+F70+F74</f>
        <v>153882324.58638999</v>
      </c>
      <c r="G82" s="6">
        <f t="shared" si="13"/>
        <v>148126340.77324998</v>
      </c>
      <c r="H82" s="6">
        <f t="shared" si="12"/>
        <v>4850543.2332400084</v>
      </c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2020-11-03T00:48:34Z</cp:lastPrinted>
  <dcterms:created xsi:type="dcterms:W3CDTF">2020-05-04T21:07:30Z</dcterms:created>
  <dcterms:modified xsi:type="dcterms:W3CDTF">2023-04-17T15:36:26Z</dcterms:modified>
</cp:coreProperties>
</file>