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3. Reportes Validados\"/>
    </mc:Choice>
  </mc:AlternateContent>
  <bookViews>
    <workbookView xWindow="-120" yWindow="-120" windowWidth="29040" windowHeight="15840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<sst xmlns="http://schemas.openxmlformats.org/spreadsheetml/2006/main" count="88" uniqueCount="88">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</sst>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3"/>
    </xf>
    <xf numFmtId="164" fontId="7" fillId="4" borderId="3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 indent="3"/>
    </xf>
    <xf numFmtId="164" fontId="6" fillId="0" borderId="1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 indent="3"/>
    </xf>
    <xf numFmtId="164" fontId="7" fillId="4" borderId="12" xfId="0" applyNumberFormat="1" applyFont="1" applyFill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justify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justify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82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1" max="11" width="12.85546875" bestFit="1" customWidth="1"/>
    <col min="12" max="12" width="11.7109375" bestFit="1" customWidth="1"/>
    <col min="13" max="13" width="12.85546875" bestFit="1" customWidth="1"/>
    <col min="14" max="16" width="12" bestFit="1" customWidth="1"/>
    <col min="17" max="17" width="11.42578125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5" t="s">
        <v>0</v>
      </c>
      <c r="C2" s="16"/>
      <c r="D2" s="16"/>
      <c r="E2" s="16"/>
      <c r="F2" s="16"/>
      <c r="G2" s="16"/>
      <c r="H2" s="17"/>
    </row>
    <row r="3" spans="2:8" ht="14.45" customHeight="1" x14ac:dyDescent="0.25">
      <c r="B3" s="18" t="s">
        <v>1</v>
      </c>
      <c r="C3" s="19"/>
      <c r="D3" s="19"/>
      <c r="E3" s="19"/>
      <c r="F3" s="19"/>
      <c r="G3" s="19"/>
      <c r="H3" s="20"/>
    </row>
    <row r="4" spans="2:8" ht="14.45" customHeight="1" x14ac:dyDescent="0.25">
      <c r="B4" s="18" t="s">
        <v>2</v>
      </c>
      <c r="C4" s="19"/>
      <c r="D4" s="19"/>
      <c r="E4" s="19"/>
      <c r="F4" s="19"/>
      <c r="G4" s="19"/>
      <c r="H4" s="20"/>
    </row>
    <row r="5" spans="2:8" ht="14.45" customHeight="1" x14ac:dyDescent="0.25">
      <c r="B5" s="21" t="s">
        <v>87</v>
      </c>
      <c r="C5" s="22"/>
      <c r="D5" s="22"/>
      <c r="E5" s="22"/>
      <c r="F5" s="22"/>
      <c r="G5" s="22"/>
      <c r="H5" s="23"/>
    </row>
    <row r="6" spans="2:8" ht="14.45" customHeight="1" x14ac:dyDescent="0.25">
      <c r="B6" s="24" t="s">
        <v>3</v>
      </c>
      <c r="C6" s="25"/>
      <c r="D6" s="25"/>
      <c r="E6" s="25"/>
      <c r="F6" s="25"/>
      <c r="G6" s="25"/>
      <c r="H6" s="26"/>
    </row>
    <row r="7" spans="2:8" ht="14.45" customHeight="1" x14ac:dyDescent="0.25">
      <c r="B7" s="27" t="s">
        <v>6</v>
      </c>
      <c r="C7" s="14" t="s">
        <v>4</v>
      </c>
      <c r="D7" s="14"/>
      <c r="E7" s="14"/>
      <c r="F7" s="14"/>
      <c r="G7" s="14"/>
      <c r="H7" s="14" t="s">
        <v>5</v>
      </c>
    </row>
    <row r="8" spans="2:8" ht="22.5" x14ac:dyDescent="0.25">
      <c r="B8" s="28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4"/>
    </row>
    <row r="9" spans="2:8" ht="14.45" customHeight="1" x14ac:dyDescent="0.25">
      <c r="B9" s="29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10" t="s">
        <v>14</v>
      </c>
      <c r="C10" s="11">
        <f>SUM(C11:C17)</f>
        <v>23095754.91903</v>
      </c>
      <c r="D10" s="11">
        <f>SUM(D11:D17)</f>
        <v>2333166.4608100005</v>
      </c>
      <c r="E10" s="11">
        <f>C10+D10</f>
        <v>25428921.379840001</v>
      </c>
      <c r="F10" s="11">
        <f t="shared" ref="F10:G10" si="0">SUM(F11:F17)</f>
        <v>24331462.60862999</v>
      </c>
      <c r="G10" s="11">
        <f t="shared" si="0"/>
        <v>23945280.888469998</v>
      </c>
      <c r="H10" s="11">
        <f>E10-F10</f>
        <v>1097458.7712100111</v>
      </c>
    </row>
    <row r="11" spans="2:8" ht="14.45" customHeight="1" x14ac:dyDescent="0.25">
      <c r="B11" s="3" t="s">
        <v>15</v>
      </c>
      <c r="C11" s="4">
        <v>11017676.46996</v>
      </c>
      <c r="D11" s="4">
        <v>1056496.3512500001</v>
      </c>
      <c r="E11" s="4">
        <f t="shared" ref="E11:E74" si="1">C11+D11</f>
        <v>12074172.821210001</v>
      </c>
      <c r="F11" s="4">
        <v>11766452.846199993</v>
      </c>
      <c r="G11" s="4">
        <v>11766101.574019995</v>
      </c>
      <c r="H11" s="4">
        <f t="shared" ref="H11:H74" si="2">E11-F11</f>
        <v>307719.97501000762</v>
      </c>
    </row>
    <row r="12" spans="2:8" ht="14.45" customHeight="1" x14ac:dyDescent="0.25">
      <c r="B12" s="3" t="s">
        <v>16</v>
      </c>
      <c r="C12" s="4">
        <v>448679.01929999999</v>
      </c>
      <c r="D12" s="4">
        <v>195443.87676000004</v>
      </c>
      <c r="E12" s="4">
        <f t="shared" si="1"/>
        <v>644122.89606000006</v>
      </c>
      <c r="F12" s="4">
        <v>511109.09798000008</v>
      </c>
      <c r="G12" s="4">
        <v>508932.26928000007</v>
      </c>
      <c r="H12" s="4">
        <f t="shared" si="2"/>
        <v>133013.79807999998</v>
      </c>
    </row>
    <row r="13" spans="2:8" ht="14.45" customHeight="1" x14ac:dyDescent="0.25">
      <c r="B13" s="3" t="s">
        <v>17</v>
      </c>
      <c r="C13" s="4">
        <v>2776174.1021000003</v>
      </c>
      <c r="D13" s="4">
        <v>519215.29088000016</v>
      </c>
      <c r="E13" s="4">
        <f t="shared" si="1"/>
        <v>3295389.3929800005</v>
      </c>
      <c r="F13" s="4">
        <v>3134034.5090200016</v>
      </c>
      <c r="G13" s="4">
        <v>3129829.0379600013</v>
      </c>
      <c r="H13" s="4">
        <f t="shared" si="2"/>
        <v>161354.88395999884</v>
      </c>
    </row>
    <row r="14" spans="2:8" ht="14.45" customHeight="1" x14ac:dyDescent="0.25">
      <c r="B14" s="3" t="s">
        <v>18</v>
      </c>
      <c r="C14" s="4">
        <v>2398191.3236599984</v>
      </c>
      <c r="D14" s="4">
        <v>242577.8681000002</v>
      </c>
      <c r="E14" s="4">
        <f t="shared" si="1"/>
        <v>2640769.1917599984</v>
      </c>
      <c r="F14" s="4">
        <v>2437533.3298299946</v>
      </c>
      <c r="G14" s="4">
        <v>2172271.5276799989</v>
      </c>
      <c r="H14" s="4">
        <f t="shared" si="2"/>
        <v>203235.86193000386</v>
      </c>
    </row>
    <row r="15" spans="2:8" ht="14.45" customHeight="1" x14ac:dyDescent="0.25">
      <c r="B15" s="3" t="s">
        <v>19</v>
      </c>
      <c r="C15" s="4">
        <v>5496839.2396800006</v>
      </c>
      <c r="D15" s="4">
        <v>1008208.6974899999</v>
      </c>
      <c r="E15" s="4">
        <f t="shared" si="1"/>
        <v>6505047.9371700007</v>
      </c>
      <c r="F15" s="4">
        <v>6258249.7167600002</v>
      </c>
      <c r="G15" s="4">
        <v>6144407.7706899997</v>
      </c>
      <c r="H15" s="4">
        <f t="shared" si="2"/>
        <v>246798.22041000053</v>
      </c>
    </row>
    <row r="16" spans="2:8" ht="14.45" customHeight="1" x14ac:dyDescent="0.25">
      <c r="B16" s="3" t="s">
        <v>20</v>
      </c>
      <c r="C16" s="4">
        <v>693723.21811999998</v>
      </c>
      <c r="D16" s="4">
        <v>-693150.27287999995</v>
      </c>
      <c r="E16" s="4">
        <f t="shared" si="1"/>
        <v>572.94524000003003</v>
      </c>
      <c r="F16" s="4">
        <v>0</v>
      </c>
      <c r="G16" s="4">
        <v>0</v>
      </c>
      <c r="H16" s="4">
        <f t="shared" si="2"/>
        <v>572.94524000003003</v>
      </c>
    </row>
    <row r="17" spans="2:8" ht="14.45" customHeight="1" x14ac:dyDescent="0.25">
      <c r="B17" s="3" t="s">
        <v>21</v>
      </c>
      <c r="C17" s="4">
        <v>264471.54621</v>
      </c>
      <c r="D17" s="4">
        <v>4374.6492099999823</v>
      </c>
      <c r="E17" s="4">
        <f t="shared" si="1"/>
        <v>268846.19542</v>
      </c>
      <c r="F17" s="4">
        <v>224083.10884</v>
      </c>
      <c r="G17" s="4">
        <v>223738.70884000001</v>
      </c>
      <c r="H17" s="4">
        <f t="shared" si="2"/>
        <v>44763.086580000003</v>
      </c>
    </row>
    <row r="18" spans="2:8" ht="14.45" customHeight="1" x14ac:dyDescent="0.25">
      <c r="B18" s="12" t="s">
        <v>22</v>
      </c>
      <c r="C18" s="13">
        <f>SUM(C19:C27)</f>
        <v>1115054.6577099999</v>
      </c>
      <c r="D18" s="13">
        <f>SUM(D19:D27)</f>
        <v>628912.13463999995</v>
      </c>
      <c r="E18" s="13">
        <f t="shared" si="1"/>
        <v>1743966.7923499998</v>
      </c>
      <c r="F18" s="13">
        <f t="shared" ref="F18:G18" si="3">SUM(F19:F27)</f>
        <v>1600845.3901099991</v>
      </c>
      <c r="G18" s="13">
        <f t="shared" si="3"/>
        <v>1097568.3852400002</v>
      </c>
      <c r="H18" s="13">
        <f t="shared" si="2"/>
        <v>143121.40224000067</v>
      </c>
    </row>
    <row r="19" spans="2:8" ht="14.45" customHeight="1" x14ac:dyDescent="0.25">
      <c r="B19" s="3" t="s">
        <v>23</v>
      </c>
      <c r="C19" s="4">
        <v>128813.36787999992</v>
      </c>
      <c r="D19" s="4">
        <v>16160.589219999982</v>
      </c>
      <c r="E19" s="4">
        <f t="shared" si="1"/>
        <v>144973.95709999991</v>
      </c>
      <c r="F19" s="4">
        <v>110975.46674000009</v>
      </c>
      <c r="G19" s="4">
        <v>51180.311039999935</v>
      </c>
      <c r="H19" s="4">
        <f t="shared" si="2"/>
        <v>33998.490359999822</v>
      </c>
    </row>
    <row r="20" spans="2:8" ht="14.45" customHeight="1" x14ac:dyDescent="0.25">
      <c r="B20" s="3" t="s">
        <v>24</v>
      </c>
      <c r="C20" s="4">
        <v>508371.70232999994</v>
      </c>
      <c r="D20" s="4">
        <v>94714.471230000054</v>
      </c>
      <c r="E20" s="4">
        <f t="shared" si="1"/>
        <v>603086.17356000002</v>
      </c>
      <c r="F20" s="4">
        <v>570129.10609999904</v>
      </c>
      <c r="G20" s="4">
        <v>372630.19445000018</v>
      </c>
      <c r="H20" s="4">
        <f t="shared" si="2"/>
        <v>32957.067460000981</v>
      </c>
    </row>
    <row r="21" spans="2:8" ht="14.45" customHeight="1" x14ac:dyDescent="0.25">
      <c r="B21" s="3" t="s">
        <v>25</v>
      </c>
      <c r="C21" s="4">
        <v>0</v>
      </c>
      <c r="D21" s="4">
        <v>0</v>
      </c>
      <c r="E21" s="4">
        <f t="shared" si="1"/>
        <v>0</v>
      </c>
      <c r="F21" s="4">
        <v>0</v>
      </c>
      <c r="G21" s="4">
        <v>0</v>
      </c>
      <c r="H21" s="4">
        <f t="shared" si="2"/>
        <v>0</v>
      </c>
    </row>
    <row r="22" spans="2:8" ht="14.45" customHeight="1" x14ac:dyDescent="0.25">
      <c r="B22" s="3" t="s">
        <v>26</v>
      </c>
      <c r="C22" s="4">
        <v>13968.771170000005</v>
      </c>
      <c r="D22" s="4">
        <v>37438.874200000006</v>
      </c>
      <c r="E22" s="4">
        <f t="shared" si="1"/>
        <v>51407.645370000013</v>
      </c>
      <c r="F22" s="4">
        <v>49356.877660000006</v>
      </c>
      <c r="G22" s="4">
        <v>26341.918650000011</v>
      </c>
      <c r="H22" s="4">
        <f t="shared" si="2"/>
        <v>2050.7677100000074</v>
      </c>
    </row>
    <row r="23" spans="2:8" ht="14.45" customHeight="1" x14ac:dyDescent="0.25">
      <c r="B23" s="3" t="s">
        <v>27</v>
      </c>
      <c r="C23" s="4">
        <v>9551.7717699999994</v>
      </c>
      <c r="D23" s="4">
        <v>17375.670830000003</v>
      </c>
      <c r="E23" s="4">
        <f t="shared" si="1"/>
        <v>26927.442600000002</v>
      </c>
      <c r="F23" s="4">
        <v>22733.609399999994</v>
      </c>
      <c r="G23" s="4">
        <v>4416.6532100000022</v>
      </c>
      <c r="H23" s="4">
        <f t="shared" si="2"/>
        <v>4193.8332000000082</v>
      </c>
    </row>
    <row r="24" spans="2:8" ht="14.45" customHeight="1" x14ac:dyDescent="0.25">
      <c r="B24" s="3" t="s">
        <v>28</v>
      </c>
      <c r="C24" s="4">
        <v>429407.10610000009</v>
      </c>
      <c r="D24" s="4">
        <v>-7794.5960600000208</v>
      </c>
      <c r="E24" s="4">
        <f t="shared" si="1"/>
        <v>421612.51004000008</v>
      </c>
      <c r="F24" s="4">
        <v>379687.41739999986</v>
      </c>
      <c r="G24" s="4">
        <v>345363.58759999991</v>
      </c>
      <c r="H24" s="4">
        <f t="shared" si="2"/>
        <v>41925.092640000221</v>
      </c>
    </row>
    <row r="25" spans="2:8" ht="14.45" customHeight="1" x14ac:dyDescent="0.25">
      <c r="B25" s="3" t="s">
        <v>29</v>
      </c>
      <c r="C25" s="4">
        <v>10571.96904</v>
      </c>
      <c r="D25" s="4">
        <v>439834.00577999995</v>
      </c>
      <c r="E25" s="4">
        <f t="shared" si="1"/>
        <v>450405.97481999994</v>
      </c>
      <c r="F25" s="4">
        <v>429561.76810999995</v>
      </c>
      <c r="G25" s="4">
        <v>291227.80953999999</v>
      </c>
      <c r="H25" s="4">
        <f t="shared" si="2"/>
        <v>20844.206709999999</v>
      </c>
    </row>
    <row r="26" spans="2:8" ht="14.45" customHeight="1" x14ac:dyDescent="0.25">
      <c r="B26" s="3" t="s">
        <v>30</v>
      </c>
      <c r="C26" s="4">
        <v>605.58960000000002</v>
      </c>
      <c r="D26" s="4">
        <v>12734.4535</v>
      </c>
      <c r="E26" s="4">
        <f t="shared" si="1"/>
        <v>13340.043099999999</v>
      </c>
      <c r="F26" s="4">
        <v>10595.8199</v>
      </c>
      <c r="G26" s="4">
        <v>608.4171</v>
      </c>
      <c r="H26" s="4">
        <f t="shared" si="2"/>
        <v>2744.2231999999985</v>
      </c>
    </row>
    <row r="27" spans="2:8" ht="14.45" customHeight="1" x14ac:dyDescent="0.25">
      <c r="B27" s="3" t="s">
        <v>31</v>
      </c>
      <c r="C27" s="4">
        <v>13764.379820000002</v>
      </c>
      <c r="D27" s="4">
        <v>18448.665939999999</v>
      </c>
      <c r="E27" s="4">
        <f t="shared" si="1"/>
        <v>32213.045760000001</v>
      </c>
      <c r="F27" s="4">
        <v>27805.324799999988</v>
      </c>
      <c r="G27" s="4">
        <v>5799.4936499999976</v>
      </c>
      <c r="H27" s="4">
        <f t="shared" si="2"/>
        <v>4407.7209600000133</v>
      </c>
    </row>
    <row r="28" spans="2:8" ht="14.45" customHeight="1" x14ac:dyDescent="0.25">
      <c r="B28" s="12" t="s">
        <v>32</v>
      </c>
      <c r="C28" s="13">
        <f>SUM(C29:C37)</f>
        <v>2862743.3453299999</v>
      </c>
      <c r="D28" s="13">
        <f>SUM(D29:D37)</f>
        <v>2771217.4193900009</v>
      </c>
      <c r="E28" s="13">
        <f t="shared" si="1"/>
        <v>5633960.7647200003</v>
      </c>
      <c r="F28" s="13">
        <f t="shared" ref="F28:G28" si="4">SUM(F29:F37)</f>
        <v>5126256.9867500011</v>
      </c>
      <c r="G28" s="13">
        <f t="shared" si="4"/>
        <v>3818980.2467499999</v>
      </c>
      <c r="H28" s="13">
        <f t="shared" si="2"/>
        <v>507703.77796999924</v>
      </c>
    </row>
    <row r="29" spans="2:8" ht="14.45" customHeight="1" x14ac:dyDescent="0.25">
      <c r="B29" s="3" t="s">
        <v>33</v>
      </c>
      <c r="C29" s="4">
        <v>515881.54023999994</v>
      </c>
      <c r="D29" s="4">
        <v>108538.25766000002</v>
      </c>
      <c r="E29" s="4">
        <f t="shared" si="1"/>
        <v>624419.79790000001</v>
      </c>
      <c r="F29" s="4">
        <v>617393.63049000013</v>
      </c>
      <c r="G29" s="4">
        <v>501939.36154999986</v>
      </c>
      <c r="H29" s="4">
        <f t="shared" si="2"/>
        <v>7026.1674099998781</v>
      </c>
    </row>
    <row r="30" spans="2:8" ht="14.45" customHeight="1" x14ac:dyDescent="0.25">
      <c r="B30" s="3" t="s">
        <v>34</v>
      </c>
      <c r="C30" s="4">
        <v>506763.33729000005</v>
      </c>
      <c r="D30" s="4">
        <v>660243.75342000055</v>
      </c>
      <c r="E30" s="4">
        <f t="shared" si="1"/>
        <v>1167007.0907100006</v>
      </c>
      <c r="F30" s="4">
        <v>1047144.4842700006</v>
      </c>
      <c r="G30" s="4">
        <v>673436.06980999967</v>
      </c>
      <c r="H30" s="4">
        <f t="shared" si="2"/>
        <v>119862.60644</v>
      </c>
    </row>
    <row r="31" spans="2:8" ht="14.45" customHeight="1" x14ac:dyDescent="0.25">
      <c r="B31" s="3" t="s">
        <v>35</v>
      </c>
      <c r="C31" s="4">
        <v>460022.32886000001</v>
      </c>
      <c r="D31" s="4">
        <v>711947.3380800006</v>
      </c>
      <c r="E31" s="4">
        <f t="shared" si="1"/>
        <v>1171969.6669400006</v>
      </c>
      <c r="F31" s="4">
        <v>1032704.2757000001</v>
      </c>
      <c r="G31" s="4">
        <v>856401.75551000016</v>
      </c>
      <c r="H31" s="4">
        <f t="shared" si="2"/>
        <v>139265.39124000049</v>
      </c>
    </row>
    <row r="32" spans="2:8" ht="14.45" customHeight="1" x14ac:dyDescent="0.25">
      <c r="B32" s="3" t="s">
        <v>36</v>
      </c>
      <c r="C32" s="4">
        <v>127995.53719</v>
      </c>
      <c r="D32" s="4">
        <v>88451.300519999975</v>
      </c>
      <c r="E32" s="4">
        <f t="shared" si="1"/>
        <v>216446.83770999999</v>
      </c>
      <c r="F32" s="4">
        <v>184144.15269000002</v>
      </c>
      <c r="G32" s="4">
        <v>159147.04267000002</v>
      </c>
      <c r="H32" s="4">
        <f t="shared" si="2"/>
        <v>32302.685019999975</v>
      </c>
    </row>
    <row r="33" spans="2:8" ht="14.45" customHeight="1" x14ac:dyDescent="0.25">
      <c r="B33" s="3" t="s">
        <v>37</v>
      </c>
      <c r="C33" s="4">
        <v>198461.23936000004</v>
      </c>
      <c r="D33" s="4">
        <v>513421.23169999983</v>
      </c>
      <c r="E33" s="4">
        <f t="shared" si="1"/>
        <v>711882.47105999989</v>
      </c>
      <c r="F33" s="4">
        <v>592740.41986000014</v>
      </c>
      <c r="G33" s="4">
        <v>365840.75850999996</v>
      </c>
      <c r="H33" s="4">
        <f t="shared" si="2"/>
        <v>119142.05119999975</v>
      </c>
    </row>
    <row r="34" spans="2:8" ht="14.45" customHeight="1" x14ac:dyDescent="0.25">
      <c r="B34" s="3" t="s">
        <v>38</v>
      </c>
      <c r="C34" s="4">
        <v>258686.00644</v>
      </c>
      <c r="D34" s="4">
        <v>462458.72629000002</v>
      </c>
      <c r="E34" s="4">
        <f t="shared" si="1"/>
        <v>721144.73273000005</v>
      </c>
      <c r="F34" s="4">
        <v>719143.57233000011</v>
      </c>
      <c r="G34" s="4">
        <v>531436.16245000006</v>
      </c>
      <c r="H34" s="4">
        <f t="shared" si="2"/>
        <v>2001.1603999999352</v>
      </c>
    </row>
    <row r="35" spans="2:8" ht="14.45" customHeight="1" x14ac:dyDescent="0.25">
      <c r="B35" s="3" t="s">
        <v>39</v>
      </c>
      <c r="C35" s="4">
        <v>38179.666490000018</v>
      </c>
      <c r="D35" s="4">
        <v>19066.749509999991</v>
      </c>
      <c r="E35" s="4">
        <f t="shared" si="1"/>
        <v>57246.416000000012</v>
      </c>
      <c r="F35" s="4">
        <v>50151.140339999976</v>
      </c>
      <c r="G35" s="4">
        <v>46590.264529999993</v>
      </c>
      <c r="H35" s="4">
        <f t="shared" si="2"/>
        <v>7095.2756600000357</v>
      </c>
    </row>
    <row r="36" spans="2:8" ht="14.45" customHeight="1" x14ac:dyDescent="0.25">
      <c r="B36" s="3" t="s">
        <v>40</v>
      </c>
      <c r="C36" s="4">
        <v>31688.776890000005</v>
      </c>
      <c r="D36" s="4">
        <v>139169.75339999999</v>
      </c>
      <c r="E36" s="4">
        <f t="shared" si="1"/>
        <v>170858.53029</v>
      </c>
      <c r="F36" s="4">
        <v>152461.33551999999</v>
      </c>
      <c r="G36" s="4">
        <v>75372.499560000011</v>
      </c>
      <c r="H36" s="4">
        <f t="shared" si="2"/>
        <v>18397.194770000002</v>
      </c>
    </row>
    <row r="37" spans="2:8" ht="14.45" customHeight="1" x14ac:dyDescent="0.25">
      <c r="B37" s="3" t="s">
        <v>41</v>
      </c>
      <c r="C37" s="4">
        <v>725064.91256999993</v>
      </c>
      <c r="D37" s="4">
        <v>67920.308810000002</v>
      </c>
      <c r="E37" s="4">
        <f t="shared" si="1"/>
        <v>792985.22137999989</v>
      </c>
      <c r="F37" s="4">
        <v>730373.97555000009</v>
      </c>
      <c r="G37" s="4">
        <v>608816.33215999999</v>
      </c>
      <c r="H37" s="4">
        <f t="shared" si="2"/>
        <v>62611.245829999796</v>
      </c>
    </row>
    <row r="38" spans="2:8" ht="14.45" customHeight="1" x14ac:dyDescent="0.25">
      <c r="B38" s="12" t="s">
        <v>42</v>
      </c>
      <c r="C38" s="13">
        <f>SUM(C39:C47)</f>
        <v>31505777.540970005</v>
      </c>
      <c r="D38" s="13">
        <f>SUM(D39:D47)</f>
        <v>19289203.328479998</v>
      </c>
      <c r="E38" s="13">
        <f t="shared" si="1"/>
        <v>50794980.869450003</v>
      </c>
      <c r="F38" s="13">
        <f t="shared" ref="F38:G38" si="5">SUM(F39:F47)</f>
        <v>45972489.848650016</v>
      </c>
      <c r="G38" s="13">
        <f t="shared" si="5"/>
        <v>43908630.949720003</v>
      </c>
      <c r="H38" s="13">
        <f t="shared" si="2"/>
        <v>4822491.020799987</v>
      </c>
    </row>
    <row r="39" spans="2:8" ht="14.45" customHeight="1" x14ac:dyDescent="0.25">
      <c r="B39" s="3" t="s">
        <v>43</v>
      </c>
      <c r="C39" s="4">
        <v>20959946.935130008</v>
      </c>
      <c r="D39" s="4">
        <v>15478062.354299998</v>
      </c>
      <c r="E39" s="4">
        <f t="shared" si="1"/>
        <v>36438009.289430007</v>
      </c>
      <c r="F39" s="4">
        <v>34038077.309350021</v>
      </c>
      <c r="G39" s="4">
        <v>32380959.088580001</v>
      </c>
      <c r="H39" s="4">
        <f t="shared" si="2"/>
        <v>2399931.9800799862</v>
      </c>
    </row>
    <row r="40" spans="2:8" ht="14.45" customHeight="1" x14ac:dyDescent="0.25">
      <c r="B40" s="7" t="s">
        <v>44</v>
      </c>
      <c r="C40" s="8">
        <v>6347485.7113699997</v>
      </c>
      <c r="D40" s="8">
        <v>3879816.7660000063</v>
      </c>
      <c r="E40" s="8">
        <f t="shared" si="1"/>
        <v>10227302.477370005</v>
      </c>
      <c r="F40" s="8">
        <v>7854575.0558599997</v>
      </c>
      <c r="G40" s="8">
        <v>7621454.0511200009</v>
      </c>
      <c r="H40" s="8">
        <f t="shared" si="2"/>
        <v>2372727.4215100054</v>
      </c>
    </row>
    <row r="41" spans="2:8" ht="14.45" customHeight="1" x14ac:dyDescent="0.25">
      <c r="B41" s="3" t="s">
        <v>45</v>
      </c>
      <c r="C41" s="4">
        <v>121299.85400000001</v>
      </c>
      <c r="D41" s="4">
        <v>-24713.673500000001</v>
      </c>
      <c r="E41" s="4">
        <f t="shared" si="1"/>
        <v>96586.180500000002</v>
      </c>
      <c r="F41" s="4">
        <v>92792.970300000001</v>
      </c>
      <c r="G41" s="4">
        <v>28191.826519999999</v>
      </c>
      <c r="H41" s="4">
        <f t="shared" si="2"/>
        <v>3793.2102000000014</v>
      </c>
    </row>
    <row r="42" spans="2:8" ht="14.45" customHeight="1" x14ac:dyDescent="0.25">
      <c r="B42" s="3" t="s">
        <v>46</v>
      </c>
      <c r="C42" s="4">
        <v>1382034.7049200002</v>
      </c>
      <c r="D42" s="4">
        <v>-341358.88399</v>
      </c>
      <c r="E42" s="4">
        <f t="shared" si="1"/>
        <v>1040675.8209300002</v>
      </c>
      <c r="F42" s="4">
        <v>995200.01053999993</v>
      </c>
      <c r="G42" s="4">
        <v>886181.48090000008</v>
      </c>
      <c r="H42" s="4">
        <f t="shared" si="2"/>
        <v>45475.810390000232</v>
      </c>
    </row>
    <row r="43" spans="2:8" ht="14.45" customHeight="1" x14ac:dyDescent="0.25">
      <c r="B43" s="3" t="s">
        <v>47</v>
      </c>
      <c r="C43" s="4">
        <v>2695010.33555</v>
      </c>
      <c r="D43" s="4">
        <v>294355.79795999988</v>
      </c>
      <c r="E43" s="4">
        <f t="shared" si="1"/>
        <v>2989366.1335100001</v>
      </c>
      <c r="F43" s="4">
        <v>2988861.8207899998</v>
      </c>
      <c r="G43" s="4">
        <v>2988861.8207899998</v>
      </c>
      <c r="H43" s="4">
        <f t="shared" si="2"/>
        <v>504.3127200002782</v>
      </c>
    </row>
    <row r="44" spans="2:8" ht="14.45" customHeight="1" x14ac:dyDescent="0.25">
      <c r="B44" s="3" t="s">
        <v>48</v>
      </c>
      <c r="C44" s="4">
        <v>0</v>
      </c>
      <c r="D44" s="4">
        <v>0</v>
      </c>
      <c r="E44" s="4">
        <f t="shared" si="1"/>
        <v>0</v>
      </c>
      <c r="F44" s="4">
        <v>0</v>
      </c>
      <c r="G44" s="4">
        <v>0</v>
      </c>
      <c r="H44" s="4">
        <f t="shared" si="2"/>
        <v>0</v>
      </c>
    </row>
    <row r="45" spans="2:8" ht="14.45" customHeight="1" x14ac:dyDescent="0.25">
      <c r="B45" s="3" t="s">
        <v>49</v>
      </c>
      <c r="C45" s="4">
        <v>0</v>
      </c>
      <c r="D45" s="4">
        <v>0</v>
      </c>
      <c r="E45" s="4">
        <f t="shared" si="1"/>
        <v>0</v>
      </c>
      <c r="F45" s="4">
        <v>0</v>
      </c>
      <c r="G45" s="4">
        <v>0</v>
      </c>
      <c r="H45" s="4">
        <f t="shared" si="2"/>
        <v>0</v>
      </c>
    </row>
    <row r="46" spans="2:8" ht="14.45" customHeight="1" x14ac:dyDescent="0.25">
      <c r="B46" s="3" t="s">
        <v>50</v>
      </c>
      <c r="C46" s="4">
        <v>0</v>
      </c>
      <c r="D46" s="4">
        <v>3040.9677099999999</v>
      </c>
      <c r="E46" s="4">
        <f t="shared" si="1"/>
        <v>3040.9677099999999</v>
      </c>
      <c r="F46" s="4">
        <v>2982.68181</v>
      </c>
      <c r="G46" s="4">
        <v>2982.68181</v>
      </c>
      <c r="H46" s="4">
        <f t="shared" si="2"/>
        <v>58.285899999999856</v>
      </c>
    </row>
    <row r="47" spans="2:8" ht="14.45" customHeight="1" x14ac:dyDescent="0.25">
      <c r="B47" s="3" t="s">
        <v>51</v>
      </c>
      <c r="C47" s="4">
        <v>0</v>
      </c>
      <c r="D47" s="4">
        <v>0</v>
      </c>
      <c r="E47" s="4">
        <f t="shared" si="1"/>
        <v>0</v>
      </c>
      <c r="F47" s="4">
        <v>0</v>
      </c>
      <c r="G47" s="4">
        <v>0</v>
      </c>
      <c r="H47" s="4">
        <f t="shared" si="2"/>
        <v>0</v>
      </c>
    </row>
    <row r="48" spans="2:8" ht="14.45" customHeight="1" x14ac:dyDescent="0.25">
      <c r="B48" s="12" t="s">
        <v>52</v>
      </c>
      <c r="C48" s="13">
        <f>SUM(C49:C57)</f>
        <v>1458963.9666899997</v>
      </c>
      <c r="D48" s="13">
        <f>SUM(D49:D57)</f>
        <v>104938.00216000003</v>
      </c>
      <c r="E48" s="13">
        <f t="shared" si="1"/>
        <v>1563901.9688499998</v>
      </c>
      <c r="F48" s="13">
        <f t="shared" ref="F48:G48" si="6">SUM(F49:F57)</f>
        <v>1079919.6781299999</v>
      </c>
      <c r="G48" s="13">
        <f t="shared" si="6"/>
        <v>757708.71286000009</v>
      </c>
      <c r="H48" s="13">
        <f t="shared" si="2"/>
        <v>483982.29071999993</v>
      </c>
    </row>
    <row r="49" spans="2:8" ht="14.45" customHeight="1" x14ac:dyDescent="0.25">
      <c r="B49" s="3" t="s">
        <v>53</v>
      </c>
      <c r="C49" s="4">
        <v>300296.06814999995</v>
      </c>
      <c r="D49" s="4">
        <v>-177713.06248999998</v>
      </c>
      <c r="E49" s="4">
        <f t="shared" si="1"/>
        <v>122583.00565999997</v>
      </c>
      <c r="F49" s="4">
        <v>72596.141559999989</v>
      </c>
      <c r="G49" s="4">
        <v>45526.329110000006</v>
      </c>
      <c r="H49" s="4">
        <f t="shared" si="2"/>
        <v>49986.864099999977</v>
      </c>
    </row>
    <row r="50" spans="2:8" ht="14.45" customHeight="1" x14ac:dyDescent="0.25">
      <c r="B50" s="3" t="s">
        <v>54</v>
      </c>
      <c r="C50" s="4">
        <v>8373.5027599999994</v>
      </c>
      <c r="D50" s="4">
        <v>59552.462090000015</v>
      </c>
      <c r="E50" s="4">
        <f t="shared" si="1"/>
        <v>67925.964850000018</v>
      </c>
      <c r="F50" s="4">
        <v>65507.697980000004</v>
      </c>
      <c r="G50" s="4">
        <v>12041.206980000003</v>
      </c>
      <c r="H50" s="4">
        <f t="shared" si="2"/>
        <v>2418.266870000014</v>
      </c>
    </row>
    <row r="51" spans="2:8" ht="14.45" customHeight="1" x14ac:dyDescent="0.25">
      <c r="B51" s="3" t="s">
        <v>55</v>
      </c>
      <c r="C51" s="4">
        <v>0</v>
      </c>
      <c r="D51" s="4">
        <v>317.60000000000002</v>
      </c>
      <c r="E51" s="4">
        <f t="shared" si="1"/>
        <v>317.60000000000002</v>
      </c>
      <c r="F51" s="4">
        <v>236.64</v>
      </c>
      <c r="G51" s="4">
        <v>0</v>
      </c>
      <c r="H51" s="4">
        <f t="shared" si="2"/>
        <v>80.960000000000036</v>
      </c>
    </row>
    <row r="52" spans="2:8" ht="14.45" customHeight="1" x14ac:dyDescent="0.25">
      <c r="B52" s="3" t="s">
        <v>56</v>
      </c>
      <c r="C52" s="4">
        <v>681166.12930000003</v>
      </c>
      <c r="D52" s="4">
        <v>-165191.06263</v>
      </c>
      <c r="E52" s="4">
        <f t="shared" si="1"/>
        <v>515975.06667000003</v>
      </c>
      <c r="F52" s="4">
        <v>439836.89540000004</v>
      </c>
      <c r="G52" s="4">
        <v>315716.62818</v>
      </c>
      <c r="H52" s="4">
        <f t="shared" si="2"/>
        <v>76138.171269999992</v>
      </c>
    </row>
    <row r="53" spans="2:8" ht="14.45" customHeight="1" x14ac:dyDescent="0.25">
      <c r="B53" s="3" t="s">
        <v>57</v>
      </c>
      <c r="C53" s="4">
        <v>100776.57131</v>
      </c>
      <c r="D53" s="4">
        <v>300052.92183000001</v>
      </c>
      <c r="E53" s="4">
        <f t="shared" si="1"/>
        <v>400829.49314000004</v>
      </c>
      <c r="F53" s="4">
        <v>206100.36310999998</v>
      </c>
      <c r="G53" s="4">
        <v>140342.20225</v>
      </c>
      <c r="H53" s="4">
        <f t="shared" si="2"/>
        <v>194729.13003000006</v>
      </c>
    </row>
    <row r="54" spans="2:8" ht="14.45" customHeight="1" x14ac:dyDescent="0.25">
      <c r="B54" s="3" t="s">
        <v>58</v>
      </c>
      <c r="C54" s="4">
        <v>136299.54491</v>
      </c>
      <c r="D54" s="4">
        <v>61028.897050000007</v>
      </c>
      <c r="E54" s="4">
        <f t="shared" si="1"/>
        <v>197328.44196</v>
      </c>
      <c r="F54" s="4">
        <v>136044.94268000001</v>
      </c>
      <c r="G54" s="4">
        <v>110196.48858</v>
      </c>
      <c r="H54" s="4">
        <f t="shared" si="2"/>
        <v>61283.499279999989</v>
      </c>
    </row>
    <row r="55" spans="2:8" ht="14.45" customHeight="1" x14ac:dyDescent="0.25">
      <c r="B55" s="3" t="s">
        <v>59</v>
      </c>
      <c r="C55" s="4">
        <v>50000</v>
      </c>
      <c r="D55" s="4">
        <v>-49060.4</v>
      </c>
      <c r="E55" s="4">
        <f t="shared" si="1"/>
        <v>939.59999999999854</v>
      </c>
      <c r="F55" s="4">
        <v>0</v>
      </c>
      <c r="G55" s="4">
        <v>0</v>
      </c>
      <c r="H55" s="4">
        <f t="shared" si="2"/>
        <v>939.59999999999854</v>
      </c>
    </row>
    <row r="56" spans="2:8" ht="14.45" customHeight="1" x14ac:dyDescent="0.25">
      <c r="B56" s="3" t="s">
        <v>60</v>
      </c>
      <c r="C56" s="4">
        <v>75805.238489999989</v>
      </c>
      <c r="D56" s="4">
        <v>1155.1798599999995</v>
      </c>
      <c r="E56" s="4">
        <f t="shared" si="1"/>
        <v>76960.418349999993</v>
      </c>
      <c r="F56" s="4">
        <v>71511.446100000001</v>
      </c>
      <c r="G56" s="4">
        <v>71511.446100000001</v>
      </c>
      <c r="H56" s="4">
        <f t="shared" si="2"/>
        <v>5448.9722499999916</v>
      </c>
    </row>
    <row r="57" spans="2:8" ht="14.45" customHeight="1" x14ac:dyDescent="0.25">
      <c r="B57" s="3" t="s">
        <v>61</v>
      </c>
      <c r="C57" s="4">
        <v>106246.91177000001</v>
      </c>
      <c r="D57" s="4">
        <v>74795.466449999993</v>
      </c>
      <c r="E57" s="4">
        <f t="shared" si="1"/>
        <v>181042.37822000001</v>
      </c>
      <c r="F57" s="4">
        <v>88085.551300000006</v>
      </c>
      <c r="G57" s="4">
        <v>62374.411660000005</v>
      </c>
      <c r="H57" s="4">
        <f t="shared" si="2"/>
        <v>92956.826920000007</v>
      </c>
    </row>
    <row r="58" spans="2:8" ht="14.45" customHeight="1" x14ac:dyDescent="0.25">
      <c r="B58" s="12" t="s">
        <v>62</v>
      </c>
      <c r="C58" s="13">
        <f>SUM(C59:C61)</f>
        <v>13666506.82344</v>
      </c>
      <c r="D58" s="13">
        <f>SUM(D59:D61)</f>
        <v>-5428988.633100003</v>
      </c>
      <c r="E58" s="13">
        <f t="shared" si="1"/>
        <v>8237518.1903399974</v>
      </c>
      <c r="F58" s="13">
        <f t="shared" ref="F58:G58" si="7">SUM(F59:F61)</f>
        <v>6699083.9487399999</v>
      </c>
      <c r="G58" s="13">
        <f t="shared" si="7"/>
        <v>6285902.7791200001</v>
      </c>
      <c r="H58" s="13">
        <f t="shared" si="2"/>
        <v>1538434.2415999975</v>
      </c>
    </row>
    <row r="59" spans="2:8" ht="14.45" customHeight="1" x14ac:dyDescent="0.25">
      <c r="B59" s="3" t="s">
        <v>63</v>
      </c>
      <c r="C59" s="4">
        <v>6420481.1007200005</v>
      </c>
      <c r="D59" s="4">
        <v>-1155856.8957100024</v>
      </c>
      <c r="E59" s="4">
        <f t="shared" si="1"/>
        <v>5264624.2050099978</v>
      </c>
      <c r="F59" s="4">
        <v>4107622.2968199998</v>
      </c>
      <c r="G59" s="4">
        <v>3747029.1326799998</v>
      </c>
      <c r="H59" s="4">
        <f t="shared" si="2"/>
        <v>1157001.908189998</v>
      </c>
    </row>
    <row r="60" spans="2:8" ht="14.45" customHeight="1" x14ac:dyDescent="0.25">
      <c r="B60" s="3" t="s">
        <v>64</v>
      </c>
      <c r="C60" s="4">
        <v>7246025.72272</v>
      </c>
      <c r="D60" s="4">
        <v>-4273131.7373900004</v>
      </c>
      <c r="E60" s="4">
        <f t="shared" si="1"/>
        <v>2972893.9853299996</v>
      </c>
      <c r="F60" s="4">
        <v>2591461.6519200001</v>
      </c>
      <c r="G60" s="4">
        <v>2538873.6464400003</v>
      </c>
      <c r="H60" s="4">
        <f t="shared" si="2"/>
        <v>381432.3334099995</v>
      </c>
    </row>
    <row r="61" spans="2:8" ht="14.45" customHeight="1" x14ac:dyDescent="0.25">
      <c r="B61" s="3" t="s">
        <v>65</v>
      </c>
      <c r="C61" s="4">
        <v>0</v>
      </c>
      <c r="D61" s="4">
        <v>0</v>
      </c>
      <c r="E61" s="4">
        <f t="shared" si="1"/>
        <v>0</v>
      </c>
      <c r="F61" s="4">
        <v>0</v>
      </c>
      <c r="G61" s="4">
        <v>0</v>
      </c>
      <c r="H61" s="4">
        <f t="shared" si="2"/>
        <v>0</v>
      </c>
    </row>
    <row r="62" spans="2:8" ht="14.45" customHeight="1" x14ac:dyDescent="0.25">
      <c r="B62" s="12" t="s">
        <v>66</v>
      </c>
      <c r="C62" s="13">
        <f>SUM(C63:C69)</f>
        <v>969231.76578000002</v>
      </c>
      <c r="D62" s="13">
        <f>SUM(D63:D69)</f>
        <v>1056666.3052400001</v>
      </c>
      <c r="E62" s="13">
        <f t="shared" si="1"/>
        <v>2025898.0710200001</v>
      </c>
      <c r="F62" s="13">
        <f t="shared" ref="F62:G62" si="8">SUM(F63:F69)</f>
        <v>1732549.3255499997</v>
      </c>
      <c r="G62" s="13">
        <f t="shared" si="8"/>
        <v>1622497.5417500001</v>
      </c>
      <c r="H62" s="13">
        <f t="shared" si="2"/>
        <v>293348.74547000043</v>
      </c>
    </row>
    <row r="63" spans="2:8" ht="14.45" customHeight="1" x14ac:dyDescent="0.25">
      <c r="B63" s="3" t="s">
        <v>67</v>
      </c>
      <c r="C63" s="4">
        <v>0</v>
      </c>
      <c r="D63" s="4">
        <v>0</v>
      </c>
      <c r="E63" s="4">
        <f t="shared" si="1"/>
        <v>0</v>
      </c>
      <c r="F63" s="4">
        <v>0</v>
      </c>
      <c r="G63" s="4">
        <v>0</v>
      </c>
      <c r="H63" s="4">
        <f t="shared" si="2"/>
        <v>0</v>
      </c>
    </row>
    <row r="64" spans="2:8" ht="14.45" customHeight="1" x14ac:dyDescent="0.25">
      <c r="B64" s="3" t="s">
        <v>68</v>
      </c>
      <c r="C64" s="4">
        <v>0</v>
      </c>
      <c r="D64" s="4">
        <v>0</v>
      </c>
      <c r="E64" s="4">
        <f t="shared" si="1"/>
        <v>0</v>
      </c>
      <c r="F64" s="4">
        <v>0</v>
      </c>
      <c r="G64" s="4">
        <v>0</v>
      </c>
      <c r="H64" s="4">
        <f t="shared" si="2"/>
        <v>0</v>
      </c>
    </row>
    <row r="65" spans="2:8" ht="14.45" customHeight="1" x14ac:dyDescent="0.25">
      <c r="B65" s="3" t="s">
        <v>69</v>
      </c>
      <c r="C65" s="4">
        <v>0</v>
      </c>
      <c r="D65" s="4">
        <v>0</v>
      </c>
      <c r="E65" s="4">
        <f t="shared" si="1"/>
        <v>0</v>
      </c>
      <c r="F65" s="4">
        <v>0</v>
      </c>
      <c r="G65" s="4">
        <v>0</v>
      </c>
      <c r="H65" s="4">
        <f t="shared" si="2"/>
        <v>0</v>
      </c>
    </row>
    <row r="66" spans="2:8" ht="14.45" customHeight="1" x14ac:dyDescent="0.25">
      <c r="B66" s="3" t="s">
        <v>70</v>
      </c>
      <c r="C66" s="4">
        <v>0</v>
      </c>
      <c r="D66" s="4">
        <v>0</v>
      </c>
      <c r="E66" s="4">
        <f t="shared" si="1"/>
        <v>0</v>
      </c>
      <c r="F66" s="4">
        <v>0</v>
      </c>
      <c r="G66" s="4">
        <v>0</v>
      </c>
      <c r="H66" s="4">
        <f t="shared" si="2"/>
        <v>0</v>
      </c>
    </row>
    <row r="67" spans="2:8" ht="14.45" customHeight="1" x14ac:dyDescent="0.25">
      <c r="B67" s="3" t="s">
        <v>71</v>
      </c>
      <c r="C67" s="9">
        <v>181072.97081999999</v>
      </c>
      <c r="D67" s="9">
        <v>1576990.5773600002</v>
      </c>
      <c r="E67" s="9">
        <f t="shared" si="1"/>
        <v>1758063.5481800002</v>
      </c>
      <c r="F67" s="9">
        <v>1732549.3255499997</v>
      </c>
      <c r="G67" s="9">
        <v>1622497.5417500001</v>
      </c>
      <c r="H67" s="9">
        <f t="shared" si="2"/>
        <v>25514.22263000044</v>
      </c>
    </row>
    <row r="68" spans="2:8" ht="14.45" customHeight="1" x14ac:dyDescent="0.25">
      <c r="B68" s="3" t="s">
        <v>72</v>
      </c>
      <c r="C68" s="4">
        <v>0</v>
      </c>
      <c r="D68" s="4">
        <v>0</v>
      </c>
      <c r="E68" s="4">
        <f t="shared" si="1"/>
        <v>0</v>
      </c>
      <c r="F68" s="4">
        <v>0</v>
      </c>
      <c r="G68" s="4">
        <v>0</v>
      </c>
      <c r="H68" s="4">
        <f t="shared" si="2"/>
        <v>0</v>
      </c>
    </row>
    <row r="69" spans="2:8" ht="14.45" customHeight="1" x14ac:dyDescent="0.25">
      <c r="B69" s="3" t="s">
        <v>73</v>
      </c>
      <c r="C69" s="4">
        <v>788158.79495999997</v>
      </c>
      <c r="D69" s="4">
        <v>-520324.27211999998</v>
      </c>
      <c r="E69" s="4">
        <f t="shared" si="1"/>
        <v>267834.52283999999</v>
      </c>
      <c r="F69" s="4">
        <v>0</v>
      </c>
      <c r="G69" s="4">
        <v>0</v>
      </c>
      <c r="H69" s="4">
        <f t="shared" si="2"/>
        <v>267834.52283999999</v>
      </c>
    </row>
    <row r="70" spans="2:8" ht="14.45" customHeight="1" x14ac:dyDescent="0.25">
      <c r="B70" s="12" t="s">
        <v>74</v>
      </c>
      <c r="C70" s="13">
        <f>SUM(C71:C73)</f>
        <v>54992484.376979992</v>
      </c>
      <c r="D70" s="13">
        <f>SUM(D71:D73)</f>
        <v>2770780.6245000046</v>
      </c>
      <c r="E70" s="13">
        <f t="shared" si="1"/>
        <v>57763265.001479998</v>
      </c>
      <c r="F70" s="13">
        <f t="shared" ref="F70:G70" si="9">SUM(F71:F73)</f>
        <v>55711966.259199992</v>
      </c>
      <c r="G70" s="13">
        <f t="shared" si="9"/>
        <v>55703912.729199991</v>
      </c>
      <c r="H70" s="13">
        <f t="shared" si="2"/>
        <v>2051298.7422800064</v>
      </c>
    </row>
    <row r="71" spans="2:8" ht="14.45" customHeight="1" x14ac:dyDescent="0.25">
      <c r="B71" s="7" t="s">
        <v>75</v>
      </c>
      <c r="C71" s="8">
        <v>12753111.848920001</v>
      </c>
      <c r="D71" s="8">
        <v>1486746.2069100039</v>
      </c>
      <c r="E71" s="8">
        <f t="shared" si="1"/>
        <v>14239858.055830006</v>
      </c>
      <c r="F71" s="8">
        <v>13299396.710239995</v>
      </c>
      <c r="G71" s="8">
        <v>13299396.710239995</v>
      </c>
      <c r="H71" s="8">
        <f t="shared" si="2"/>
        <v>940461.34559001029</v>
      </c>
    </row>
    <row r="72" spans="2:8" ht="14.45" customHeight="1" x14ac:dyDescent="0.25">
      <c r="B72" s="3" t="s">
        <v>76</v>
      </c>
      <c r="C72" s="4">
        <v>34784670.030229993</v>
      </c>
      <c r="D72" s="4">
        <v>421400.38982000062</v>
      </c>
      <c r="E72" s="4">
        <f t="shared" si="1"/>
        <v>35206070.420049995</v>
      </c>
      <c r="F72" s="4">
        <v>34211575.370949998</v>
      </c>
      <c r="G72" s="4">
        <v>34203521.840949997</v>
      </c>
      <c r="H72" s="4">
        <f t="shared" si="2"/>
        <v>994495.04909999669</v>
      </c>
    </row>
    <row r="73" spans="2:8" ht="14.45" customHeight="1" x14ac:dyDescent="0.25">
      <c r="B73" s="3" t="s">
        <v>77</v>
      </c>
      <c r="C73" s="4">
        <v>7454702.4978299998</v>
      </c>
      <c r="D73" s="4">
        <v>862634.02777000028</v>
      </c>
      <c r="E73" s="4">
        <f t="shared" si="1"/>
        <v>8317336.5256000003</v>
      </c>
      <c r="F73" s="4">
        <v>8200994.1780100036</v>
      </c>
      <c r="G73" s="4">
        <v>8200994.1780100036</v>
      </c>
      <c r="H73" s="4">
        <f t="shared" si="2"/>
        <v>116342.34758999664</v>
      </c>
    </row>
    <row r="74" spans="2:8" ht="14.45" customHeight="1" x14ac:dyDescent="0.25">
      <c r="B74" s="12" t="s">
        <v>78</v>
      </c>
      <c r="C74" s="13">
        <f>SUM(C75:C81)</f>
        <v>10370484.899219999</v>
      </c>
      <c r="D74" s="13">
        <f>SUM(D75:D81)</f>
        <v>36971902.350260004</v>
      </c>
      <c r="E74" s="13">
        <f t="shared" si="1"/>
        <v>47342387.249480002</v>
      </c>
      <c r="F74" s="13">
        <f t="shared" ref="F74:G74" si="10">SUM(F75:F81)</f>
        <v>47317181.669299997</v>
      </c>
      <c r="G74" s="13">
        <f t="shared" si="10"/>
        <v>47317181.669299997</v>
      </c>
      <c r="H74" s="13">
        <f t="shared" si="2"/>
        <v>25205.580180004239</v>
      </c>
    </row>
    <row r="75" spans="2:8" ht="14.45" customHeight="1" x14ac:dyDescent="0.25">
      <c r="B75" s="3" t="s">
        <v>79</v>
      </c>
      <c r="C75" s="4">
        <v>2751441.43964</v>
      </c>
      <c r="D75" s="4">
        <v>36584891.881980002</v>
      </c>
      <c r="E75" s="4">
        <f t="shared" ref="E75:E82" si="11">C75+D75</f>
        <v>39336333.321620002</v>
      </c>
      <c r="F75" s="4">
        <v>39325700.239029996</v>
      </c>
      <c r="G75" s="4">
        <v>39325700.239029996</v>
      </c>
      <c r="H75" s="4">
        <f t="shared" ref="H75:H82" si="12">E75-F75</f>
        <v>10633.082590006292</v>
      </c>
    </row>
    <row r="76" spans="2:8" ht="14.45" customHeight="1" x14ac:dyDescent="0.25">
      <c r="B76" s="3" t="s">
        <v>80</v>
      </c>
      <c r="C76" s="4">
        <v>6625765.3054400003</v>
      </c>
      <c r="D76" s="4">
        <v>1337724.2575000003</v>
      </c>
      <c r="E76" s="4">
        <f t="shared" si="11"/>
        <v>7963489.5629400006</v>
      </c>
      <c r="F76" s="4">
        <v>7956866.5283599999</v>
      </c>
      <c r="G76" s="4">
        <v>7956866.5283599999</v>
      </c>
      <c r="H76" s="4">
        <f t="shared" si="12"/>
        <v>6623.0345800006762</v>
      </c>
    </row>
    <row r="77" spans="2:8" ht="14.45" customHeight="1" x14ac:dyDescent="0.25">
      <c r="B77" s="3" t="s">
        <v>81</v>
      </c>
      <c r="C77" s="4">
        <v>40000</v>
      </c>
      <c r="D77" s="4">
        <v>-31591.665630000007</v>
      </c>
      <c r="E77" s="4">
        <f t="shared" si="11"/>
        <v>8408.3343699999932</v>
      </c>
      <c r="F77" s="4">
        <v>4918.3999999999996</v>
      </c>
      <c r="G77" s="4">
        <v>4918.3999999999996</v>
      </c>
      <c r="H77" s="4">
        <f t="shared" si="12"/>
        <v>3489.9343699999936</v>
      </c>
    </row>
    <row r="78" spans="2:8" ht="14.45" customHeight="1" x14ac:dyDescent="0.25">
      <c r="B78" s="3" t="s">
        <v>82</v>
      </c>
      <c r="C78" s="4">
        <v>30000</v>
      </c>
      <c r="D78" s="4">
        <v>-2552.3733200000024</v>
      </c>
      <c r="E78" s="4">
        <f t="shared" si="11"/>
        <v>27447.626679999998</v>
      </c>
      <c r="F78" s="4">
        <v>25261.277570000002</v>
      </c>
      <c r="G78" s="4">
        <v>25261.277570000002</v>
      </c>
      <c r="H78" s="4">
        <f t="shared" si="12"/>
        <v>2186.3491099999956</v>
      </c>
    </row>
    <row r="79" spans="2:8" ht="14.45" customHeight="1" x14ac:dyDescent="0.25">
      <c r="B79" s="3" t="s">
        <v>83</v>
      </c>
      <c r="C79" s="4">
        <v>123278.15414</v>
      </c>
      <c r="D79" s="4">
        <v>-116569.75026999999</v>
      </c>
      <c r="E79" s="4">
        <f t="shared" si="11"/>
        <v>6708.4038700000092</v>
      </c>
      <c r="F79" s="4">
        <v>4435.2243399999998</v>
      </c>
      <c r="G79" s="4">
        <v>4435.2243399999998</v>
      </c>
      <c r="H79" s="4">
        <f t="shared" si="12"/>
        <v>2273.1795300000094</v>
      </c>
    </row>
    <row r="80" spans="2:8" ht="14.45" customHeight="1" x14ac:dyDescent="0.25">
      <c r="B80" s="3" t="s">
        <v>84</v>
      </c>
      <c r="C80" s="4">
        <v>0</v>
      </c>
      <c r="D80" s="4">
        <v>0</v>
      </c>
      <c r="E80" s="4">
        <f t="shared" si="11"/>
        <v>0</v>
      </c>
      <c r="F80" s="4">
        <v>0</v>
      </c>
      <c r="G80" s="4">
        <v>0</v>
      </c>
      <c r="H80" s="4">
        <f t="shared" si="12"/>
        <v>0</v>
      </c>
    </row>
    <row r="81" spans="2:8" ht="14.45" customHeight="1" x14ac:dyDescent="0.25">
      <c r="B81" s="3" t="s">
        <v>85</v>
      </c>
      <c r="C81" s="4">
        <v>800000</v>
      </c>
      <c r="D81" s="4">
        <v>-800000</v>
      </c>
      <c r="E81" s="4">
        <f t="shared" si="11"/>
        <v>0</v>
      </c>
      <c r="F81" s="4">
        <v>0</v>
      </c>
      <c r="G81" s="4">
        <v>0</v>
      </c>
      <c r="H81" s="4">
        <f t="shared" si="12"/>
        <v>0</v>
      </c>
    </row>
    <row r="82" spans="2:8" ht="14.45" customHeight="1" x14ac:dyDescent="0.25">
      <c r="B82" s="5" t="s">
        <v>86</v>
      </c>
      <c r="C82" s="6">
        <f>C10+C18+C28+C38+C48+C58+C62+C70+C74</f>
        <v>140037002.29515001</v>
      </c>
      <c r="D82" s="6">
        <f>D10+D18+D28+D38+D48+D58+D62+D70+D74</f>
        <v>60497797.992380008</v>
      </c>
      <c r="E82" s="6">
        <f t="shared" si="11"/>
        <v>200534800.28753</v>
      </c>
      <c r="F82" s="6">
        <f t="shared" ref="F82:G82" si="13">F10+F18+F28+F38+F48+F58+F62+F70+F74</f>
        <v>189571755.71506</v>
      </c>
      <c r="G82" s="6">
        <f t="shared" si="13"/>
        <v>184457663.90241</v>
      </c>
      <c r="H82" s="6">
        <f t="shared" si="12"/>
        <v>10963044.572470009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2020-11-03T00:48:34Z</cp:lastPrinted>
  <dcterms:created xsi:type="dcterms:W3CDTF">2020-05-04T21:07:30Z</dcterms:created>
  <dcterms:modified xsi:type="dcterms:W3CDTF">2024-02-06T18:24:32Z</dcterms:modified>
</cp:coreProperties>
</file>