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1570" windowHeight="6945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<sst xmlns="http://schemas.openxmlformats.org/spreadsheetml/2006/main" count="88" uniqueCount="88">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</sst>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85"/>
  <sheetViews>
    <sheetView showGridLines="0" tabSelected="1" topLeftCell="B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8" t="s">
        <v>0</v>
      </c>
      <c r="C2" s="19"/>
      <c r="D2" s="19"/>
      <c r="E2" s="19"/>
      <c r="F2" s="19"/>
      <c r="G2" s="19"/>
      <c r="H2" s="20"/>
    </row>
    <row r="3" spans="2:8" ht="14.45" customHeight="1" x14ac:dyDescent="0.2">
      <c r="B3" s="21" t="s">
        <v>1</v>
      </c>
      <c r="C3" s="22"/>
      <c r="D3" s="22"/>
      <c r="E3" s="22"/>
      <c r="F3" s="22"/>
      <c r="G3" s="22"/>
      <c r="H3" s="23"/>
    </row>
    <row r="4" spans="2:8" ht="14.45" customHeight="1" x14ac:dyDescent="0.2">
      <c r="B4" s="21" t="s">
        <v>2</v>
      </c>
      <c r="C4" s="22"/>
      <c r="D4" s="22"/>
      <c r="E4" s="22"/>
      <c r="F4" s="22"/>
      <c r="G4" s="22"/>
      <c r="H4" s="23"/>
    </row>
    <row r="5" spans="2:8" ht="14.45" customHeight="1" x14ac:dyDescent="0.2">
      <c r="B5" s="24" t="s">
        <v>87</v>
      </c>
      <c r="C5" s="25"/>
      <c r="D5" s="25"/>
      <c r="E5" s="25"/>
      <c r="F5" s="25"/>
      <c r="G5" s="25"/>
      <c r="H5" s="26"/>
    </row>
    <row r="6" spans="2:8" ht="14.45" customHeight="1" x14ac:dyDescent="0.2">
      <c r="B6" s="27" t="s">
        <v>3</v>
      </c>
      <c r="C6" s="28"/>
      <c r="D6" s="28"/>
      <c r="E6" s="28"/>
      <c r="F6" s="28"/>
      <c r="G6" s="28"/>
      <c r="H6" s="29"/>
    </row>
    <row r="7" spans="2:8" ht="14.45" customHeight="1" x14ac:dyDescent="0.2"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2:8" ht="22.5" x14ac:dyDescent="0.2">
      <c r="B8" s="31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7"/>
    </row>
    <row r="9" spans="2:8" ht="14.45" customHeight="1" x14ac:dyDescent="0.2">
      <c r="B9" s="32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13" t="s">
        <v>14</v>
      </c>
      <c r="C10" s="14">
        <f>SUM(C11:C17)</f>
        <v>20819928.531280003</v>
      </c>
      <c r="D10" s="14">
        <f>SUM(D11:D17)</f>
        <v>1191336.6721000001</v>
      </c>
      <c r="E10" s="14">
        <f>C10+D10</f>
        <v>22011265.203380004</v>
      </c>
      <c r="F10" s="14">
        <f t="shared" ref="F10:G10" si="0">SUM(F11:F17)</f>
        <v>22010913.010569993</v>
      </c>
      <c r="G10" s="14">
        <f t="shared" si="0"/>
        <v>21684462.727219999</v>
      </c>
      <c r="H10" s="14">
        <f>E10-F10</f>
        <v>352.19281001016498</v>
      </c>
    </row>
    <row r="11" spans="2:8" ht="14.45" customHeight="1" x14ac:dyDescent="0.2">
      <c r="B11" s="6" t="s">
        <v>15</v>
      </c>
      <c r="C11" s="7">
        <v>9798948.7232200019</v>
      </c>
      <c r="D11" s="7">
        <v>1005421.0441999997</v>
      </c>
      <c r="E11" s="7">
        <f t="shared" ref="E11:E74" si="1">C11+D11</f>
        <v>10804369.767420001</v>
      </c>
      <c r="F11" s="7">
        <v>10804369.767419996</v>
      </c>
      <c r="G11" s="7">
        <v>10804004.122899998</v>
      </c>
      <c r="H11" s="7">
        <f t="shared" ref="H11:H74" si="2">E11-F11</f>
        <v>0</v>
      </c>
    </row>
    <row r="12" spans="2:8" ht="14.45" customHeight="1" x14ac:dyDescent="0.2">
      <c r="B12" s="6" t="s">
        <v>16</v>
      </c>
      <c r="C12" s="7">
        <v>201560.35614000002</v>
      </c>
      <c r="D12" s="7">
        <v>245159.63987000001</v>
      </c>
      <c r="E12" s="7">
        <f t="shared" si="1"/>
        <v>446719.99601</v>
      </c>
      <c r="F12" s="7">
        <v>446719.99601</v>
      </c>
      <c r="G12" s="7">
        <v>445936.24501000001</v>
      </c>
      <c r="H12" s="7">
        <f t="shared" si="2"/>
        <v>0</v>
      </c>
    </row>
    <row r="13" spans="2:8" ht="14.45" customHeight="1" x14ac:dyDescent="0.2">
      <c r="B13" s="6" t="s">
        <v>17</v>
      </c>
      <c r="C13" s="7">
        <v>2496547.3968099998</v>
      </c>
      <c r="D13" s="7">
        <v>240374.89218999975</v>
      </c>
      <c r="E13" s="7">
        <f t="shared" si="1"/>
        <v>2736922.2889999994</v>
      </c>
      <c r="F13" s="7">
        <v>2736920.4941400015</v>
      </c>
      <c r="G13" s="7">
        <v>2723681.7543099993</v>
      </c>
      <c r="H13" s="7">
        <f t="shared" si="2"/>
        <v>1.7948599979281425</v>
      </c>
    </row>
    <row r="14" spans="2:8" ht="14.45" customHeight="1" x14ac:dyDescent="0.2">
      <c r="B14" s="6" t="s">
        <v>18</v>
      </c>
      <c r="C14" s="7">
        <v>2066472.9235800009</v>
      </c>
      <c r="D14" s="7">
        <v>140391.43198000014</v>
      </c>
      <c r="E14" s="7">
        <f t="shared" si="1"/>
        <v>2206864.355560001</v>
      </c>
      <c r="F14" s="7">
        <v>2206864.3527299985</v>
      </c>
      <c r="G14" s="7">
        <v>2018053.7063400017</v>
      </c>
      <c r="H14" s="7">
        <f t="shared" si="2"/>
        <v>2.8300024569034576E-3</v>
      </c>
    </row>
    <row r="15" spans="2:8" ht="14.45" customHeight="1" x14ac:dyDescent="0.2">
      <c r="B15" s="6" t="s">
        <v>19</v>
      </c>
      <c r="C15" s="7">
        <v>4236843.6712199999</v>
      </c>
      <c r="D15" s="7">
        <v>1367868.8609600004</v>
      </c>
      <c r="E15" s="7">
        <f t="shared" si="1"/>
        <v>5604712.5321800001</v>
      </c>
      <c r="F15" s="7">
        <v>5604362.1370600006</v>
      </c>
      <c r="G15" s="7">
        <v>5481126.1804200001</v>
      </c>
      <c r="H15" s="7">
        <f t="shared" si="2"/>
        <v>350.39511999953538</v>
      </c>
    </row>
    <row r="16" spans="2:8" ht="14.45" customHeight="1" x14ac:dyDescent="0.2">
      <c r="B16" s="6" t="s">
        <v>20</v>
      </c>
      <c r="C16" s="7">
        <v>1766341.8365799999</v>
      </c>
      <c r="D16" s="7">
        <v>-1766341.8365799999</v>
      </c>
      <c r="E16" s="7">
        <f t="shared" si="1"/>
        <v>0</v>
      </c>
      <c r="F16" s="7">
        <v>0</v>
      </c>
      <c r="G16" s="7">
        <v>0</v>
      </c>
      <c r="H16" s="7">
        <f t="shared" si="2"/>
        <v>0</v>
      </c>
    </row>
    <row r="17" spans="2:8" ht="14.45" customHeight="1" x14ac:dyDescent="0.2">
      <c r="B17" s="6" t="s">
        <v>21</v>
      </c>
      <c r="C17" s="7">
        <v>253213.62373000002</v>
      </c>
      <c r="D17" s="7">
        <v>-41537.360520000017</v>
      </c>
      <c r="E17" s="7">
        <f t="shared" si="1"/>
        <v>211676.26321</v>
      </c>
      <c r="F17" s="7">
        <v>211676.26321</v>
      </c>
      <c r="G17" s="7">
        <v>211660.71824000002</v>
      </c>
      <c r="H17" s="7">
        <f t="shared" si="2"/>
        <v>0</v>
      </c>
    </row>
    <row r="18" spans="2:8" ht="14.45" customHeight="1" x14ac:dyDescent="0.2">
      <c r="B18" s="15" t="s">
        <v>22</v>
      </c>
      <c r="C18" s="16">
        <f>SUM(C19:C27)</f>
        <v>821850.28062999994</v>
      </c>
      <c r="D18" s="16">
        <f>SUM(D19:D27)</f>
        <v>950977.34104000009</v>
      </c>
      <c r="E18" s="16">
        <f t="shared" si="1"/>
        <v>1772827.62167</v>
      </c>
      <c r="F18" s="16">
        <f t="shared" ref="F18:G18" si="3">SUM(F19:F27)</f>
        <v>1267930.6782699998</v>
      </c>
      <c r="G18" s="16">
        <f t="shared" si="3"/>
        <v>975397.95464999974</v>
      </c>
      <c r="H18" s="16">
        <f t="shared" si="2"/>
        <v>504896.94340000022</v>
      </c>
    </row>
    <row r="19" spans="2:8" ht="14.45" customHeight="1" x14ac:dyDescent="0.2">
      <c r="B19" s="6" t="s">
        <v>23</v>
      </c>
      <c r="C19" s="7">
        <v>68990.258359999978</v>
      </c>
      <c r="D19" s="7">
        <v>96281.715210000068</v>
      </c>
      <c r="E19" s="7">
        <f t="shared" si="1"/>
        <v>165271.97357000003</v>
      </c>
      <c r="F19" s="7">
        <v>152525.63301000005</v>
      </c>
      <c r="G19" s="7">
        <v>95099.679929999969</v>
      </c>
      <c r="H19" s="7">
        <f t="shared" si="2"/>
        <v>12746.340559999982</v>
      </c>
    </row>
    <row r="20" spans="2:8" ht="14.45" customHeight="1" x14ac:dyDescent="0.2">
      <c r="B20" s="6" t="s">
        <v>24</v>
      </c>
      <c r="C20" s="7">
        <v>444586.7101299999</v>
      </c>
      <c r="D20" s="7">
        <v>30137.705779999997</v>
      </c>
      <c r="E20" s="7">
        <f t="shared" si="1"/>
        <v>474724.41590999992</v>
      </c>
      <c r="F20" s="7">
        <v>463525.64819999965</v>
      </c>
      <c r="G20" s="7">
        <v>348834.34752999974</v>
      </c>
      <c r="H20" s="7">
        <f t="shared" si="2"/>
        <v>11198.767710000277</v>
      </c>
    </row>
    <row r="21" spans="2:8" ht="14.45" customHeight="1" x14ac:dyDescent="0.2">
      <c r="B21" s="6" t="s">
        <v>25</v>
      </c>
      <c r="C21" s="7">
        <v>0</v>
      </c>
      <c r="D21" s="7">
        <v>0</v>
      </c>
      <c r="E21" s="7">
        <f t="shared" si="1"/>
        <v>0</v>
      </c>
      <c r="F21" s="7">
        <v>0</v>
      </c>
      <c r="G21" s="7">
        <v>0</v>
      </c>
      <c r="H21" s="7">
        <f t="shared" si="2"/>
        <v>0</v>
      </c>
    </row>
    <row r="22" spans="2:8" ht="14.45" customHeight="1" x14ac:dyDescent="0.2">
      <c r="B22" s="6" t="s">
        <v>26</v>
      </c>
      <c r="C22" s="7">
        <v>11003.411259999999</v>
      </c>
      <c r="D22" s="7">
        <v>43642.368080000007</v>
      </c>
      <c r="E22" s="7">
        <f t="shared" si="1"/>
        <v>54645.779340000008</v>
      </c>
      <c r="F22" s="7">
        <v>14781.609719999997</v>
      </c>
      <c r="G22" s="7">
        <v>11191.59606</v>
      </c>
      <c r="H22" s="7">
        <f t="shared" si="2"/>
        <v>39864.169620000015</v>
      </c>
    </row>
    <row r="23" spans="2:8" ht="14.45" customHeight="1" x14ac:dyDescent="0.2">
      <c r="B23" s="6" t="s">
        <v>27</v>
      </c>
      <c r="C23" s="7">
        <v>9274.6274799999992</v>
      </c>
      <c r="D23" s="7">
        <v>21607.830160000009</v>
      </c>
      <c r="E23" s="7">
        <f t="shared" si="1"/>
        <v>30882.457640000008</v>
      </c>
      <c r="F23" s="7">
        <v>29083.845980000006</v>
      </c>
      <c r="G23" s="7">
        <v>6357.1989499999991</v>
      </c>
      <c r="H23" s="7">
        <f t="shared" si="2"/>
        <v>1798.6116600000023</v>
      </c>
    </row>
    <row r="24" spans="2:8" ht="14.45" customHeight="1" x14ac:dyDescent="0.2">
      <c r="B24" s="6" t="s">
        <v>28</v>
      </c>
      <c r="C24" s="7">
        <v>236875.23075000013</v>
      </c>
      <c r="D24" s="7">
        <v>173027.97651999982</v>
      </c>
      <c r="E24" s="7">
        <f t="shared" si="1"/>
        <v>409903.20726999996</v>
      </c>
      <c r="F24" s="7">
        <v>388305.97988000012</v>
      </c>
      <c r="G24" s="7">
        <v>358256.59017000004</v>
      </c>
      <c r="H24" s="7">
        <f t="shared" si="2"/>
        <v>21597.22738999984</v>
      </c>
    </row>
    <row r="25" spans="2:8" ht="14.45" customHeight="1" x14ac:dyDescent="0.2">
      <c r="B25" s="6" t="s">
        <v>29</v>
      </c>
      <c r="C25" s="7">
        <v>45354.584009999991</v>
      </c>
      <c r="D25" s="7">
        <v>484313.5100500001</v>
      </c>
      <c r="E25" s="7">
        <f t="shared" si="1"/>
        <v>529668.09406000003</v>
      </c>
      <c r="F25" s="7">
        <v>115355.15739000001</v>
      </c>
      <c r="G25" s="7">
        <v>87732.943860000014</v>
      </c>
      <c r="H25" s="7">
        <f t="shared" si="2"/>
        <v>414312.93667000002</v>
      </c>
    </row>
    <row r="26" spans="2:8" ht="14.45" customHeight="1" x14ac:dyDescent="0.2">
      <c r="B26" s="6" t="s">
        <v>30</v>
      </c>
      <c r="C26" s="7">
        <v>0</v>
      </c>
      <c r="D26" s="7">
        <v>90526.882620000004</v>
      </c>
      <c r="E26" s="7">
        <f t="shared" si="1"/>
        <v>90526.882620000004</v>
      </c>
      <c r="F26" s="7">
        <v>89853.235520000017</v>
      </c>
      <c r="G26" s="7">
        <v>59875.522560000012</v>
      </c>
      <c r="H26" s="7">
        <f t="shared" si="2"/>
        <v>673.6470999999874</v>
      </c>
    </row>
    <row r="27" spans="2:8" ht="14.45" customHeight="1" x14ac:dyDescent="0.2">
      <c r="B27" s="6" t="s">
        <v>31</v>
      </c>
      <c r="C27" s="7">
        <v>5765.4586399999998</v>
      </c>
      <c r="D27" s="7">
        <v>11439.352620000005</v>
      </c>
      <c r="E27" s="7">
        <f t="shared" si="1"/>
        <v>17204.811260000006</v>
      </c>
      <c r="F27" s="7">
        <v>14499.568570000001</v>
      </c>
      <c r="G27" s="7">
        <v>8050.0755899999986</v>
      </c>
      <c r="H27" s="7">
        <f t="shared" si="2"/>
        <v>2705.2426900000046</v>
      </c>
    </row>
    <row r="28" spans="2:8" ht="14.45" customHeight="1" x14ac:dyDescent="0.2">
      <c r="B28" s="15" t="s">
        <v>32</v>
      </c>
      <c r="C28" s="16">
        <f>SUM(C29:C37)</f>
        <v>2691499.44307</v>
      </c>
      <c r="D28" s="16">
        <f>SUM(D29:D37)</f>
        <v>1426304.6614199998</v>
      </c>
      <c r="E28" s="16">
        <f t="shared" si="1"/>
        <v>4117804.1044899998</v>
      </c>
      <c r="F28" s="16">
        <f t="shared" ref="F28:G28" si="4">SUM(F29:F37)</f>
        <v>3933199.6795100006</v>
      </c>
      <c r="G28" s="16">
        <f t="shared" si="4"/>
        <v>3234297.2273900006</v>
      </c>
      <c r="H28" s="16">
        <f t="shared" si="2"/>
        <v>184604.4249799992</v>
      </c>
    </row>
    <row r="29" spans="2:8" ht="14.45" customHeight="1" x14ac:dyDescent="0.2">
      <c r="B29" s="6" t="s">
        <v>33</v>
      </c>
      <c r="C29" s="7">
        <v>449051.78788000008</v>
      </c>
      <c r="D29" s="7">
        <v>229953.00000999987</v>
      </c>
      <c r="E29" s="7">
        <f t="shared" si="1"/>
        <v>679004.78788999992</v>
      </c>
      <c r="F29" s="7">
        <v>664831.17781000002</v>
      </c>
      <c r="G29" s="7">
        <v>558975.47790000006</v>
      </c>
      <c r="H29" s="7">
        <f t="shared" si="2"/>
        <v>14173.610079999897</v>
      </c>
    </row>
    <row r="30" spans="2:8" ht="14.45" customHeight="1" x14ac:dyDescent="0.2">
      <c r="B30" s="6" t="s">
        <v>34</v>
      </c>
      <c r="C30" s="7">
        <v>471415.37749999994</v>
      </c>
      <c r="D30" s="7">
        <v>149516.90745999993</v>
      </c>
      <c r="E30" s="7">
        <f t="shared" si="1"/>
        <v>620932.28495999984</v>
      </c>
      <c r="F30" s="7">
        <v>598565.76345000044</v>
      </c>
      <c r="G30" s="7">
        <v>509507.74559000006</v>
      </c>
      <c r="H30" s="7">
        <f t="shared" si="2"/>
        <v>22366.521509999409</v>
      </c>
    </row>
    <row r="31" spans="2:8" ht="14.45" customHeight="1" x14ac:dyDescent="0.2">
      <c r="B31" s="6" t="s">
        <v>35</v>
      </c>
      <c r="C31" s="7">
        <v>532726.79169999994</v>
      </c>
      <c r="D31" s="7">
        <v>196768.24579000004</v>
      </c>
      <c r="E31" s="7">
        <f t="shared" si="1"/>
        <v>729495.03749000002</v>
      </c>
      <c r="F31" s="7">
        <v>661838.08422999969</v>
      </c>
      <c r="G31" s="7">
        <v>563828.09758000018</v>
      </c>
      <c r="H31" s="7">
        <f t="shared" si="2"/>
        <v>67656.953260000329</v>
      </c>
    </row>
    <row r="32" spans="2:8" ht="14.45" customHeight="1" x14ac:dyDescent="0.2">
      <c r="B32" s="6" t="s">
        <v>36</v>
      </c>
      <c r="C32" s="7">
        <v>203495.16437000013</v>
      </c>
      <c r="D32" s="7">
        <v>-87844.906009999992</v>
      </c>
      <c r="E32" s="7">
        <f t="shared" si="1"/>
        <v>115650.25836000014</v>
      </c>
      <c r="F32" s="7">
        <v>114235.41446000001</v>
      </c>
      <c r="G32" s="7">
        <v>97810.999320000003</v>
      </c>
      <c r="H32" s="7">
        <f t="shared" si="2"/>
        <v>1414.8439000001235</v>
      </c>
    </row>
    <row r="33" spans="2:8" ht="14.45" customHeight="1" x14ac:dyDescent="0.2">
      <c r="B33" s="6" t="s">
        <v>37</v>
      </c>
      <c r="C33" s="7">
        <v>233582.34662999999</v>
      </c>
      <c r="D33" s="7">
        <v>340257.62999000004</v>
      </c>
      <c r="E33" s="7">
        <f t="shared" si="1"/>
        <v>573839.97662000009</v>
      </c>
      <c r="F33" s="7">
        <v>502349.28415000002</v>
      </c>
      <c r="G33" s="7">
        <v>359430.36786</v>
      </c>
      <c r="H33" s="7">
        <f t="shared" si="2"/>
        <v>71490.692470000067</v>
      </c>
    </row>
    <row r="34" spans="2:8" ht="14.45" customHeight="1" x14ac:dyDescent="0.2">
      <c r="B34" s="6" t="s">
        <v>38</v>
      </c>
      <c r="C34" s="7">
        <v>168615.73111000002</v>
      </c>
      <c r="D34" s="7">
        <v>270044.06614000007</v>
      </c>
      <c r="E34" s="7">
        <f t="shared" si="1"/>
        <v>438659.79725000006</v>
      </c>
      <c r="F34" s="7">
        <v>437537.48718000005</v>
      </c>
      <c r="G34" s="7">
        <v>358463.06059000001</v>
      </c>
      <c r="H34" s="7">
        <f t="shared" si="2"/>
        <v>1122.3100700000068</v>
      </c>
    </row>
    <row r="35" spans="2:8" ht="14.45" customHeight="1" x14ac:dyDescent="0.2">
      <c r="B35" s="6" t="s">
        <v>39</v>
      </c>
      <c r="C35" s="7">
        <v>26712.188170000005</v>
      </c>
      <c r="D35" s="7">
        <v>6371.0493000000006</v>
      </c>
      <c r="E35" s="7">
        <f t="shared" si="1"/>
        <v>33083.237470000007</v>
      </c>
      <c r="F35" s="7">
        <v>30456.781580000006</v>
      </c>
      <c r="G35" s="7">
        <v>29840.980170000006</v>
      </c>
      <c r="H35" s="7">
        <f t="shared" si="2"/>
        <v>2626.4558900000011</v>
      </c>
    </row>
    <row r="36" spans="2:8" ht="14.45" customHeight="1" x14ac:dyDescent="0.2">
      <c r="B36" s="6" t="s">
        <v>40</v>
      </c>
      <c r="C36" s="7">
        <v>21028.385979999995</v>
      </c>
      <c r="D36" s="7">
        <v>106823.43941999995</v>
      </c>
      <c r="E36" s="7">
        <f t="shared" si="1"/>
        <v>127851.82539999994</v>
      </c>
      <c r="F36" s="7">
        <v>124230.29340999998</v>
      </c>
      <c r="G36" s="7">
        <v>70049.958299999998</v>
      </c>
      <c r="H36" s="7">
        <f t="shared" si="2"/>
        <v>3621.5319899999595</v>
      </c>
    </row>
    <row r="37" spans="2:8" ht="14.45" customHeight="1" x14ac:dyDescent="0.2">
      <c r="B37" s="6" t="s">
        <v>41</v>
      </c>
      <c r="C37" s="7">
        <v>584871.66972999997</v>
      </c>
      <c r="D37" s="7">
        <v>214415.22931999995</v>
      </c>
      <c r="E37" s="7">
        <f t="shared" si="1"/>
        <v>799286.89904999989</v>
      </c>
      <c r="F37" s="7">
        <v>799155.39324000012</v>
      </c>
      <c r="G37" s="7">
        <v>686390.54008000006</v>
      </c>
      <c r="H37" s="7">
        <f t="shared" si="2"/>
        <v>131.50580999976955</v>
      </c>
    </row>
    <row r="38" spans="2:8" ht="14.45" customHeight="1" x14ac:dyDescent="0.2">
      <c r="B38" s="15" t="s">
        <v>42</v>
      </c>
      <c r="C38" s="16">
        <f>SUM(C39:C47)</f>
        <v>25746605.747200005</v>
      </c>
      <c r="D38" s="16">
        <f>SUM(D39:D47)</f>
        <v>16745757.027829994</v>
      </c>
      <c r="E38" s="16">
        <f t="shared" si="1"/>
        <v>42492362.775030002</v>
      </c>
      <c r="F38" s="16">
        <f t="shared" ref="F38:G38" si="5">SUM(F39:F47)</f>
        <v>40535070.573980004</v>
      </c>
      <c r="G38" s="16">
        <f t="shared" si="5"/>
        <v>37705956.904610015</v>
      </c>
      <c r="H38" s="16">
        <f t="shared" si="2"/>
        <v>1957292.2010499984</v>
      </c>
    </row>
    <row r="39" spans="2:8" ht="14.45" customHeight="1" x14ac:dyDescent="0.2">
      <c r="B39" s="6" t="s">
        <v>43</v>
      </c>
      <c r="C39" s="7">
        <v>17848328.451230004</v>
      </c>
      <c r="D39" s="7">
        <v>12671362.020389996</v>
      </c>
      <c r="E39" s="7">
        <f t="shared" si="1"/>
        <v>30519690.471620001</v>
      </c>
      <c r="F39" s="7">
        <v>29725147.586600009</v>
      </c>
      <c r="G39" s="7">
        <v>27021156.94093002</v>
      </c>
      <c r="H39" s="7">
        <f t="shared" si="2"/>
        <v>794542.88501999155</v>
      </c>
    </row>
    <row r="40" spans="2:8" ht="14.45" customHeight="1" x14ac:dyDescent="0.2">
      <c r="B40" s="10" t="s">
        <v>44</v>
      </c>
      <c r="C40" s="11">
        <v>4053254.3637700002</v>
      </c>
      <c r="D40" s="11">
        <v>4329619.6330499966</v>
      </c>
      <c r="E40" s="11">
        <f t="shared" si="1"/>
        <v>8382873.9968199972</v>
      </c>
      <c r="F40" s="11">
        <v>7235551.1340299947</v>
      </c>
      <c r="G40" s="11">
        <v>7208099.4511599941</v>
      </c>
      <c r="H40" s="11">
        <f t="shared" si="2"/>
        <v>1147322.8627900025</v>
      </c>
    </row>
    <row r="41" spans="2:8" ht="14.45" customHeight="1" x14ac:dyDescent="0.2">
      <c r="B41" s="6" t="s">
        <v>45</v>
      </c>
      <c r="C41" s="7">
        <v>123657.117</v>
      </c>
      <c r="D41" s="7">
        <v>-51959.728999999999</v>
      </c>
      <c r="E41" s="7">
        <f t="shared" si="1"/>
        <v>71697.388000000006</v>
      </c>
      <c r="F41" s="7">
        <v>71682.925159999999</v>
      </c>
      <c r="G41" s="7">
        <v>46062.728800000004</v>
      </c>
      <c r="H41" s="7">
        <f t="shared" si="2"/>
        <v>14.462840000007418</v>
      </c>
    </row>
    <row r="42" spans="2:8" ht="14.45" customHeight="1" x14ac:dyDescent="0.2">
      <c r="B42" s="6" t="s">
        <v>46</v>
      </c>
      <c r="C42" s="7">
        <v>1019379.27806</v>
      </c>
      <c r="D42" s="7">
        <v>-202759.82077000002</v>
      </c>
      <c r="E42" s="7">
        <f t="shared" si="1"/>
        <v>816619.45729000005</v>
      </c>
      <c r="F42" s="7">
        <v>801207.46688999992</v>
      </c>
      <c r="G42" s="7">
        <v>729156.32241999998</v>
      </c>
      <c r="H42" s="7">
        <f t="shared" si="2"/>
        <v>15411.990400000126</v>
      </c>
    </row>
    <row r="43" spans="2:8" ht="14.45" customHeight="1" x14ac:dyDescent="0.2">
      <c r="B43" s="6" t="s">
        <v>47</v>
      </c>
      <c r="C43" s="7">
        <v>2701986.5371399997</v>
      </c>
      <c r="D43" s="7">
        <v>-3430.680419999886</v>
      </c>
      <c r="E43" s="7">
        <f t="shared" si="1"/>
        <v>2698555.8567199996</v>
      </c>
      <c r="F43" s="7">
        <v>2698555.8567199996</v>
      </c>
      <c r="G43" s="7">
        <v>2698555.8567199996</v>
      </c>
      <c r="H43" s="7">
        <f t="shared" si="2"/>
        <v>0</v>
      </c>
    </row>
    <row r="44" spans="2:8" ht="14.45" customHeight="1" x14ac:dyDescent="0.2">
      <c r="B44" s="6" t="s">
        <v>48</v>
      </c>
      <c r="C44" s="7">
        <v>0</v>
      </c>
      <c r="D44" s="7">
        <v>0</v>
      </c>
      <c r="E44" s="7">
        <f t="shared" si="1"/>
        <v>0</v>
      </c>
      <c r="F44" s="7">
        <v>0</v>
      </c>
      <c r="G44" s="7">
        <v>0</v>
      </c>
      <c r="H44" s="7">
        <f t="shared" si="2"/>
        <v>0</v>
      </c>
    </row>
    <row r="45" spans="2:8" ht="14.45" customHeight="1" x14ac:dyDescent="0.2">
      <c r="B45" s="6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2:8" ht="14.45" customHeight="1" x14ac:dyDescent="0.2">
      <c r="B46" s="6" t="s">
        <v>50</v>
      </c>
      <c r="C46" s="7">
        <v>0</v>
      </c>
      <c r="D46" s="7">
        <v>2925.6045800000002</v>
      </c>
      <c r="E46" s="7">
        <f t="shared" si="1"/>
        <v>2925.6045800000002</v>
      </c>
      <c r="F46" s="7">
        <v>2925.6045800000002</v>
      </c>
      <c r="G46" s="7">
        <v>2925.6045800000002</v>
      </c>
      <c r="H46" s="7">
        <f t="shared" si="2"/>
        <v>0</v>
      </c>
    </row>
    <row r="47" spans="2:8" ht="14.45" customHeight="1" x14ac:dyDescent="0.2">
      <c r="B47" s="6" t="s">
        <v>51</v>
      </c>
      <c r="C47" s="7">
        <v>0</v>
      </c>
      <c r="D47" s="7">
        <v>0</v>
      </c>
      <c r="E47" s="7">
        <f t="shared" si="1"/>
        <v>0</v>
      </c>
      <c r="F47" s="7">
        <v>0</v>
      </c>
      <c r="G47" s="7">
        <v>0</v>
      </c>
      <c r="H47" s="7">
        <f t="shared" si="2"/>
        <v>0</v>
      </c>
    </row>
    <row r="48" spans="2:8" ht="14.45" customHeight="1" x14ac:dyDescent="0.2">
      <c r="B48" s="15" t="s">
        <v>52</v>
      </c>
      <c r="C48" s="16">
        <f>SUM(C49:C57)</f>
        <v>2702035.6633899994</v>
      </c>
      <c r="D48" s="16">
        <f>SUM(D49:D57)</f>
        <v>-597910.75071999989</v>
      </c>
      <c r="E48" s="16">
        <f t="shared" si="1"/>
        <v>2104124.9126699995</v>
      </c>
      <c r="F48" s="16">
        <f t="shared" ref="F48:G48" si="6">SUM(F49:F57)</f>
        <v>1458628.4326800001</v>
      </c>
      <c r="G48" s="16">
        <f t="shared" si="6"/>
        <v>1243394.34369</v>
      </c>
      <c r="H48" s="16">
        <f t="shared" si="2"/>
        <v>645496.47998999944</v>
      </c>
    </row>
    <row r="49" spans="2:8" ht="14.45" customHeight="1" x14ac:dyDescent="0.2">
      <c r="B49" s="6" t="s">
        <v>53</v>
      </c>
      <c r="C49" s="7">
        <v>896198.80584999989</v>
      </c>
      <c r="D49" s="7">
        <v>-749098.14106999978</v>
      </c>
      <c r="E49" s="7">
        <f t="shared" si="1"/>
        <v>147100.66478000011</v>
      </c>
      <c r="F49" s="7">
        <v>60653.026479999986</v>
      </c>
      <c r="G49" s="7">
        <v>48460.731900000006</v>
      </c>
      <c r="H49" s="7">
        <f t="shared" si="2"/>
        <v>86447.638300000122</v>
      </c>
    </row>
    <row r="50" spans="2:8" ht="14.45" customHeight="1" x14ac:dyDescent="0.2">
      <c r="B50" s="6" t="s">
        <v>54</v>
      </c>
      <c r="C50" s="7">
        <v>16008.612130000001</v>
      </c>
      <c r="D50" s="7">
        <v>3670.5310700000014</v>
      </c>
      <c r="E50" s="7">
        <f t="shared" si="1"/>
        <v>19679.143200000002</v>
      </c>
      <c r="F50" s="7">
        <v>5915.1675000000014</v>
      </c>
      <c r="G50" s="7">
        <v>1909.3286699999996</v>
      </c>
      <c r="H50" s="7">
        <f t="shared" si="2"/>
        <v>13763.975700000001</v>
      </c>
    </row>
    <row r="51" spans="2:8" ht="14.45" customHeight="1" x14ac:dyDescent="0.2">
      <c r="B51" s="6" t="s">
        <v>55</v>
      </c>
      <c r="C51" s="7">
        <v>0</v>
      </c>
      <c r="D51" s="7">
        <v>335.7</v>
      </c>
      <c r="E51" s="7">
        <f t="shared" si="1"/>
        <v>335.7</v>
      </c>
      <c r="F51" s="7">
        <v>300.32400000000001</v>
      </c>
      <c r="G51" s="7">
        <v>0</v>
      </c>
      <c r="H51" s="7">
        <f t="shared" si="2"/>
        <v>35.375999999999976</v>
      </c>
    </row>
    <row r="52" spans="2:8" ht="14.45" customHeight="1" x14ac:dyDescent="0.2">
      <c r="B52" s="6" t="s">
        <v>56</v>
      </c>
      <c r="C52" s="7">
        <v>1396848.6715200001</v>
      </c>
      <c r="D52" s="7">
        <v>-100213.42286000002</v>
      </c>
      <c r="E52" s="7">
        <f t="shared" si="1"/>
        <v>1296635.24866</v>
      </c>
      <c r="F52" s="7">
        <v>1147586.1158400001</v>
      </c>
      <c r="G52" s="7">
        <v>1004482.0928999999</v>
      </c>
      <c r="H52" s="7">
        <f t="shared" si="2"/>
        <v>149049.13281999994</v>
      </c>
    </row>
    <row r="53" spans="2:8" ht="14.45" customHeight="1" x14ac:dyDescent="0.2">
      <c r="B53" s="6" t="s">
        <v>57</v>
      </c>
      <c r="C53" s="7">
        <v>33825.357340000002</v>
      </c>
      <c r="D53" s="7">
        <v>77655.456849999988</v>
      </c>
      <c r="E53" s="7">
        <f t="shared" si="1"/>
        <v>111480.81418999999</v>
      </c>
      <c r="F53" s="7">
        <v>10894.401</v>
      </c>
      <c r="G53" s="7">
        <v>5447.2004999999999</v>
      </c>
      <c r="H53" s="7">
        <f t="shared" si="2"/>
        <v>100586.41318999999</v>
      </c>
    </row>
    <row r="54" spans="2:8" ht="14.45" customHeight="1" x14ac:dyDescent="0.2">
      <c r="B54" s="6" t="s">
        <v>58</v>
      </c>
      <c r="C54" s="7">
        <v>86901.980359999972</v>
      </c>
      <c r="D54" s="7">
        <v>187806.0387</v>
      </c>
      <c r="E54" s="7">
        <f t="shared" si="1"/>
        <v>274708.01905999996</v>
      </c>
      <c r="F54" s="7">
        <v>120269.69666</v>
      </c>
      <c r="G54" s="7">
        <v>84533.864820000003</v>
      </c>
      <c r="H54" s="7">
        <f t="shared" si="2"/>
        <v>154438.32239999995</v>
      </c>
    </row>
    <row r="55" spans="2:8" ht="14.45" customHeight="1" x14ac:dyDescent="0.2">
      <c r="B55" s="6" t="s">
        <v>59</v>
      </c>
      <c r="C55" s="7">
        <v>59058.288999999997</v>
      </c>
      <c r="D55" s="7">
        <v>-58962.499000000003</v>
      </c>
      <c r="E55" s="7">
        <f t="shared" si="1"/>
        <v>95.789999999993597</v>
      </c>
      <c r="F55" s="7">
        <v>0</v>
      </c>
      <c r="G55" s="7">
        <v>0</v>
      </c>
      <c r="H55" s="7">
        <f t="shared" si="2"/>
        <v>95.789999999993597</v>
      </c>
    </row>
    <row r="56" spans="2:8" ht="14.45" customHeight="1" x14ac:dyDescent="0.2">
      <c r="B56" s="6" t="s">
        <v>60</v>
      </c>
      <c r="C56" s="7">
        <v>55762.010549999999</v>
      </c>
      <c r="D56" s="7">
        <v>6149.0532600000051</v>
      </c>
      <c r="E56" s="7">
        <f t="shared" si="1"/>
        <v>61911.063810000007</v>
      </c>
      <c r="F56" s="7">
        <v>59206.457280000002</v>
      </c>
      <c r="G56" s="7">
        <v>59206.457280000002</v>
      </c>
      <c r="H56" s="7">
        <f t="shared" si="2"/>
        <v>2704.6065300000046</v>
      </c>
    </row>
    <row r="57" spans="2:8" ht="14.45" customHeight="1" x14ac:dyDescent="0.2">
      <c r="B57" s="6" t="s">
        <v>61</v>
      </c>
      <c r="C57" s="7">
        <v>157431.93664000003</v>
      </c>
      <c r="D57" s="7">
        <v>34746.532330000009</v>
      </c>
      <c r="E57" s="7">
        <f t="shared" si="1"/>
        <v>192178.46897000005</v>
      </c>
      <c r="F57" s="7">
        <v>53803.243920000001</v>
      </c>
      <c r="G57" s="7">
        <v>39354.667620000007</v>
      </c>
      <c r="H57" s="7">
        <f t="shared" si="2"/>
        <v>138375.22505000004</v>
      </c>
    </row>
    <row r="58" spans="2:8" ht="14.45" customHeight="1" x14ac:dyDescent="0.2">
      <c r="B58" s="15" t="s">
        <v>62</v>
      </c>
      <c r="C58" s="16">
        <f>SUM(C59:C61)</f>
        <v>7976559.3223299999</v>
      </c>
      <c r="D58" s="16">
        <f>SUM(D59:D61)</f>
        <v>-2322832.4414800005</v>
      </c>
      <c r="E58" s="16">
        <f t="shared" si="1"/>
        <v>5653726.8808499994</v>
      </c>
      <c r="F58" s="16">
        <f t="shared" ref="F58:G58" si="7">SUM(F59:F61)</f>
        <v>4055531.6912799999</v>
      </c>
      <c r="G58" s="16">
        <f t="shared" si="7"/>
        <v>3181548.2848899998</v>
      </c>
      <c r="H58" s="16">
        <f t="shared" si="2"/>
        <v>1598195.1895699995</v>
      </c>
    </row>
    <row r="59" spans="2:8" ht="14.45" customHeight="1" x14ac:dyDescent="0.2">
      <c r="B59" s="6" t="s">
        <v>63</v>
      </c>
      <c r="C59" s="7">
        <v>4241851.42026</v>
      </c>
      <c r="D59" s="7">
        <v>-608227.25632000063</v>
      </c>
      <c r="E59" s="7">
        <f t="shared" si="1"/>
        <v>3633624.1639399994</v>
      </c>
      <c r="F59" s="7">
        <v>2259553.4122199998</v>
      </c>
      <c r="G59" s="7">
        <v>1387645.0171599998</v>
      </c>
      <c r="H59" s="7">
        <f t="shared" si="2"/>
        <v>1374070.7517199996</v>
      </c>
    </row>
    <row r="60" spans="2:8" ht="14.45" customHeight="1" x14ac:dyDescent="0.2">
      <c r="B60" s="6" t="s">
        <v>64</v>
      </c>
      <c r="C60" s="7">
        <v>3734707.9020700003</v>
      </c>
      <c r="D60" s="7">
        <v>-1714605.1851600001</v>
      </c>
      <c r="E60" s="7">
        <f t="shared" si="1"/>
        <v>2020102.7169100002</v>
      </c>
      <c r="F60" s="7">
        <v>1795978.2790599999</v>
      </c>
      <c r="G60" s="7">
        <v>1793903.26773</v>
      </c>
      <c r="H60" s="7">
        <f t="shared" si="2"/>
        <v>224124.43785000034</v>
      </c>
    </row>
    <row r="61" spans="2:8" ht="14.45" customHeight="1" x14ac:dyDescent="0.2">
      <c r="B61" s="6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2:8" ht="14.45" customHeight="1" x14ac:dyDescent="0.2">
      <c r="B62" s="15" t="s">
        <v>66</v>
      </c>
      <c r="C62" s="16">
        <f>SUM(C63:C69)</f>
        <v>1656438.0412100002</v>
      </c>
      <c r="D62" s="16">
        <f>SUM(D63:D69)</f>
        <v>-1074383.7296800001</v>
      </c>
      <c r="E62" s="16">
        <f t="shared" si="1"/>
        <v>582054.31153000006</v>
      </c>
      <c r="F62" s="16">
        <f t="shared" ref="F62:G62" si="8">SUM(F63:F69)</f>
        <v>519016.59881</v>
      </c>
      <c r="G62" s="16">
        <f t="shared" si="8"/>
        <v>478022.88855999999</v>
      </c>
      <c r="H62" s="16">
        <f t="shared" si="2"/>
        <v>63037.712720000069</v>
      </c>
    </row>
    <row r="63" spans="2:8" ht="14.45" customHeight="1" x14ac:dyDescent="0.2">
      <c r="B63" s="6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2:8" ht="14.45" customHeight="1" x14ac:dyDescent="0.2">
      <c r="B64" s="6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2:8" ht="14.45" customHeight="1" x14ac:dyDescent="0.2">
      <c r="B65" s="6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2:8" ht="14.45" customHeight="1" x14ac:dyDescent="0.2">
      <c r="B66" s="6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2:8" ht="14.45" customHeight="1" x14ac:dyDescent="0.2">
      <c r="B67" s="6" t="s">
        <v>71</v>
      </c>
      <c r="C67" s="12">
        <v>273129.54608</v>
      </c>
      <c r="D67" s="12">
        <v>308924.76545000001</v>
      </c>
      <c r="E67" s="12">
        <f t="shared" si="1"/>
        <v>582054.31153000006</v>
      </c>
      <c r="F67" s="12">
        <v>519016.59881</v>
      </c>
      <c r="G67" s="12">
        <v>478022.88855999999</v>
      </c>
      <c r="H67" s="12">
        <f t="shared" si="2"/>
        <v>63037.712720000069</v>
      </c>
    </row>
    <row r="68" spans="2:8" ht="14.45" customHeight="1" x14ac:dyDescent="0.2">
      <c r="B68" s="6" t="s">
        <v>72</v>
      </c>
      <c r="C68" s="7">
        <v>0</v>
      </c>
      <c r="D68" s="7">
        <v>0</v>
      </c>
      <c r="E68" s="7">
        <f t="shared" si="1"/>
        <v>0</v>
      </c>
      <c r="F68" s="7">
        <v>0</v>
      </c>
      <c r="G68" s="7">
        <v>0</v>
      </c>
      <c r="H68" s="7">
        <f t="shared" si="2"/>
        <v>0</v>
      </c>
    </row>
    <row r="69" spans="2:8" ht="14.45" customHeight="1" x14ac:dyDescent="0.2">
      <c r="B69" s="6" t="s">
        <v>73</v>
      </c>
      <c r="C69" s="7">
        <v>1383308.4951300002</v>
      </c>
      <c r="D69" s="7">
        <v>-1383308.4951300002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2:8" ht="14.45" customHeight="1" x14ac:dyDescent="0.2">
      <c r="B70" s="15" t="s">
        <v>74</v>
      </c>
      <c r="C70" s="16">
        <f>SUM(C71:C73)</f>
        <v>46480301.390950002</v>
      </c>
      <c r="D70" s="16">
        <f>SUM(D71:D73)</f>
        <v>2201116.9056799952</v>
      </c>
      <c r="E70" s="16">
        <f t="shared" si="1"/>
        <v>48681418.296629995</v>
      </c>
      <c r="F70" s="16">
        <f t="shared" ref="F70:G70" si="9">SUM(F71:F73)</f>
        <v>48469311.50626</v>
      </c>
      <c r="G70" s="16">
        <f t="shared" si="9"/>
        <v>48468585.80078999</v>
      </c>
      <c r="H70" s="16">
        <f t="shared" si="2"/>
        <v>212106.79036999494</v>
      </c>
    </row>
    <row r="71" spans="2:8" ht="14.45" customHeight="1" x14ac:dyDescent="0.2">
      <c r="B71" s="10" t="s">
        <v>75</v>
      </c>
      <c r="C71" s="11">
        <v>10749426.613720002</v>
      </c>
      <c r="D71" s="11">
        <v>385537.86779999861</v>
      </c>
      <c r="E71" s="11">
        <f t="shared" si="1"/>
        <v>11134964.481520001</v>
      </c>
      <c r="F71" s="11">
        <v>11134904.83004</v>
      </c>
      <c r="G71" s="11">
        <v>11134179.124569997</v>
      </c>
      <c r="H71" s="11">
        <f t="shared" si="2"/>
        <v>59.651480000466108</v>
      </c>
    </row>
    <row r="72" spans="2:8" ht="14.45" customHeight="1" x14ac:dyDescent="0.2">
      <c r="B72" s="6" t="s">
        <v>76</v>
      </c>
      <c r="C72" s="7">
        <v>29033835.41815</v>
      </c>
      <c r="D72" s="7">
        <v>1293551.0379899968</v>
      </c>
      <c r="E72" s="7">
        <f t="shared" si="1"/>
        <v>30327386.456139997</v>
      </c>
      <c r="F72" s="7">
        <v>30196017.387829993</v>
      </c>
      <c r="G72" s="7">
        <v>30196017.387829993</v>
      </c>
      <c r="H72" s="7">
        <f t="shared" si="2"/>
        <v>131369.06831000373</v>
      </c>
    </row>
    <row r="73" spans="2:8" ht="14.45" customHeight="1" x14ac:dyDescent="0.2">
      <c r="B73" s="6" t="s">
        <v>77</v>
      </c>
      <c r="C73" s="7">
        <v>6697039.3590799989</v>
      </c>
      <c r="D73" s="7">
        <v>522027.99988999974</v>
      </c>
      <c r="E73" s="7">
        <f t="shared" si="1"/>
        <v>7219067.3589699985</v>
      </c>
      <c r="F73" s="7">
        <v>7138389.2883900013</v>
      </c>
      <c r="G73" s="7">
        <v>7138389.2883900013</v>
      </c>
      <c r="H73" s="7">
        <f t="shared" si="2"/>
        <v>80678.070579997264</v>
      </c>
    </row>
    <row r="74" spans="2:8" ht="14.45" customHeight="1" x14ac:dyDescent="0.2">
      <c r="B74" s="15" t="s">
        <v>78</v>
      </c>
      <c r="C74" s="16">
        <f>SUM(C75:C81)</f>
        <v>9299034.5387199987</v>
      </c>
      <c r="D74" s="16">
        <f>SUM(D75:D81)</f>
        <v>21295623.521259997</v>
      </c>
      <c r="E74" s="16">
        <f t="shared" si="1"/>
        <v>30594658.059979998</v>
      </c>
      <c r="F74" s="16">
        <f t="shared" ref="F74:G74" si="10">SUM(F75:F81)</f>
        <v>30594657.947170001</v>
      </c>
      <c r="G74" s="16">
        <f t="shared" si="10"/>
        <v>30594657.947170001</v>
      </c>
      <c r="H74" s="16">
        <f t="shared" si="2"/>
        <v>0.11280999705195427</v>
      </c>
    </row>
    <row r="75" spans="2:8" ht="14.45" customHeight="1" x14ac:dyDescent="0.2">
      <c r="B75" s="6" t="s">
        <v>79</v>
      </c>
      <c r="C75" s="7">
        <v>3737087.9920799998</v>
      </c>
      <c r="D75" s="7">
        <v>21746821.621789999</v>
      </c>
      <c r="E75" s="7">
        <f t="shared" ref="E75:E82" si="11">C75+D75</f>
        <v>25483909.613869999</v>
      </c>
      <c r="F75" s="7">
        <v>25483909.536850002</v>
      </c>
      <c r="G75" s="7">
        <v>25483909.536850002</v>
      </c>
      <c r="H75" s="7">
        <f t="shared" ref="H75:H82" si="12">E75-F75</f>
        <v>7.701999694108963E-2</v>
      </c>
    </row>
    <row r="76" spans="2:8" ht="14.45" customHeight="1" x14ac:dyDescent="0.2">
      <c r="B76" s="6" t="s">
        <v>80</v>
      </c>
      <c r="C76" s="7">
        <v>4299276.4867000002</v>
      </c>
      <c r="D76" s="7">
        <v>632238.55624000006</v>
      </c>
      <c r="E76" s="7">
        <f t="shared" si="11"/>
        <v>4931515.0429400001</v>
      </c>
      <c r="F76" s="7">
        <v>4931515.0089500006</v>
      </c>
      <c r="G76" s="7">
        <v>4931515.0089500006</v>
      </c>
      <c r="H76" s="7">
        <f t="shared" si="12"/>
        <v>3.3989999443292618E-2</v>
      </c>
    </row>
    <row r="77" spans="2:8" ht="14.45" customHeight="1" x14ac:dyDescent="0.2">
      <c r="B77" s="6" t="s">
        <v>81</v>
      </c>
      <c r="C77" s="7">
        <v>181262.5</v>
      </c>
      <c r="D77" s="7">
        <v>-156584.76863000001</v>
      </c>
      <c r="E77" s="7">
        <f t="shared" si="11"/>
        <v>24677.731369999994</v>
      </c>
      <c r="F77" s="7">
        <v>24677.731369999998</v>
      </c>
      <c r="G77" s="7">
        <v>24677.731369999998</v>
      </c>
      <c r="H77" s="7">
        <f t="shared" si="12"/>
        <v>0</v>
      </c>
    </row>
    <row r="78" spans="2:8" ht="14.45" customHeight="1" x14ac:dyDescent="0.2">
      <c r="B78" s="6" t="s">
        <v>82</v>
      </c>
      <c r="C78" s="7">
        <v>20737.5</v>
      </c>
      <c r="D78" s="7">
        <v>5863.6774799999994</v>
      </c>
      <c r="E78" s="7">
        <f t="shared" si="11"/>
        <v>26601.177479999998</v>
      </c>
      <c r="F78" s="7">
        <v>26601.17568</v>
      </c>
      <c r="G78" s="7">
        <v>26601.17568</v>
      </c>
      <c r="H78" s="7">
        <f t="shared" si="12"/>
        <v>1.799999998183921E-3</v>
      </c>
    </row>
    <row r="79" spans="2:8" ht="14.45" customHeight="1" x14ac:dyDescent="0.2">
      <c r="B79" s="6" t="s">
        <v>83</v>
      </c>
      <c r="C79" s="7">
        <v>260670.05994000001</v>
      </c>
      <c r="D79" s="7">
        <v>-132715.56562000001</v>
      </c>
      <c r="E79" s="7">
        <f t="shared" si="11"/>
        <v>127954.49432</v>
      </c>
      <c r="F79" s="7">
        <v>127954.49432</v>
      </c>
      <c r="G79" s="7">
        <v>127954.49432</v>
      </c>
      <c r="H79" s="7">
        <f t="shared" si="12"/>
        <v>0</v>
      </c>
    </row>
    <row r="80" spans="2:8" ht="14.45" customHeight="1" x14ac:dyDescent="0.2">
      <c r="B80" s="6" t="s">
        <v>84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12"/>
        <v>0</v>
      </c>
    </row>
    <row r="81" spans="2:8" ht="14.45" customHeight="1" x14ac:dyDescent="0.2">
      <c r="B81" s="6" t="s">
        <v>85</v>
      </c>
      <c r="C81" s="7">
        <v>800000</v>
      </c>
      <c r="D81" s="7">
        <v>-800000</v>
      </c>
      <c r="E81" s="7">
        <f t="shared" si="11"/>
        <v>0</v>
      </c>
      <c r="F81" s="7">
        <v>0</v>
      </c>
      <c r="G81" s="7">
        <v>0</v>
      </c>
      <c r="H81" s="7">
        <f t="shared" si="12"/>
        <v>0</v>
      </c>
    </row>
    <row r="82" spans="2:8" ht="14.45" customHeight="1" x14ac:dyDescent="0.2">
      <c r="B82" s="8" t="s">
        <v>86</v>
      </c>
      <c r="C82" s="9">
        <f>C10+C18+C28+C38+C48+C58+C62+C70+C74</f>
        <v>118194252.95878001</v>
      </c>
      <c r="D82" s="9">
        <f>D10+D18+D28+D38+D48+D58+D62+D70+D74</f>
        <v>39815989.207449988</v>
      </c>
      <c r="E82" s="9">
        <f t="shared" si="11"/>
        <v>158010242.16622999</v>
      </c>
      <c r="F82" s="9">
        <f t="shared" ref="F82:G82" si="13">F10+F18+F28+F38+F48+F58+F62+F70+F74</f>
        <v>152844260.11852998</v>
      </c>
      <c r="G82" s="9">
        <f t="shared" si="13"/>
        <v>147566324.07896999</v>
      </c>
      <c r="H82" s="9">
        <f t="shared" si="12"/>
        <v>5165982.0477000177</v>
      </c>
    </row>
    <row r="84" spans="2:8" ht="14.45" customHeight="1" x14ac:dyDescent="0.2">
      <c r="C84" s="3"/>
      <c r="D84" s="3"/>
      <c r="E84" s="3"/>
      <c r="F84" s="3"/>
      <c r="G84" s="3"/>
    </row>
    <row r="85" spans="2:8" ht="14.45" customHeight="1" x14ac:dyDescent="0.2">
      <c r="C85" s="4"/>
      <c r="D85" s="4"/>
      <c r="E85" s="4"/>
      <c r="F85" s="4"/>
      <c r="G85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2020-11-03T00:48:34Z</cp:lastPrinted>
  <dcterms:created xsi:type="dcterms:W3CDTF">2020-05-04T21:07:30Z</dcterms:created>
  <dcterms:modified xsi:type="dcterms:W3CDTF">2023-02-20T20:30:45Z</dcterms:modified>
</cp:coreProperties>
</file>