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Trimestral\3er Trimestre\03. Reportes IMCO 3 Trimestre\04. Reportes Firmados y Antefirmados\"/>
    </mc:Choice>
  </mc:AlternateContent>
  <bookViews>
    <workbookView xWindow="-120" yWindow="-120" windowWidth="29040" windowHeight="15840"/>
  </bookViews>
  <sheets>
    <sheet name="II.7 EAOG " sheetId="1" r:id="rId1"/>
  </sheets>
  <definedNames>
    <definedName name="_xlnm.Print_Area" localSheetId="0">'II.7 EAOG '!$B$2:$H$82</definedName>
    <definedName name="_xlnm.Print_Titles" localSheetId="0">'II.7 EAOG '!$2:$9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0" i="1" l="1"/>
  <c r="G74" i="1"/>
  <c r="E78" i="1"/>
  <c r="E81" i="1"/>
  <c r="E80" i="1"/>
  <c r="F48" i="1"/>
  <c r="F58" i="1"/>
  <c r="F62" i="1"/>
  <c r="F74" i="1"/>
  <c r="E11" i="1"/>
  <c r="E14" i="1"/>
  <c r="E17" i="1"/>
  <c r="E21" i="1"/>
  <c r="E24" i="1"/>
  <c r="E27" i="1"/>
  <c r="E31" i="1"/>
  <c r="E34" i="1"/>
  <c r="E37" i="1"/>
  <c r="E41" i="1"/>
  <c r="E44" i="1"/>
  <c r="E47" i="1"/>
  <c r="E51" i="1"/>
  <c r="E54" i="1"/>
  <c r="E57" i="1"/>
  <c r="E61" i="1"/>
  <c r="E65" i="1"/>
  <c r="E68" i="1"/>
  <c r="E72" i="1"/>
  <c r="E76" i="1"/>
  <c r="E79" i="1"/>
  <c r="D18" i="1"/>
  <c r="E13" i="1"/>
  <c r="E16" i="1"/>
  <c r="E20" i="1"/>
  <c r="E23" i="1"/>
  <c r="E26" i="1"/>
  <c r="D70" i="1"/>
  <c r="D74" i="1"/>
  <c r="G70" i="1"/>
  <c r="D28" i="1"/>
  <c r="D38" i="1"/>
  <c r="D48" i="1"/>
  <c r="D58" i="1"/>
  <c r="D62" i="1"/>
  <c r="F18" i="1"/>
  <c r="F28" i="1"/>
  <c r="F38" i="1"/>
  <c r="E30" i="1"/>
  <c r="E33" i="1"/>
  <c r="E36" i="1"/>
  <c r="E40" i="1"/>
  <c r="E43" i="1"/>
  <c r="E46" i="1"/>
  <c r="E50" i="1"/>
  <c r="E53" i="1"/>
  <c r="E56" i="1"/>
  <c r="E60" i="1"/>
  <c r="E64" i="1"/>
  <c r="E69" i="1"/>
  <c r="E77" i="1"/>
  <c r="G18" i="1"/>
  <c r="G28" i="1"/>
  <c r="G38" i="1"/>
  <c r="G48" i="1"/>
  <c r="G58" i="1"/>
  <c r="D10" i="1"/>
  <c r="F10" i="1"/>
  <c r="G10" i="1"/>
  <c r="E12" i="1"/>
  <c r="E15" i="1"/>
  <c r="E19" i="1"/>
  <c r="E22" i="1"/>
  <c r="E25" i="1"/>
  <c r="E29" i="1"/>
  <c r="E32" i="1"/>
  <c r="E35" i="1"/>
  <c r="E39" i="1"/>
  <c r="E42" i="1"/>
  <c r="E45" i="1"/>
  <c r="E49" i="1"/>
  <c r="E52" i="1"/>
  <c r="E55" i="1"/>
  <c r="E59" i="1"/>
  <c r="E63" i="1"/>
  <c r="E66" i="1"/>
  <c r="E73" i="1"/>
  <c r="G62" i="1"/>
  <c r="E67" i="1"/>
  <c r="E71" i="1"/>
  <c r="E75" i="1"/>
  <c r="C18" i="1"/>
  <c r="C48" i="1"/>
  <c r="C58" i="1"/>
  <c r="C62" i="1"/>
  <c r="C70" i="1"/>
  <c r="C74" i="1"/>
  <c r="C10" i="1"/>
  <c r="C28" i="1"/>
  <c r="C38" i="1"/>
  <c r="H21" i="1" l="1"/>
  <c r="H22" i="1"/>
  <c r="H30" i="1"/>
  <c r="H26" i="1"/>
  <c r="H57" i="1"/>
  <c r="H17" i="1"/>
  <c r="H59" i="1"/>
  <c r="H19" i="1"/>
  <c r="H69" i="1"/>
  <c r="H23" i="1"/>
  <c r="H54" i="1"/>
  <c r="H14" i="1"/>
  <c r="H25" i="1"/>
  <c r="H77" i="1"/>
  <c r="H55" i="1"/>
  <c r="H15" i="1"/>
  <c r="H64" i="1"/>
  <c r="H20" i="1"/>
  <c r="H51" i="1"/>
  <c r="H11" i="1"/>
  <c r="H52" i="1"/>
  <c r="H12" i="1"/>
  <c r="H60" i="1"/>
  <c r="H16" i="1"/>
  <c r="H47" i="1"/>
  <c r="H44" i="1"/>
  <c r="H41" i="1"/>
  <c r="H50" i="1"/>
  <c r="H79" i="1"/>
  <c r="H37" i="1"/>
  <c r="H33" i="1"/>
  <c r="H45" i="1"/>
  <c r="H53" i="1"/>
  <c r="H75" i="1"/>
  <c r="H42" i="1"/>
  <c r="H71" i="1"/>
  <c r="H39" i="1"/>
  <c r="H46" i="1"/>
  <c r="H76" i="1"/>
  <c r="H34" i="1"/>
  <c r="H80" i="1"/>
  <c r="H66" i="1"/>
  <c r="H61" i="1"/>
  <c r="H63" i="1"/>
  <c r="H49" i="1"/>
  <c r="H56" i="1"/>
  <c r="H13" i="1"/>
  <c r="H67" i="1"/>
  <c r="H43" i="1"/>
  <c r="H72" i="1"/>
  <c r="H31" i="1"/>
  <c r="H32" i="1"/>
  <c r="H40" i="1"/>
  <c r="H68" i="1"/>
  <c r="H27" i="1"/>
  <c r="H78" i="1"/>
  <c r="H35" i="1"/>
  <c r="H81" i="1"/>
  <c r="H73" i="1"/>
  <c r="H29" i="1"/>
  <c r="H36" i="1"/>
  <c r="H65" i="1"/>
  <c r="H24" i="1"/>
  <c r="E58" i="1"/>
  <c r="E48" i="1"/>
  <c r="E18" i="1"/>
  <c r="E74" i="1"/>
  <c r="E70" i="1"/>
  <c r="E62" i="1"/>
  <c r="F82" i="1"/>
  <c r="D82" i="1"/>
  <c r="E38" i="1"/>
  <c r="E28" i="1"/>
  <c r="G82" i="1"/>
  <c r="E10" i="1"/>
  <c r="C82" i="1"/>
  <c r="H62" i="1" l="1"/>
  <c r="H70" i="1"/>
  <c r="H74" i="1"/>
  <c r="H58" i="1"/>
  <c r="H48" i="1"/>
  <c r="H10" i="1"/>
  <c r="H18" i="1"/>
  <c r="H28" i="1"/>
  <c r="H38" i="1"/>
  <c r="E82" i="1"/>
  <c r="H82" i="1" l="1"/>
</calcChain>
</file>

<file path=xl/sharedStrings.xml><?xml version="1.0" encoding="utf-8"?>
<sst xmlns="http://schemas.openxmlformats.org/spreadsheetml/2006/main" count="88" uniqueCount="88">
  <si>
    <t>GOBIERNO DEL ESTADO DE NUEVO LEÓN</t>
  </si>
  <si>
    <t>Estado Analítico del Ejercicio del Presupuesto de Egresos</t>
  </si>
  <si>
    <t>Clasificación por Objeto del Gasto (Capítulo y Concepto)</t>
  </si>
  <si>
    <t>En miles de pesos</t>
  </si>
  <si>
    <t>Egresos</t>
  </si>
  <si>
    <t>Subejercicio</t>
  </si>
  <si>
    <t>Concepto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</si>
  <si>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</si>
  <si>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</si>
  <si>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</si>
  <si>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</si>
  <si>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</si>
  <si>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</si>
  <si>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</si>
  <si>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</si>
  <si>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</si>
  <si>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</si>
  <si>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</si>
  <si>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</si>
  <si>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</si>
  <si>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</si>
  <si>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</si>
  <si>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</si>
  <si>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</si>
  <si>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</si>
  <si>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</si>
  <si>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</si>
  <si>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</si>
  <si>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</si>
  <si>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</si>
  <si>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</si>
  <si>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</si>
  <si>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</si>
  <si>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</si>
  <si>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</si>
  <si>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</si>
  <si>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</si>
  <si>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</si>
  <si>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</si>
  <si>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</si>
  <si>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</si>
  <si>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</si>
  <si>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</si>
  <si>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</si>
  <si>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</si>
  <si>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</si>
  <si>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</si>
  <si>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</si>
  <si>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</si>
  <si>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</si>
  <si>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</si>
  <si>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</si>
  <si>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</si>
  <si>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</si>
  <si>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</si>
  <si>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</si>
  <si>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</si>
  <si>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</si>
  <si>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</si>
  <si>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</si>
  <si>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</si>
  <si>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</si>
  <si>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</si>
  <si>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</si>
  <si>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</si>
  <si>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</si>
  <si>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</si>
  <si>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</si>
  <si>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</si>
  <si>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</si>
  <si>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</si>
  <si>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</si>
  <si>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</si>
  <si>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</si>
  <si>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</si>
  <si>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</si>
  <si>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</si>
  <si>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</si>
  <si>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</si>
  <si>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</si>
  <si>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</si>
  <si>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</si>
  <si>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</si>
  <si>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</si>
  <si>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</si>
  <si>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</si>
  <si>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</si>
  <si>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Del 01 de enero al 30 de septiembre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</si>
</sst>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#,##0;\(#,##0\)"/>
    <numFmt numFmtId="165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0" tint="-0.3499862666707357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 tint="-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7" fillId="3" borderId="1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 indent="3"/>
    </xf>
    <xf numFmtId="164" fontId="8" fillId="4" borderId="3" xfId="0" applyNumberFormat="1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 wrapText="1" indent="3"/>
    </xf>
    <xf numFmtId="164" fontId="7" fillId="0" borderId="1" xfId="0" applyNumberFormat="1" applyFont="1" applyBorder="1" applyAlignment="1">
      <alignment horizontal="right" vertical="center" wrapText="1"/>
    </xf>
    <xf numFmtId="0" fontId="8" fillId="0" borderId="12" xfId="0" applyFont="1" applyBorder="1" applyAlignment="1">
      <alignment horizontal="left" vertical="center" wrapText="1" indent="3"/>
    </xf>
    <xf numFmtId="164" fontId="8" fillId="4" borderId="12" xfId="0" applyNumberFormat="1" applyFont="1" applyFill="1" applyBorder="1" applyAlignment="1">
      <alignment horizontal="right" vertical="center" wrapText="1"/>
    </xf>
    <xf numFmtId="165" fontId="8" fillId="0" borderId="3" xfId="1" applyNumberFormat="1" applyFont="1" applyBorder="1" applyAlignment="1">
      <alignment horizontal="left" vertical="center" wrapText="1" indent="3"/>
    </xf>
    <xf numFmtId="0" fontId="7" fillId="0" borderId="2" xfId="0" applyFont="1" applyBorder="1" applyAlignment="1">
      <alignment horizontal="justify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justify" vertical="center" wrapText="1"/>
    </xf>
    <xf numFmtId="164" fontId="7" fillId="0" borderId="3" xfId="0" applyNumberFormat="1" applyFont="1" applyBorder="1" applyAlignment="1">
      <alignment horizontal="right" vertical="center" wrapText="1"/>
    </xf>
    <xf numFmtId="0" fontId="9" fillId="0" borderId="0" xfId="0" applyFont="1" applyAlignment="1">
      <alignment horizontal="center"/>
    </xf>
    <xf numFmtId="0" fontId="7" fillId="3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238125</xdr:colOff>
      <xdr:row>1</xdr:row>
      <xdr:rowOff>104775</xdr:rowOff>
    </xdr:from>
    <xdr:to>
      <xdr:col>7</xdr:col>
      <xdr:colOff>752475</xdr:colOff>
      <xdr:row>5</xdr:row>
      <xdr:rowOff>59160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24900" y="285750"/>
          <a:ext cx="514350" cy="6782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83"/>
  <sheetViews>
    <sheetView showGridLines="0" tabSelected="1" zoomScaleNormal="100" zoomScaleSheetLayoutView="100" workbookViewId="0">
      <selection activeCell="B2" sqref="B2:H2"/>
    </sheetView>
  </sheetViews>
  <sheetFormatPr baseColWidth="10" defaultColWidth="11.5703125" defaultRowHeight="14.45" customHeight="1" x14ac:dyDescent="0.25"/>
  <cols>
    <col min="1" max="1" width="5.7109375" customWidth="1"/>
    <col min="2" max="2" width="58" customWidth="1"/>
    <col min="3" max="8" width="12.7109375" customWidth="1"/>
    <col min="9" max="9" width="5.7109375" customWidth="1"/>
    <col min="11" max="11" width="12.85546875" bestFit="1" customWidth="1"/>
    <col min="12" max="12" width="11.7109375" bestFit="1" customWidth="1"/>
    <col min="13" max="13" width="12.85546875" bestFit="1" customWidth="1"/>
    <col min="14" max="16" width="12" bestFit="1" customWidth="1"/>
    <col min="17" max="17" width="11.42578125" customWidth="1"/>
  </cols>
  <sheetData>
    <row r="1" spans="1:8" ht="14.45" customHeight="1" x14ac:dyDescent="0.25">
      <c r="A1" s="1"/>
      <c r="B1" s="2"/>
      <c r="C1" s="2"/>
      <c r="D1" s="2"/>
      <c r="E1" s="2"/>
      <c r="F1" s="2"/>
      <c r="G1" s="2"/>
      <c r="H1" s="2"/>
    </row>
    <row r="2" spans="1:8" ht="14.45" customHeight="1" x14ac:dyDescent="0.25">
      <c r="A2" s="1"/>
      <c r="B2" s="17" t="s">
        <v>0</v>
      </c>
      <c r="C2" s="18"/>
      <c r="D2" s="18"/>
      <c r="E2" s="18"/>
      <c r="F2" s="18"/>
      <c r="G2" s="18"/>
      <c r="H2" s="19"/>
    </row>
    <row r="3" spans="1:8" ht="14.45" customHeight="1" x14ac:dyDescent="0.25">
      <c r="A3" s="1"/>
      <c r="B3" s="20" t="s">
        <v>1</v>
      </c>
      <c r="C3" s="21"/>
      <c r="D3" s="21"/>
      <c r="E3" s="21"/>
      <c r="F3" s="21"/>
      <c r="G3" s="21"/>
      <c r="H3" s="22"/>
    </row>
    <row r="4" spans="1:8" ht="14.45" customHeight="1" x14ac:dyDescent="0.25">
      <c r="A4" s="1"/>
      <c r="B4" s="20" t="s">
        <v>2</v>
      </c>
      <c r="C4" s="21"/>
      <c r="D4" s="21"/>
      <c r="E4" s="21"/>
      <c r="F4" s="21"/>
      <c r="G4" s="21"/>
      <c r="H4" s="22"/>
    </row>
    <row r="5" spans="1:8" ht="14.45" customHeight="1" x14ac:dyDescent="0.25">
      <c r="A5" s="1"/>
      <c r="B5" s="23" t="s">
        <v>87</v>
      </c>
      <c r="C5" s="24"/>
      <c r="D5" s="24"/>
      <c r="E5" s="24"/>
      <c r="F5" s="24"/>
      <c r="G5" s="24"/>
      <c r="H5" s="25"/>
    </row>
    <row r="6" spans="1:8" ht="14.45" customHeight="1" x14ac:dyDescent="0.25">
      <c r="A6" s="1"/>
      <c r="B6" s="26" t="s">
        <v>3</v>
      </c>
      <c r="C6" s="27"/>
      <c r="D6" s="27"/>
      <c r="E6" s="27"/>
      <c r="F6" s="27"/>
      <c r="G6" s="27"/>
      <c r="H6" s="28"/>
    </row>
    <row r="7" spans="1:8" ht="14.45" customHeight="1" x14ac:dyDescent="0.25">
      <c r="A7" s="1"/>
      <c r="B7" s="29" t="s">
        <v>6</v>
      </c>
      <c r="C7" s="16" t="s">
        <v>4</v>
      </c>
      <c r="D7" s="16"/>
      <c r="E7" s="16"/>
      <c r="F7" s="16"/>
      <c r="G7" s="16"/>
      <c r="H7" s="16" t="s">
        <v>5</v>
      </c>
    </row>
    <row r="8" spans="1:8" ht="22.5" x14ac:dyDescent="0.25">
      <c r="A8" s="1"/>
      <c r="B8" s="30"/>
      <c r="C8" s="3" t="s">
        <v>7</v>
      </c>
      <c r="D8" s="3" t="s">
        <v>8</v>
      </c>
      <c r="E8" s="3" t="s">
        <v>9</v>
      </c>
      <c r="F8" s="3" t="s">
        <v>10</v>
      </c>
      <c r="G8" s="3" t="s">
        <v>11</v>
      </c>
      <c r="H8" s="16"/>
    </row>
    <row r="9" spans="1:8" ht="14.45" customHeight="1" x14ac:dyDescent="0.25">
      <c r="A9" s="1"/>
      <c r="B9" s="31"/>
      <c r="C9" s="3">
        <v>1</v>
      </c>
      <c r="D9" s="3">
        <v>2</v>
      </c>
      <c r="E9" s="3" t="s">
        <v>12</v>
      </c>
      <c r="F9" s="3">
        <v>4</v>
      </c>
      <c r="G9" s="3">
        <v>5</v>
      </c>
      <c r="H9" s="3" t="s">
        <v>13</v>
      </c>
    </row>
    <row r="10" spans="1:8" ht="14.45" customHeight="1" x14ac:dyDescent="0.25">
      <c r="A10" s="15"/>
      <c r="B10" s="11" t="s">
        <v>14</v>
      </c>
      <c r="C10" s="12">
        <f>SUM(C11:C17)</f>
        <v>23095754.91903</v>
      </c>
      <c r="D10" s="12">
        <f>SUM(D11:D17)</f>
        <v>311316.15280999965</v>
      </c>
      <c r="E10" s="12">
        <f>C10+D10</f>
        <v>23407071.071839999</v>
      </c>
      <c r="F10" s="12">
        <f t="shared" ref="F10:G10" si="0">SUM(F11:F17)</f>
        <v>15780350.412459996</v>
      </c>
      <c r="G10" s="12">
        <f t="shared" si="0"/>
        <v>15560624.273099994</v>
      </c>
      <c r="H10" s="12">
        <f>E10-F10</f>
        <v>7626720.6593800038</v>
      </c>
    </row>
    <row r="11" spans="1:8" ht="14.45" customHeight="1" x14ac:dyDescent="0.25">
      <c r="A11" s="1"/>
      <c r="B11" s="4" t="s">
        <v>15</v>
      </c>
      <c r="C11" s="5">
        <v>11017676.46996</v>
      </c>
      <c r="D11" s="5">
        <v>433887.44550999958</v>
      </c>
      <c r="E11" s="5">
        <f t="shared" ref="E11:E74" si="1">C11+D11</f>
        <v>11451563.91547</v>
      </c>
      <c r="F11" s="5">
        <v>8570371.2627999987</v>
      </c>
      <c r="G11" s="5">
        <v>8570309.9551299978</v>
      </c>
      <c r="H11" s="5">
        <f t="shared" ref="H11:H74" si="2">E11-F11</f>
        <v>2881192.6526700016</v>
      </c>
    </row>
    <row r="12" spans="1:8" ht="14.45" customHeight="1" x14ac:dyDescent="0.25">
      <c r="A12" s="1"/>
      <c r="B12" s="4" t="s">
        <v>16</v>
      </c>
      <c r="C12" s="5">
        <v>448679.01929999999</v>
      </c>
      <c r="D12" s="5">
        <v>113819.17076000001</v>
      </c>
      <c r="E12" s="5">
        <f t="shared" si="1"/>
        <v>562498.19005999994</v>
      </c>
      <c r="F12" s="5">
        <v>400275.27509000007</v>
      </c>
      <c r="G12" s="5">
        <v>399311.36340000003</v>
      </c>
      <c r="H12" s="5">
        <f t="shared" si="2"/>
        <v>162222.91496999987</v>
      </c>
    </row>
    <row r="13" spans="1:8" ht="14.45" customHeight="1" x14ac:dyDescent="0.25">
      <c r="A13" s="1"/>
      <c r="B13" s="4" t="s">
        <v>17</v>
      </c>
      <c r="C13" s="5">
        <v>2776174.1021000003</v>
      </c>
      <c r="D13" s="5">
        <v>283127.77705000021</v>
      </c>
      <c r="E13" s="5">
        <f t="shared" si="1"/>
        <v>3059301.8791500004</v>
      </c>
      <c r="F13" s="5">
        <v>1093214.6024399996</v>
      </c>
      <c r="G13" s="5">
        <v>1089295.4002899996</v>
      </c>
      <c r="H13" s="5">
        <f t="shared" si="2"/>
        <v>1966087.2767100008</v>
      </c>
    </row>
    <row r="14" spans="1:8" ht="14.45" customHeight="1" x14ac:dyDescent="0.25">
      <c r="A14" s="1"/>
      <c r="B14" s="4" t="s">
        <v>18</v>
      </c>
      <c r="C14" s="5">
        <v>2398191.3236599984</v>
      </c>
      <c r="D14" s="5">
        <v>81994.182569999917</v>
      </c>
      <c r="E14" s="5">
        <f t="shared" si="1"/>
        <v>2480185.5062299981</v>
      </c>
      <c r="F14" s="5">
        <v>1808181.9537199978</v>
      </c>
      <c r="G14" s="5">
        <v>1707300.087589998</v>
      </c>
      <c r="H14" s="5">
        <f t="shared" si="2"/>
        <v>672003.5525100003</v>
      </c>
    </row>
    <row r="15" spans="1:8" ht="14.45" customHeight="1" x14ac:dyDescent="0.25">
      <c r="A15" s="1"/>
      <c r="B15" s="4" t="s">
        <v>19</v>
      </c>
      <c r="C15" s="5">
        <v>5496839.2396800006</v>
      </c>
      <c r="D15" s="5">
        <v>90724.836469999907</v>
      </c>
      <c r="E15" s="5">
        <f t="shared" si="1"/>
        <v>5587564.0761500001</v>
      </c>
      <c r="F15" s="5">
        <v>3740038.0378900003</v>
      </c>
      <c r="G15" s="5">
        <v>3626138.1861700001</v>
      </c>
      <c r="H15" s="5">
        <f t="shared" si="2"/>
        <v>1847526.0382599998</v>
      </c>
    </row>
    <row r="16" spans="1:8" ht="14.45" customHeight="1" x14ac:dyDescent="0.25">
      <c r="A16" s="1"/>
      <c r="B16" s="4" t="s">
        <v>20</v>
      </c>
      <c r="C16" s="5">
        <v>693723.21811999998</v>
      </c>
      <c r="D16" s="5">
        <v>-692237.25954999996</v>
      </c>
      <c r="E16" s="5">
        <f t="shared" si="1"/>
        <v>1485.9585700000171</v>
      </c>
      <c r="F16" s="5">
        <v>0</v>
      </c>
      <c r="G16" s="5">
        <v>0</v>
      </c>
      <c r="H16" s="5">
        <f t="shared" si="2"/>
        <v>1485.9585700000171</v>
      </c>
    </row>
    <row r="17" spans="1:8" ht="14.45" customHeight="1" x14ac:dyDescent="0.25">
      <c r="A17" s="1"/>
      <c r="B17" s="4" t="s">
        <v>21</v>
      </c>
      <c r="C17" s="5">
        <v>264471.54621</v>
      </c>
      <c r="D17" s="5">
        <v>0</v>
      </c>
      <c r="E17" s="5">
        <f t="shared" si="1"/>
        <v>264471.54621</v>
      </c>
      <c r="F17" s="5">
        <v>168269.28051999997</v>
      </c>
      <c r="G17" s="5">
        <v>168269.28051999997</v>
      </c>
      <c r="H17" s="5">
        <f t="shared" si="2"/>
        <v>96202.265690000029</v>
      </c>
    </row>
    <row r="18" spans="1:8" ht="14.45" customHeight="1" x14ac:dyDescent="0.25">
      <c r="A18" s="15"/>
      <c r="B18" s="13" t="s">
        <v>22</v>
      </c>
      <c r="C18" s="14">
        <f>SUM(C19:C27)</f>
        <v>1115054.6577099999</v>
      </c>
      <c r="D18" s="14">
        <f>SUM(D19:D27)</f>
        <v>296845.48301999999</v>
      </c>
      <c r="E18" s="14">
        <f t="shared" si="1"/>
        <v>1411900.1407299999</v>
      </c>
      <c r="F18" s="14">
        <f t="shared" ref="F18:G18" si="3">SUM(F19:F27)</f>
        <v>953225.61479000002</v>
      </c>
      <c r="G18" s="14">
        <f t="shared" si="3"/>
        <v>813457.06174000015</v>
      </c>
      <c r="H18" s="14">
        <f t="shared" si="2"/>
        <v>458674.52593999985</v>
      </c>
    </row>
    <row r="19" spans="1:8" ht="14.45" customHeight="1" x14ac:dyDescent="0.25">
      <c r="A19" s="1"/>
      <c r="B19" s="4" t="s">
        <v>23</v>
      </c>
      <c r="C19" s="5">
        <v>128813.36787999992</v>
      </c>
      <c r="D19" s="5">
        <v>20625.238769999989</v>
      </c>
      <c r="E19" s="5">
        <f t="shared" si="1"/>
        <v>149438.60664999991</v>
      </c>
      <c r="F19" s="5">
        <v>65110.972929999931</v>
      </c>
      <c r="G19" s="5">
        <v>41552.26427</v>
      </c>
      <c r="H19" s="5">
        <f t="shared" si="2"/>
        <v>84327.633719999983</v>
      </c>
    </row>
    <row r="20" spans="1:8" ht="14.45" customHeight="1" x14ac:dyDescent="0.25">
      <c r="A20" s="1"/>
      <c r="B20" s="4" t="s">
        <v>24</v>
      </c>
      <c r="C20" s="5">
        <v>508371.70232999994</v>
      </c>
      <c r="D20" s="5">
        <v>-29932.158399999993</v>
      </c>
      <c r="E20" s="5">
        <f t="shared" si="1"/>
        <v>478439.54392999993</v>
      </c>
      <c r="F20" s="5">
        <v>313030.55457000009</v>
      </c>
      <c r="G20" s="5">
        <v>256075.15124999997</v>
      </c>
      <c r="H20" s="5">
        <f t="shared" si="2"/>
        <v>165408.98935999983</v>
      </c>
    </row>
    <row r="21" spans="1:8" ht="14.45" customHeight="1" x14ac:dyDescent="0.25">
      <c r="A21" s="1"/>
      <c r="B21" s="4" t="s">
        <v>25</v>
      </c>
      <c r="C21" s="5">
        <v>0</v>
      </c>
      <c r="D21" s="5">
        <v>0</v>
      </c>
      <c r="E21" s="5">
        <f t="shared" si="1"/>
        <v>0</v>
      </c>
      <c r="F21" s="5">
        <v>0</v>
      </c>
      <c r="G21" s="5">
        <v>0</v>
      </c>
      <c r="H21" s="5">
        <f t="shared" si="2"/>
        <v>0</v>
      </c>
    </row>
    <row r="22" spans="1:8" ht="14.45" customHeight="1" x14ac:dyDescent="0.25">
      <c r="A22" s="1"/>
      <c r="B22" s="4" t="s">
        <v>26</v>
      </c>
      <c r="C22" s="5">
        <v>13968.771170000005</v>
      </c>
      <c r="D22" s="5">
        <v>37348.588159999992</v>
      </c>
      <c r="E22" s="5">
        <f t="shared" si="1"/>
        <v>51317.359329999999</v>
      </c>
      <c r="F22" s="5">
        <v>22833.958480000005</v>
      </c>
      <c r="G22" s="5">
        <v>20030.173990000007</v>
      </c>
      <c r="H22" s="5">
        <f t="shared" si="2"/>
        <v>28483.400849999995</v>
      </c>
    </row>
    <row r="23" spans="1:8" ht="14.45" customHeight="1" x14ac:dyDescent="0.25">
      <c r="A23" s="1"/>
      <c r="B23" s="4" t="s">
        <v>27</v>
      </c>
      <c r="C23" s="5">
        <v>9551.7717699999994</v>
      </c>
      <c r="D23" s="5">
        <v>12924.905700000005</v>
      </c>
      <c r="E23" s="5">
        <f t="shared" si="1"/>
        <v>22476.677470000002</v>
      </c>
      <c r="F23" s="5">
        <v>11860.370090000002</v>
      </c>
      <c r="G23" s="5">
        <v>4157.5727300000008</v>
      </c>
      <c r="H23" s="5">
        <f t="shared" si="2"/>
        <v>10616.30738</v>
      </c>
    </row>
    <row r="24" spans="1:8" ht="14.45" customHeight="1" x14ac:dyDescent="0.25">
      <c r="A24" s="1"/>
      <c r="B24" s="4" t="s">
        <v>28</v>
      </c>
      <c r="C24" s="5">
        <v>429407.10610000009</v>
      </c>
      <c r="D24" s="5">
        <v>-64985.135519999938</v>
      </c>
      <c r="E24" s="5">
        <f t="shared" si="1"/>
        <v>364421.97058000014</v>
      </c>
      <c r="F24" s="5">
        <v>278899.70626000001</v>
      </c>
      <c r="G24" s="5">
        <v>234520.16175000017</v>
      </c>
      <c r="H24" s="5">
        <f t="shared" si="2"/>
        <v>85522.264320000133</v>
      </c>
    </row>
    <row r="25" spans="1:8" ht="14.45" customHeight="1" x14ac:dyDescent="0.25">
      <c r="A25" s="1"/>
      <c r="B25" s="4" t="s">
        <v>29</v>
      </c>
      <c r="C25" s="5">
        <v>10571.96904</v>
      </c>
      <c r="D25" s="5">
        <v>282422.48559999996</v>
      </c>
      <c r="E25" s="5">
        <f t="shared" si="1"/>
        <v>292994.45463999995</v>
      </c>
      <c r="F25" s="5">
        <v>255399.86451999997</v>
      </c>
      <c r="G25" s="5">
        <v>252520.61344000002</v>
      </c>
      <c r="H25" s="5">
        <f t="shared" si="2"/>
        <v>37594.590119999979</v>
      </c>
    </row>
    <row r="26" spans="1:8" ht="14.45" customHeight="1" x14ac:dyDescent="0.25">
      <c r="A26" s="1"/>
      <c r="B26" s="4" t="s">
        <v>30</v>
      </c>
      <c r="C26" s="5">
        <v>605.58960000000002</v>
      </c>
      <c r="D26" s="5">
        <v>12734.4535</v>
      </c>
      <c r="E26" s="5">
        <f t="shared" si="1"/>
        <v>13340.043099999999</v>
      </c>
      <c r="F26" s="5">
        <v>608.4171</v>
      </c>
      <c r="G26" s="5">
        <v>608.4171</v>
      </c>
      <c r="H26" s="5">
        <f t="shared" si="2"/>
        <v>12731.625999999998</v>
      </c>
    </row>
    <row r="27" spans="1:8" ht="14.45" customHeight="1" x14ac:dyDescent="0.25">
      <c r="A27" s="1"/>
      <c r="B27" s="4" t="s">
        <v>31</v>
      </c>
      <c r="C27" s="5">
        <v>13764.379820000002</v>
      </c>
      <c r="D27" s="5">
        <v>25707.105209999983</v>
      </c>
      <c r="E27" s="5">
        <f t="shared" si="1"/>
        <v>39471.485029999982</v>
      </c>
      <c r="F27" s="5">
        <v>5481.7708400000001</v>
      </c>
      <c r="G27" s="5">
        <v>3992.70721</v>
      </c>
      <c r="H27" s="5">
        <f t="shared" si="2"/>
        <v>33989.714189999984</v>
      </c>
    </row>
    <row r="28" spans="1:8" ht="14.45" customHeight="1" x14ac:dyDescent="0.25">
      <c r="A28" s="15"/>
      <c r="B28" s="13" t="s">
        <v>32</v>
      </c>
      <c r="C28" s="14">
        <f>SUM(C29:C37)</f>
        <v>2862743.3453299999</v>
      </c>
      <c r="D28" s="14">
        <f>SUM(D29:D37)</f>
        <v>2179182.9127099998</v>
      </c>
      <c r="E28" s="14">
        <f t="shared" si="1"/>
        <v>5041926.2580399998</v>
      </c>
      <c r="F28" s="14">
        <f t="shared" ref="F28:G28" si="4">SUM(F29:F37)</f>
        <v>3257451.2399200001</v>
      </c>
      <c r="G28" s="14">
        <f t="shared" si="4"/>
        <v>2706290.8130400004</v>
      </c>
      <c r="H28" s="14">
        <f t="shared" si="2"/>
        <v>1784475.0181199997</v>
      </c>
    </row>
    <row r="29" spans="1:8" ht="14.45" customHeight="1" x14ac:dyDescent="0.25">
      <c r="A29" s="1"/>
      <c r="B29" s="4" t="s">
        <v>33</v>
      </c>
      <c r="C29" s="5">
        <v>515881.54023999994</v>
      </c>
      <c r="D29" s="5">
        <v>33290.102559999999</v>
      </c>
      <c r="E29" s="5">
        <f t="shared" si="1"/>
        <v>549171.64279999991</v>
      </c>
      <c r="F29" s="5">
        <v>459581.10191000003</v>
      </c>
      <c r="G29" s="5">
        <v>408213.05749000004</v>
      </c>
      <c r="H29" s="5">
        <f t="shared" si="2"/>
        <v>89590.540889999887</v>
      </c>
    </row>
    <row r="30" spans="1:8" ht="14.45" customHeight="1" x14ac:dyDescent="0.25">
      <c r="A30" s="1"/>
      <c r="B30" s="4" t="s">
        <v>34</v>
      </c>
      <c r="C30" s="5">
        <v>506763.33729000005</v>
      </c>
      <c r="D30" s="5">
        <v>630954.58843999996</v>
      </c>
      <c r="E30" s="5">
        <f t="shared" si="1"/>
        <v>1137717.92573</v>
      </c>
      <c r="F30" s="5">
        <v>599668.22257000057</v>
      </c>
      <c r="G30" s="5">
        <v>479007.13808000012</v>
      </c>
      <c r="H30" s="5">
        <f t="shared" si="2"/>
        <v>538049.70315999945</v>
      </c>
    </row>
    <row r="31" spans="1:8" ht="14.45" customHeight="1" x14ac:dyDescent="0.25">
      <c r="A31" s="1"/>
      <c r="B31" s="4" t="s">
        <v>35</v>
      </c>
      <c r="C31" s="5">
        <v>460022.32886000001</v>
      </c>
      <c r="D31" s="5">
        <v>633991.26758999983</v>
      </c>
      <c r="E31" s="5">
        <f t="shared" si="1"/>
        <v>1094013.5964499998</v>
      </c>
      <c r="F31" s="5">
        <v>691094.6865300003</v>
      </c>
      <c r="G31" s="5">
        <v>577598.69986000017</v>
      </c>
      <c r="H31" s="5">
        <f t="shared" si="2"/>
        <v>402918.90991999954</v>
      </c>
    </row>
    <row r="32" spans="1:8" ht="14.45" customHeight="1" x14ac:dyDescent="0.25">
      <c r="A32" s="1"/>
      <c r="B32" s="4" t="s">
        <v>36</v>
      </c>
      <c r="C32" s="5">
        <v>127995.53719</v>
      </c>
      <c r="D32" s="5">
        <v>88084.692660000015</v>
      </c>
      <c r="E32" s="5">
        <f t="shared" si="1"/>
        <v>216080.22985</v>
      </c>
      <c r="F32" s="5">
        <v>148769.14378000004</v>
      </c>
      <c r="G32" s="5">
        <v>143014.54241000002</v>
      </c>
      <c r="H32" s="5">
        <f t="shared" si="2"/>
        <v>67311.086069999961</v>
      </c>
    </row>
    <row r="33" spans="1:8" ht="14.45" customHeight="1" x14ac:dyDescent="0.25">
      <c r="A33" s="1"/>
      <c r="B33" s="4" t="s">
        <v>37</v>
      </c>
      <c r="C33" s="5">
        <v>198461.23936000004</v>
      </c>
      <c r="D33" s="5">
        <v>393634.85705999983</v>
      </c>
      <c r="E33" s="5">
        <f t="shared" si="1"/>
        <v>592096.09641999984</v>
      </c>
      <c r="F33" s="5">
        <v>358190.99164999987</v>
      </c>
      <c r="G33" s="5">
        <v>266386.49372000003</v>
      </c>
      <c r="H33" s="5">
        <f t="shared" si="2"/>
        <v>233905.10476999998</v>
      </c>
    </row>
    <row r="34" spans="1:8" ht="14.45" customHeight="1" x14ac:dyDescent="0.25">
      <c r="A34" s="1"/>
      <c r="B34" s="4" t="s">
        <v>38</v>
      </c>
      <c r="C34" s="5">
        <v>258686.00644</v>
      </c>
      <c r="D34" s="5">
        <v>390835.60714000004</v>
      </c>
      <c r="E34" s="5">
        <f t="shared" si="1"/>
        <v>649521.61358</v>
      </c>
      <c r="F34" s="5">
        <v>395181.60550999991</v>
      </c>
      <c r="G34" s="5">
        <v>349130.37828999996</v>
      </c>
      <c r="H34" s="5">
        <f t="shared" si="2"/>
        <v>254340.0080700001</v>
      </c>
    </row>
    <row r="35" spans="1:8" ht="14.45" customHeight="1" x14ac:dyDescent="0.25">
      <c r="A35" s="1"/>
      <c r="B35" s="4" t="s">
        <v>39</v>
      </c>
      <c r="C35" s="5">
        <v>38179.666490000018</v>
      </c>
      <c r="D35" s="5">
        <v>13615.868210000008</v>
      </c>
      <c r="E35" s="5">
        <f t="shared" si="1"/>
        <v>51795.534700000026</v>
      </c>
      <c r="F35" s="5">
        <v>33974.19733999997</v>
      </c>
      <c r="G35" s="5">
        <v>30805.524969999999</v>
      </c>
      <c r="H35" s="5">
        <f t="shared" si="2"/>
        <v>17821.337360000056</v>
      </c>
    </row>
    <row r="36" spans="1:8" ht="14.45" customHeight="1" x14ac:dyDescent="0.25">
      <c r="A36" s="1"/>
      <c r="B36" s="4" t="s">
        <v>40</v>
      </c>
      <c r="C36" s="5">
        <v>31688.776890000005</v>
      </c>
      <c r="D36" s="5">
        <v>90457.471739999994</v>
      </c>
      <c r="E36" s="5">
        <f t="shared" si="1"/>
        <v>122146.24863</v>
      </c>
      <c r="F36" s="5">
        <v>82617.72722999999</v>
      </c>
      <c r="G36" s="5">
        <v>34123.363899999989</v>
      </c>
      <c r="H36" s="5">
        <f t="shared" si="2"/>
        <v>39528.521400000012</v>
      </c>
    </row>
    <row r="37" spans="1:8" ht="14.45" customHeight="1" x14ac:dyDescent="0.25">
      <c r="A37" s="1"/>
      <c r="B37" s="4" t="s">
        <v>41</v>
      </c>
      <c r="C37" s="5">
        <v>725064.91256999993</v>
      </c>
      <c r="D37" s="5">
        <v>-95681.542689999973</v>
      </c>
      <c r="E37" s="5">
        <f t="shared" si="1"/>
        <v>629383.3698799999</v>
      </c>
      <c r="F37" s="5">
        <v>488373.56339999993</v>
      </c>
      <c r="G37" s="5">
        <v>418011.61431999999</v>
      </c>
      <c r="H37" s="5">
        <f t="shared" si="2"/>
        <v>141009.80647999997</v>
      </c>
    </row>
    <row r="38" spans="1:8" ht="14.45" customHeight="1" x14ac:dyDescent="0.25">
      <c r="A38" s="15"/>
      <c r="B38" s="13" t="s">
        <v>42</v>
      </c>
      <c r="C38" s="14">
        <f>SUM(C39:C47)</f>
        <v>31505777.540970005</v>
      </c>
      <c r="D38" s="14">
        <f>SUM(D39:D47)</f>
        <v>15651725.90873999</v>
      </c>
      <c r="E38" s="14">
        <f t="shared" si="1"/>
        <v>47157503.449709997</v>
      </c>
      <c r="F38" s="14">
        <f t="shared" ref="F38:G38" si="5">SUM(F39:F47)</f>
        <v>34661426.904900014</v>
      </c>
      <c r="G38" s="14">
        <f t="shared" si="5"/>
        <v>32827840.488600012</v>
      </c>
      <c r="H38" s="14">
        <f t="shared" si="2"/>
        <v>12496076.544809982</v>
      </c>
    </row>
    <row r="39" spans="1:8" ht="14.45" customHeight="1" x14ac:dyDescent="0.25">
      <c r="A39" s="1"/>
      <c r="B39" s="4" t="s">
        <v>43</v>
      </c>
      <c r="C39" s="5">
        <v>20959946.935130008</v>
      </c>
      <c r="D39" s="5">
        <v>12740582.542819999</v>
      </c>
      <c r="E39" s="5">
        <f t="shared" si="1"/>
        <v>33700529.477950007</v>
      </c>
      <c r="F39" s="5">
        <v>25973680.410530008</v>
      </c>
      <c r="G39" s="5">
        <v>24583284.176950008</v>
      </c>
      <c r="H39" s="5">
        <f t="shared" si="2"/>
        <v>7726849.0674199983</v>
      </c>
    </row>
    <row r="40" spans="1:8" ht="14.45" customHeight="1" x14ac:dyDescent="0.25">
      <c r="A40" s="1"/>
      <c r="B40" s="8" t="s">
        <v>44</v>
      </c>
      <c r="C40" s="9">
        <v>6347485.7113699997</v>
      </c>
      <c r="D40" s="9">
        <v>3288212.5109199928</v>
      </c>
      <c r="E40" s="9">
        <f t="shared" si="1"/>
        <v>9635698.2222899925</v>
      </c>
      <c r="F40" s="9">
        <v>6580148.7954300037</v>
      </c>
      <c r="G40" s="9">
        <v>6251500.3832000047</v>
      </c>
      <c r="H40" s="9">
        <f t="shared" si="2"/>
        <v>3055549.4268599888</v>
      </c>
    </row>
    <row r="41" spans="1:8" ht="14.45" customHeight="1" x14ac:dyDescent="0.25">
      <c r="A41" s="1"/>
      <c r="B41" s="4" t="s">
        <v>45</v>
      </c>
      <c r="C41" s="5">
        <v>121299.85400000001</v>
      </c>
      <c r="D41" s="5">
        <v>-21463.373500000002</v>
      </c>
      <c r="E41" s="5">
        <f t="shared" si="1"/>
        <v>99836.480500000005</v>
      </c>
      <c r="F41" s="5">
        <v>34190.888740000002</v>
      </c>
      <c r="G41" s="5">
        <v>22396.02634</v>
      </c>
      <c r="H41" s="5">
        <f t="shared" si="2"/>
        <v>65645.59176000001</v>
      </c>
    </row>
    <row r="42" spans="1:8" ht="14.45" customHeight="1" x14ac:dyDescent="0.25">
      <c r="A42" s="1"/>
      <c r="B42" s="4" t="s">
        <v>46</v>
      </c>
      <c r="C42" s="5">
        <v>1382034.7049200002</v>
      </c>
      <c r="D42" s="5">
        <v>-406249.93304000009</v>
      </c>
      <c r="E42" s="5">
        <f t="shared" si="1"/>
        <v>975784.77188000013</v>
      </c>
      <c r="F42" s="5">
        <v>717801.27376000013</v>
      </c>
      <c r="G42" s="5">
        <v>615054.36567000009</v>
      </c>
      <c r="H42" s="5">
        <f t="shared" si="2"/>
        <v>257983.49812</v>
      </c>
    </row>
    <row r="43" spans="1:8" ht="14.45" customHeight="1" x14ac:dyDescent="0.25">
      <c r="A43" s="1"/>
      <c r="B43" s="4" t="s">
        <v>47</v>
      </c>
      <c r="C43" s="5">
        <v>2695010.33555</v>
      </c>
      <c r="D43" s="5">
        <v>47952.009370000007</v>
      </c>
      <c r="E43" s="5">
        <f t="shared" si="1"/>
        <v>2742962.3449200001</v>
      </c>
      <c r="F43" s="5">
        <v>1352913.38427</v>
      </c>
      <c r="G43" s="5">
        <v>1352913.38427</v>
      </c>
      <c r="H43" s="5">
        <f t="shared" si="2"/>
        <v>1390048.96065</v>
      </c>
    </row>
    <row r="44" spans="1:8" ht="14.45" customHeight="1" x14ac:dyDescent="0.25">
      <c r="A44" s="1"/>
      <c r="B44" s="4" t="s">
        <v>48</v>
      </c>
      <c r="C44" s="5">
        <v>0</v>
      </c>
      <c r="D44" s="5">
        <v>0</v>
      </c>
      <c r="E44" s="5">
        <f t="shared" si="1"/>
        <v>0</v>
      </c>
      <c r="F44" s="5">
        <v>0</v>
      </c>
      <c r="G44" s="5">
        <v>0</v>
      </c>
      <c r="H44" s="5">
        <f t="shared" si="2"/>
        <v>0</v>
      </c>
    </row>
    <row r="45" spans="1:8" ht="14.45" customHeight="1" x14ac:dyDescent="0.25">
      <c r="A45" s="1"/>
      <c r="B45" s="4" t="s">
        <v>49</v>
      </c>
      <c r="C45" s="5">
        <v>0</v>
      </c>
      <c r="D45" s="5">
        <v>0</v>
      </c>
      <c r="E45" s="5">
        <f t="shared" si="1"/>
        <v>0</v>
      </c>
      <c r="F45" s="5">
        <v>0</v>
      </c>
      <c r="G45" s="5">
        <v>0</v>
      </c>
      <c r="H45" s="5">
        <f t="shared" si="2"/>
        <v>0</v>
      </c>
    </row>
    <row r="46" spans="1:8" ht="14.45" customHeight="1" x14ac:dyDescent="0.25">
      <c r="A46" s="1"/>
      <c r="B46" s="4" t="s">
        <v>50</v>
      </c>
      <c r="C46" s="5">
        <v>0</v>
      </c>
      <c r="D46" s="5">
        <v>2692.1521699999998</v>
      </c>
      <c r="E46" s="5">
        <f t="shared" si="1"/>
        <v>2692.1521699999998</v>
      </c>
      <c r="F46" s="5">
        <v>2692.1521699999998</v>
      </c>
      <c r="G46" s="5">
        <v>2692.1521699999998</v>
      </c>
      <c r="H46" s="5">
        <f t="shared" si="2"/>
        <v>0</v>
      </c>
    </row>
    <row r="47" spans="1:8" ht="14.45" customHeight="1" x14ac:dyDescent="0.25">
      <c r="A47" s="1"/>
      <c r="B47" s="4" t="s">
        <v>51</v>
      </c>
      <c r="C47" s="5">
        <v>0</v>
      </c>
      <c r="D47" s="5">
        <v>0</v>
      </c>
      <c r="E47" s="5">
        <f t="shared" si="1"/>
        <v>0</v>
      </c>
      <c r="F47" s="5">
        <v>0</v>
      </c>
      <c r="G47" s="5">
        <v>0</v>
      </c>
      <c r="H47" s="5">
        <f t="shared" si="2"/>
        <v>0</v>
      </c>
    </row>
    <row r="48" spans="1:8" ht="14.45" customHeight="1" x14ac:dyDescent="0.25">
      <c r="A48" s="15"/>
      <c r="B48" s="13" t="s">
        <v>52</v>
      </c>
      <c r="C48" s="14">
        <f>SUM(C49:C57)</f>
        <v>1458963.9666899997</v>
      </c>
      <c r="D48" s="14">
        <f>SUM(D49:D57)</f>
        <v>218525.24618000007</v>
      </c>
      <c r="E48" s="14">
        <f t="shared" si="1"/>
        <v>1677489.2128699997</v>
      </c>
      <c r="F48" s="14">
        <f t="shared" ref="F48:G48" si="6">SUM(F49:F57)</f>
        <v>486542.91846999998</v>
      </c>
      <c r="G48" s="14">
        <f t="shared" si="6"/>
        <v>437916.92595000006</v>
      </c>
      <c r="H48" s="14">
        <f t="shared" si="2"/>
        <v>1190946.2943999998</v>
      </c>
    </row>
    <row r="49" spans="1:8" ht="14.45" customHeight="1" x14ac:dyDescent="0.25">
      <c r="A49" s="1"/>
      <c r="B49" s="4" t="s">
        <v>53</v>
      </c>
      <c r="C49" s="5">
        <v>300296.06814999995</v>
      </c>
      <c r="D49" s="5">
        <v>-79007.904989999995</v>
      </c>
      <c r="E49" s="5">
        <f t="shared" si="1"/>
        <v>221288.16315999994</v>
      </c>
      <c r="F49" s="5">
        <v>46031.292140000005</v>
      </c>
      <c r="G49" s="5">
        <v>37861.355250000008</v>
      </c>
      <c r="H49" s="5">
        <f t="shared" si="2"/>
        <v>175256.87101999993</v>
      </c>
    </row>
    <row r="50" spans="1:8" ht="14.45" customHeight="1" x14ac:dyDescent="0.25">
      <c r="A50" s="1"/>
      <c r="B50" s="4" t="s">
        <v>54</v>
      </c>
      <c r="C50" s="5">
        <v>8373.5027599999994</v>
      </c>
      <c r="D50" s="5">
        <v>59126.841770000021</v>
      </c>
      <c r="E50" s="5">
        <f t="shared" si="1"/>
        <v>67500.344530000017</v>
      </c>
      <c r="F50" s="5">
        <v>12104.057860000003</v>
      </c>
      <c r="G50" s="5">
        <v>11849.319780000002</v>
      </c>
      <c r="H50" s="5">
        <f t="shared" si="2"/>
        <v>55396.286670000016</v>
      </c>
    </row>
    <row r="51" spans="1:8" ht="14.45" customHeight="1" x14ac:dyDescent="0.25">
      <c r="A51" s="1"/>
      <c r="B51" s="4" t="s">
        <v>55</v>
      </c>
      <c r="C51" s="5">
        <v>0</v>
      </c>
      <c r="D51" s="5">
        <v>0</v>
      </c>
      <c r="E51" s="5">
        <f t="shared" si="1"/>
        <v>0</v>
      </c>
      <c r="F51" s="5">
        <v>0</v>
      </c>
      <c r="G51" s="5">
        <v>0</v>
      </c>
      <c r="H51" s="5">
        <f t="shared" si="2"/>
        <v>0</v>
      </c>
    </row>
    <row r="52" spans="1:8" ht="14.45" customHeight="1" x14ac:dyDescent="0.25">
      <c r="A52" s="1"/>
      <c r="B52" s="4" t="s">
        <v>56</v>
      </c>
      <c r="C52" s="5">
        <v>681166.12930000003</v>
      </c>
      <c r="D52" s="5">
        <v>-166421.86740999998</v>
      </c>
      <c r="E52" s="5">
        <f t="shared" si="1"/>
        <v>514744.26189000008</v>
      </c>
      <c r="F52" s="5">
        <v>206027.03649</v>
      </c>
      <c r="G52" s="5">
        <v>196294.09611000001</v>
      </c>
      <c r="H52" s="5">
        <f t="shared" si="2"/>
        <v>308717.22540000011</v>
      </c>
    </row>
    <row r="53" spans="1:8" ht="14.45" customHeight="1" x14ac:dyDescent="0.25">
      <c r="A53" s="1"/>
      <c r="B53" s="4" t="s">
        <v>57</v>
      </c>
      <c r="C53" s="5">
        <v>100776.57131</v>
      </c>
      <c r="D53" s="5">
        <v>300052.92183000001</v>
      </c>
      <c r="E53" s="5">
        <f t="shared" si="1"/>
        <v>400829.49314000004</v>
      </c>
      <c r="F53" s="5">
        <v>1725.99999</v>
      </c>
      <c r="G53" s="5">
        <v>1725.99999</v>
      </c>
      <c r="H53" s="5">
        <f t="shared" si="2"/>
        <v>399103.49315000005</v>
      </c>
    </row>
    <row r="54" spans="1:8" ht="14.45" customHeight="1" x14ac:dyDescent="0.25">
      <c r="A54" s="1"/>
      <c r="B54" s="4" t="s">
        <v>58</v>
      </c>
      <c r="C54" s="5">
        <v>136299.54491</v>
      </c>
      <c r="D54" s="5">
        <v>60109.583209999997</v>
      </c>
      <c r="E54" s="5">
        <f t="shared" si="1"/>
        <v>196409.12812000001</v>
      </c>
      <c r="F54" s="5">
        <v>108940.16366999998</v>
      </c>
      <c r="G54" s="5">
        <v>83638.006059999985</v>
      </c>
      <c r="H54" s="5">
        <f t="shared" si="2"/>
        <v>87468.964450000029</v>
      </c>
    </row>
    <row r="55" spans="1:8" ht="14.45" customHeight="1" x14ac:dyDescent="0.25">
      <c r="A55" s="1"/>
      <c r="B55" s="4" t="s">
        <v>59</v>
      </c>
      <c r="C55" s="5">
        <v>50000</v>
      </c>
      <c r="D55" s="5">
        <v>-50000</v>
      </c>
      <c r="E55" s="5">
        <f t="shared" si="1"/>
        <v>0</v>
      </c>
      <c r="F55" s="5">
        <v>0</v>
      </c>
      <c r="G55" s="5">
        <v>0</v>
      </c>
      <c r="H55" s="5">
        <f t="shared" si="2"/>
        <v>0</v>
      </c>
    </row>
    <row r="56" spans="1:8" ht="14.45" customHeight="1" x14ac:dyDescent="0.25">
      <c r="A56" s="1"/>
      <c r="B56" s="4" t="s">
        <v>60</v>
      </c>
      <c r="C56" s="5">
        <v>75805.238489999989</v>
      </c>
      <c r="D56" s="5">
        <v>739.04470000000299</v>
      </c>
      <c r="E56" s="5">
        <f t="shared" si="1"/>
        <v>76544.283189999987</v>
      </c>
      <c r="F56" s="5">
        <v>52615.748729999999</v>
      </c>
      <c r="G56" s="5">
        <v>52615.748729999999</v>
      </c>
      <c r="H56" s="5">
        <f t="shared" si="2"/>
        <v>23928.534459999988</v>
      </c>
    </row>
    <row r="57" spans="1:8" ht="14.45" customHeight="1" x14ac:dyDescent="0.25">
      <c r="A57" s="1"/>
      <c r="B57" s="4" t="s">
        <v>61</v>
      </c>
      <c r="C57" s="5">
        <v>106246.91177000001</v>
      </c>
      <c r="D57" s="5">
        <v>93926.627070000002</v>
      </c>
      <c r="E57" s="5">
        <f t="shared" si="1"/>
        <v>200173.53883999999</v>
      </c>
      <c r="F57" s="5">
        <v>59098.619589999995</v>
      </c>
      <c r="G57" s="5">
        <v>53932.400030000004</v>
      </c>
      <c r="H57" s="5">
        <f t="shared" si="2"/>
        <v>141074.91925000001</v>
      </c>
    </row>
    <row r="58" spans="1:8" ht="14.45" customHeight="1" x14ac:dyDescent="0.25">
      <c r="A58" s="15"/>
      <c r="B58" s="13" t="s">
        <v>62</v>
      </c>
      <c r="C58" s="14">
        <f>SUM(C59:C61)</f>
        <v>13666506.82344</v>
      </c>
      <c r="D58" s="14">
        <f>SUM(D59:D61)</f>
        <v>446455.33255000017</v>
      </c>
      <c r="E58" s="14">
        <f t="shared" si="1"/>
        <v>14112962.155990001</v>
      </c>
      <c r="F58" s="14">
        <f t="shared" ref="F58:G58" si="7">SUM(F59:F61)</f>
        <v>4430502.9757899996</v>
      </c>
      <c r="G58" s="14">
        <f t="shared" si="7"/>
        <v>4228726.8187799994</v>
      </c>
      <c r="H58" s="14">
        <f t="shared" si="2"/>
        <v>9682459.1802000012</v>
      </c>
    </row>
    <row r="59" spans="1:8" ht="14.45" customHeight="1" x14ac:dyDescent="0.25">
      <c r="A59" s="1"/>
      <c r="B59" s="4" t="s">
        <v>63</v>
      </c>
      <c r="C59" s="5">
        <v>6420481.1007200005</v>
      </c>
      <c r="D59" s="5">
        <v>397344.6368700001</v>
      </c>
      <c r="E59" s="5">
        <f t="shared" si="1"/>
        <v>6817825.737590001</v>
      </c>
      <c r="F59" s="5">
        <v>2671009.1235599993</v>
      </c>
      <c r="G59" s="5">
        <v>2469232.9665499995</v>
      </c>
      <c r="H59" s="5">
        <f t="shared" si="2"/>
        <v>4146816.6140300017</v>
      </c>
    </row>
    <row r="60" spans="1:8" ht="14.45" customHeight="1" x14ac:dyDescent="0.25">
      <c r="A60" s="1"/>
      <c r="B60" s="4" t="s">
        <v>64</v>
      </c>
      <c r="C60" s="5">
        <v>7246025.72272</v>
      </c>
      <c r="D60" s="5">
        <v>49110.69568000007</v>
      </c>
      <c r="E60" s="5">
        <f t="shared" si="1"/>
        <v>7295136.4183999998</v>
      </c>
      <c r="F60" s="5">
        <v>1759493.8522300001</v>
      </c>
      <c r="G60" s="5">
        <v>1759493.8522300001</v>
      </c>
      <c r="H60" s="5">
        <f t="shared" si="2"/>
        <v>5535642.5661699995</v>
      </c>
    </row>
    <row r="61" spans="1:8" ht="14.45" customHeight="1" x14ac:dyDescent="0.25">
      <c r="A61" s="1"/>
      <c r="B61" s="4" t="s">
        <v>65</v>
      </c>
      <c r="C61" s="5">
        <v>0</v>
      </c>
      <c r="D61" s="5">
        <v>0</v>
      </c>
      <c r="E61" s="5">
        <f t="shared" si="1"/>
        <v>0</v>
      </c>
      <c r="F61" s="5">
        <v>0</v>
      </c>
      <c r="G61" s="5">
        <v>0</v>
      </c>
      <c r="H61" s="5">
        <f t="shared" si="2"/>
        <v>0</v>
      </c>
    </row>
    <row r="62" spans="1:8" ht="14.45" customHeight="1" x14ac:dyDescent="0.25">
      <c r="A62" s="15"/>
      <c r="B62" s="13" t="s">
        <v>66</v>
      </c>
      <c r="C62" s="14">
        <f>SUM(C63:C69)</f>
        <v>969231.76578000002</v>
      </c>
      <c r="D62" s="14">
        <f>SUM(D63:D69)</f>
        <v>339616.04354999994</v>
      </c>
      <c r="E62" s="14">
        <f t="shared" si="1"/>
        <v>1308847.8093300001</v>
      </c>
      <c r="F62" s="14">
        <f t="shared" ref="F62:G62" si="8">SUM(F63:F69)</f>
        <v>939499.58924</v>
      </c>
      <c r="G62" s="14">
        <f t="shared" si="8"/>
        <v>918293.31983999989</v>
      </c>
      <c r="H62" s="14">
        <f t="shared" si="2"/>
        <v>369348.22009000008</v>
      </c>
    </row>
    <row r="63" spans="1:8" ht="14.45" customHeight="1" x14ac:dyDescent="0.25">
      <c r="A63" s="1"/>
      <c r="B63" s="4" t="s">
        <v>67</v>
      </c>
      <c r="C63" s="5">
        <v>0</v>
      </c>
      <c r="D63" s="5">
        <v>0</v>
      </c>
      <c r="E63" s="5">
        <f t="shared" si="1"/>
        <v>0</v>
      </c>
      <c r="F63" s="5">
        <v>0</v>
      </c>
      <c r="G63" s="5">
        <v>0</v>
      </c>
      <c r="H63" s="5">
        <f t="shared" si="2"/>
        <v>0</v>
      </c>
    </row>
    <row r="64" spans="1:8" ht="14.45" customHeight="1" x14ac:dyDescent="0.25">
      <c r="A64" s="1"/>
      <c r="B64" s="4" t="s">
        <v>68</v>
      </c>
      <c r="C64" s="5">
        <v>0</v>
      </c>
      <c r="D64" s="5">
        <v>0</v>
      </c>
      <c r="E64" s="5">
        <f t="shared" si="1"/>
        <v>0</v>
      </c>
      <c r="F64" s="5">
        <v>0</v>
      </c>
      <c r="G64" s="5">
        <v>0</v>
      </c>
      <c r="H64" s="5">
        <f t="shared" si="2"/>
        <v>0</v>
      </c>
    </row>
    <row r="65" spans="1:8" ht="14.45" customHeight="1" x14ac:dyDescent="0.25">
      <c r="A65" s="1"/>
      <c r="B65" s="4" t="s">
        <v>69</v>
      </c>
      <c r="C65" s="5">
        <v>0</v>
      </c>
      <c r="D65" s="5">
        <v>0</v>
      </c>
      <c r="E65" s="5">
        <f t="shared" si="1"/>
        <v>0</v>
      </c>
      <c r="F65" s="5">
        <v>0</v>
      </c>
      <c r="G65" s="5">
        <v>0</v>
      </c>
      <c r="H65" s="5">
        <f t="shared" si="2"/>
        <v>0</v>
      </c>
    </row>
    <row r="66" spans="1:8" ht="14.45" customHeight="1" x14ac:dyDescent="0.25">
      <c r="A66" s="1"/>
      <c r="B66" s="4" t="s">
        <v>70</v>
      </c>
      <c r="C66" s="5">
        <v>0</v>
      </c>
      <c r="D66" s="5">
        <v>0</v>
      </c>
      <c r="E66" s="5">
        <f t="shared" si="1"/>
        <v>0</v>
      </c>
      <c r="F66" s="5">
        <v>0</v>
      </c>
      <c r="G66" s="5">
        <v>0</v>
      </c>
      <c r="H66" s="5">
        <f t="shared" si="2"/>
        <v>0</v>
      </c>
    </row>
    <row r="67" spans="1:8" ht="14.45" customHeight="1" x14ac:dyDescent="0.25">
      <c r="A67" s="1"/>
      <c r="B67" s="4" t="s">
        <v>71</v>
      </c>
      <c r="C67" s="10">
        <v>181072.97081999999</v>
      </c>
      <c r="D67" s="10">
        <v>825028.96268999996</v>
      </c>
      <c r="E67" s="10">
        <f t="shared" si="1"/>
        <v>1006101.9335099999</v>
      </c>
      <c r="F67" s="10">
        <v>939499.58924</v>
      </c>
      <c r="G67" s="10">
        <v>918293.31983999989</v>
      </c>
      <c r="H67" s="10">
        <f t="shared" si="2"/>
        <v>66602.344269999885</v>
      </c>
    </row>
    <row r="68" spans="1:8" ht="14.45" customHeight="1" x14ac:dyDescent="0.25">
      <c r="A68" s="1"/>
      <c r="B68" s="4" t="s">
        <v>72</v>
      </c>
      <c r="C68" s="5">
        <v>0</v>
      </c>
      <c r="D68" s="5">
        <v>0</v>
      </c>
      <c r="E68" s="5">
        <f t="shared" si="1"/>
        <v>0</v>
      </c>
      <c r="F68" s="5">
        <v>0</v>
      </c>
      <c r="G68" s="5">
        <v>0</v>
      </c>
      <c r="H68" s="5">
        <f t="shared" si="2"/>
        <v>0</v>
      </c>
    </row>
    <row r="69" spans="1:8" ht="14.45" customHeight="1" x14ac:dyDescent="0.25">
      <c r="A69" s="1"/>
      <c r="B69" s="4" t="s">
        <v>73</v>
      </c>
      <c r="C69" s="5">
        <v>788158.79495999997</v>
      </c>
      <c r="D69" s="5">
        <v>-485412.91914000001</v>
      </c>
      <c r="E69" s="5">
        <f t="shared" si="1"/>
        <v>302745.87581999996</v>
      </c>
      <c r="F69" s="5">
        <v>0</v>
      </c>
      <c r="G69" s="5">
        <v>0</v>
      </c>
      <c r="H69" s="5">
        <f t="shared" si="2"/>
        <v>302745.87581999996</v>
      </c>
    </row>
    <row r="70" spans="1:8" ht="14.45" customHeight="1" x14ac:dyDescent="0.25">
      <c r="A70" s="15"/>
      <c r="B70" s="13" t="s">
        <v>74</v>
      </c>
      <c r="C70" s="14">
        <f>SUM(C71:C73)</f>
        <v>54992484.376979992</v>
      </c>
      <c r="D70" s="14">
        <f>SUM(D71:D73)</f>
        <v>1692067.4872799993</v>
      </c>
      <c r="E70" s="14">
        <f t="shared" si="1"/>
        <v>56684551.864259988</v>
      </c>
      <c r="F70" s="14">
        <f t="shared" ref="F70:G70" si="9">SUM(F71:F73)</f>
        <v>37967573.921980001</v>
      </c>
      <c r="G70" s="14">
        <f t="shared" si="9"/>
        <v>37816688.654600002</v>
      </c>
      <c r="H70" s="14">
        <f t="shared" si="2"/>
        <v>18716977.942279987</v>
      </c>
    </row>
    <row r="71" spans="1:8" ht="14.45" customHeight="1" x14ac:dyDescent="0.25">
      <c r="A71" s="1"/>
      <c r="B71" s="8" t="s">
        <v>75</v>
      </c>
      <c r="C71" s="9">
        <v>12753111.848920001</v>
      </c>
      <c r="D71" s="9">
        <v>1395473.7737799985</v>
      </c>
      <c r="E71" s="9">
        <f t="shared" si="1"/>
        <v>14148585.622699998</v>
      </c>
      <c r="F71" s="9">
        <v>10458555.113139991</v>
      </c>
      <c r="G71" s="9">
        <v>10398953.010149989</v>
      </c>
      <c r="H71" s="9">
        <f t="shared" si="2"/>
        <v>3690030.5095600076</v>
      </c>
    </row>
    <row r="72" spans="1:8" ht="14.45" customHeight="1" x14ac:dyDescent="0.25">
      <c r="A72" s="1"/>
      <c r="B72" s="4" t="s">
        <v>76</v>
      </c>
      <c r="C72" s="5">
        <v>34784670.030229993</v>
      </c>
      <c r="D72" s="5">
        <v>338210.52755000017</v>
      </c>
      <c r="E72" s="5">
        <f t="shared" si="1"/>
        <v>35122880.55777999</v>
      </c>
      <c r="F72" s="5">
        <v>21657147.504320011</v>
      </c>
      <c r="G72" s="5">
        <v>21565864.874660011</v>
      </c>
      <c r="H72" s="5">
        <f t="shared" si="2"/>
        <v>13465733.05345998</v>
      </c>
    </row>
    <row r="73" spans="1:8" ht="14.45" customHeight="1" x14ac:dyDescent="0.25">
      <c r="A73" s="1"/>
      <c r="B73" s="4" t="s">
        <v>77</v>
      </c>
      <c r="C73" s="5">
        <v>7454702.4978299998</v>
      </c>
      <c r="D73" s="5">
        <v>-41616.814049999564</v>
      </c>
      <c r="E73" s="5">
        <f t="shared" si="1"/>
        <v>7413085.6837800005</v>
      </c>
      <c r="F73" s="5">
        <v>5851871.3045199979</v>
      </c>
      <c r="G73" s="5">
        <v>5851870.7697899984</v>
      </c>
      <c r="H73" s="5">
        <f t="shared" si="2"/>
        <v>1561214.3792600026</v>
      </c>
    </row>
    <row r="74" spans="1:8" ht="14.45" customHeight="1" x14ac:dyDescent="0.25">
      <c r="A74" s="15"/>
      <c r="B74" s="13" t="s">
        <v>78</v>
      </c>
      <c r="C74" s="14">
        <f>SUM(C75:C81)</f>
        <v>10370484.899219999</v>
      </c>
      <c r="D74" s="14">
        <f>SUM(D75:D81)</f>
        <v>16899774.830209997</v>
      </c>
      <c r="E74" s="14">
        <f t="shared" si="1"/>
        <v>27270259.729429998</v>
      </c>
      <c r="F74" s="14">
        <f t="shared" ref="F74:G74" si="10">SUM(F75:F81)</f>
        <v>24862160.870329998</v>
      </c>
      <c r="G74" s="14">
        <f t="shared" si="10"/>
        <v>24862160.870329998</v>
      </c>
      <c r="H74" s="14">
        <f t="shared" si="2"/>
        <v>2408098.8590999991</v>
      </c>
    </row>
    <row r="75" spans="1:8" ht="14.45" customHeight="1" x14ac:dyDescent="0.25">
      <c r="A75" s="1"/>
      <c r="B75" s="4" t="s">
        <v>79</v>
      </c>
      <c r="C75" s="5">
        <v>2751441.43964</v>
      </c>
      <c r="D75" s="5">
        <v>16968752.674049996</v>
      </c>
      <c r="E75" s="5">
        <f t="shared" ref="E75:E82" si="11">C75+D75</f>
        <v>19720194.113689996</v>
      </c>
      <c r="F75" s="5">
        <v>19033070.078090001</v>
      </c>
      <c r="G75" s="5">
        <v>19033070.078090001</v>
      </c>
      <c r="H75" s="5">
        <f t="shared" ref="H75:H82" si="12">E75-F75</f>
        <v>687124.0355999954</v>
      </c>
    </row>
    <row r="76" spans="1:8" ht="14.45" customHeight="1" x14ac:dyDescent="0.25">
      <c r="A76" s="1"/>
      <c r="B76" s="4" t="s">
        <v>80</v>
      </c>
      <c r="C76" s="5">
        <v>6625765.3054400003</v>
      </c>
      <c r="D76" s="5">
        <v>857836.06616999989</v>
      </c>
      <c r="E76" s="5">
        <f t="shared" si="11"/>
        <v>7483601.3716099998</v>
      </c>
      <c r="F76" s="5">
        <v>5808841.22468</v>
      </c>
      <c r="G76" s="5">
        <v>5808841.22468</v>
      </c>
      <c r="H76" s="5">
        <f t="shared" si="12"/>
        <v>1674760.1469299998</v>
      </c>
    </row>
    <row r="77" spans="1:8" ht="14.45" customHeight="1" x14ac:dyDescent="0.25">
      <c r="A77" s="1"/>
      <c r="B77" s="4" t="s">
        <v>81</v>
      </c>
      <c r="C77" s="5">
        <v>40000</v>
      </c>
      <c r="D77" s="5">
        <v>-22531.266640000002</v>
      </c>
      <c r="E77" s="5">
        <f t="shared" si="11"/>
        <v>17468.733359999998</v>
      </c>
      <c r="F77" s="5">
        <v>4135.3999999999996</v>
      </c>
      <c r="G77" s="5">
        <v>4135.3999999999996</v>
      </c>
      <c r="H77" s="5">
        <f t="shared" si="12"/>
        <v>13333.333359999999</v>
      </c>
    </row>
    <row r="78" spans="1:8" ht="14.45" customHeight="1" x14ac:dyDescent="0.25">
      <c r="A78" s="1"/>
      <c r="B78" s="4" t="s">
        <v>82</v>
      </c>
      <c r="C78" s="5">
        <v>30000</v>
      </c>
      <c r="D78" s="5">
        <v>-11259.252119999999</v>
      </c>
      <c r="E78" s="5">
        <f t="shared" si="11"/>
        <v>18740.747880000003</v>
      </c>
      <c r="F78" s="5">
        <v>11678.943220000001</v>
      </c>
      <c r="G78" s="5">
        <v>11678.943220000001</v>
      </c>
      <c r="H78" s="5">
        <f t="shared" si="12"/>
        <v>7061.8046600000016</v>
      </c>
    </row>
    <row r="79" spans="1:8" ht="14.45" customHeight="1" x14ac:dyDescent="0.25">
      <c r="A79" s="1"/>
      <c r="B79" s="4" t="s">
        <v>83</v>
      </c>
      <c r="C79" s="5">
        <v>123278.15414</v>
      </c>
      <c r="D79" s="5">
        <v>-93023.391250000001</v>
      </c>
      <c r="E79" s="5">
        <f t="shared" si="11"/>
        <v>30254.762889999998</v>
      </c>
      <c r="F79" s="5">
        <v>4435.2243399999998</v>
      </c>
      <c r="G79" s="5">
        <v>4435.2243399999998</v>
      </c>
      <c r="H79" s="5">
        <f t="shared" si="12"/>
        <v>25819.538549999997</v>
      </c>
    </row>
    <row r="80" spans="1:8" ht="14.45" customHeight="1" x14ac:dyDescent="0.25">
      <c r="A80" s="1"/>
      <c r="B80" s="4" t="s">
        <v>84</v>
      </c>
      <c r="C80" s="5">
        <v>0</v>
      </c>
      <c r="D80" s="5">
        <v>0</v>
      </c>
      <c r="E80" s="5">
        <f t="shared" si="11"/>
        <v>0</v>
      </c>
      <c r="F80" s="5">
        <v>0</v>
      </c>
      <c r="G80" s="5">
        <v>0</v>
      </c>
      <c r="H80" s="5">
        <f t="shared" si="12"/>
        <v>0</v>
      </c>
    </row>
    <row r="81" spans="1:8" ht="14.45" customHeight="1" x14ac:dyDescent="0.25">
      <c r="A81" s="1"/>
      <c r="B81" s="4" t="s">
        <v>85</v>
      </c>
      <c r="C81" s="5">
        <v>800000</v>
      </c>
      <c r="D81" s="5">
        <v>-800000</v>
      </c>
      <c r="E81" s="5">
        <f t="shared" si="11"/>
        <v>0</v>
      </c>
      <c r="F81" s="5">
        <v>0</v>
      </c>
      <c r="G81" s="5">
        <v>0</v>
      </c>
      <c r="H81" s="5">
        <f t="shared" si="12"/>
        <v>0</v>
      </c>
    </row>
    <row r="82" spans="1:8" ht="14.45" customHeight="1" x14ac:dyDescent="0.25">
      <c r="A82" s="15"/>
      <c r="B82" s="6" t="s">
        <v>86</v>
      </c>
      <c r="C82" s="7">
        <f>C10+C18+C28+C38+C48+C58+C62+C70+C74</f>
        <v>140037002.29515001</v>
      </c>
      <c r="D82" s="7">
        <f>D10+D18+D28+D38+D48+D58+D62+D70+D74</f>
        <v>38035509.397049986</v>
      </c>
      <c r="E82" s="7">
        <f t="shared" si="11"/>
        <v>178072511.69220001</v>
      </c>
      <c r="F82" s="7">
        <f t="shared" ref="F82:G82" si="13">F10+F18+F28+F38+F48+F58+F62+F70+F74</f>
        <v>123338734.44788003</v>
      </c>
      <c r="G82" s="7">
        <f t="shared" si="13"/>
        <v>120171999.22598001</v>
      </c>
      <c r="H82" s="7">
        <f t="shared" si="12"/>
        <v>54733777.244319975</v>
      </c>
    </row>
    <row r="83" spans="1:8" ht="14.45" customHeight="1" x14ac:dyDescent="0.25">
      <c r="A83" s="1"/>
      <c r="B83" s="2"/>
      <c r="C83" s="2"/>
      <c r="D83" s="2"/>
      <c r="E83" s="2"/>
      <c r="F83" s="2"/>
      <c r="G83" s="2"/>
      <c r="H83" s="2"/>
    </row>
  </sheetData>
  <mergeCells count="8">
    <mergeCell ref="C7:G7"/>
    <mergeCell ref="H7:H8"/>
    <mergeCell ref="B2:H2"/>
    <mergeCell ref="B3:H3"/>
    <mergeCell ref="B4:H4"/>
    <mergeCell ref="B5:H5"/>
    <mergeCell ref="B6:H6"/>
    <mergeCell ref="B7:B9"/>
  </mergeCells>
  <printOptions horizontalCentered="1"/>
  <pageMargins left="0" right="0" top="0.39370078740157483" bottom="0.39370078740157483" header="0.31496062992125984" footer="0.31496062992125984"/>
  <pageSetup fitToHeight="3" orientation="landscape" r:id="rId1"/>
  <rowBreaks count="1" manualBreakCount="1">
    <brk id="37" min="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II.7 EAOG </vt:lpstr>
      <vt:lpstr>'II.7 EAOG '!Área_de_impresión</vt:lpstr>
      <vt:lpstr>'II.7 EAOG '!Títulos_a_imprimir</vt:lpstr>
    </vt:vector>
  </TitlesOfParts>
  <Company>SFTGE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Yaresi Cuello Corpus</dc:creator>
  <cp:lastModifiedBy>Marlen Hernández</cp:lastModifiedBy>
  <cp:lastPrinted>2020-11-03T00:48:34Z</cp:lastPrinted>
  <dcterms:created xsi:type="dcterms:W3CDTF">2020-05-04T21:07:30Z</dcterms:created>
  <dcterms:modified xsi:type="dcterms:W3CDTF">2023-11-13T20:31:45Z</dcterms:modified>
</cp:coreProperties>
</file>