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BB24FA02-7646-49B8-8300-154EADB0F38E}" xr6:coauthVersionLast="47" xr6:coauthVersionMax="47" xr10:uidLastSave="{00000000-0000-0000-0000-000000000000}"/>
  <bookViews>
    <workbookView xWindow="-120" yWindow="-120" windowWidth="29040" windowHeight="15840" xr2:uid="{C01BD88B-7AEF-40D5-B119-79E980F217A1}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G70" i="1"/>
  <c r="G62" i="1"/>
  <c r="C28" i="1" l="1"/>
  <c r="F18" i="1"/>
  <c r="C74" i="1"/>
  <c r="E74" i="1" s="1"/>
  <c r="C10" i="1"/>
  <c r="G10" i="1"/>
  <c r="C70" i="1"/>
  <c r="G18" i="1"/>
  <c r="G58" i="1"/>
  <c r="C38" i="1"/>
  <c r="C48" i="1"/>
  <c r="E48" i="1" s="1"/>
  <c r="C58" i="1"/>
  <c r="C62" i="1"/>
  <c r="C18" i="1"/>
  <c r="G38" i="1"/>
  <c r="G48" i="1"/>
  <c r="E52" i="1"/>
  <c r="E21" i="1"/>
  <c r="D28" i="1"/>
  <c r="E33" i="1"/>
  <c r="E45" i="1"/>
  <c r="E57" i="1"/>
  <c r="E69" i="1"/>
  <c r="E14" i="1"/>
  <c r="E26" i="1"/>
  <c r="F28" i="1"/>
  <c r="E50" i="1"/>
  <c r="G74" i="1"/>
  <c r="E19" i="1"/>
  <c r="G28" i="1"/>
  <c r="E31" i="1"/>
  <c r="D38" i="1"/>
  <c r="E43" i="1"/>
  <c r="E55" i="1"/>
  <c r="D62" i="1"/>
  <c r="E67" i="1"/>
  <c r="E72" i="1"/>
  <c r="E75" i="1"/>
  <c r="E78" i="1"/>
  <c r="E24" i="1"/>
  <c r="E36" i="1"/>
  <c r="F38" i="1"/>
  <c r="E60" i="1"/>
  <c r="F62" i="1"/>
  <c r="E40" i="1"/>
  <c r="E17" i="1"/>
  <c r="E29" i="1"/>
  <c r="E41" i="1"/>
  <c r="D48" i="1"/>
  <c r="E53" i="1"/>
  <c r="E65" i="1"/>
  <c r="E64" i="1"/>
  <c r="E22" i="1"/>
  <c r="E34" i="1"/>
  <c r="E46" i="1"/>
  <c r="F48" i="1"/>
  <c r="E12" i="1"/>
  <c r="D10" i="1"/>
  <c r="E15" i="1"/>
  <c r="E27" i="1"/>
  <c r="E39" i="1"/>
  <c r="E51" i="1"/>
  <c r="D58" i="1"/>
  <c r="E63" i="1"/>
  <c r="D70" i="1"/>
  <c r="E73" i="1"/>
  <c r="E76" i="1"/>
  <c r="E79" i="1"/>
  <c r="D74" i="1"/>
  <c r="F10" i="1"/>
  <c r="E20" i="1"/>
  <c r="E32" i="1"/>
  <c r="E44" i="1"/>
  <c r="E56" i="1"/>
  <c r="F58" i="1"/>
  <c r="E68" i="1"/>
  <c r="F70" i="1"/>
  <c r="E13" i="1"/>
  <c r="E25" i="1"/>
  <c r="E37" i="1"/>
  <c r="E49" i="1"/>
  <c r="E61" i="1"/>
  <c r="E16" i="1"/>
  <c r="E30" i="1"/>
  <c r="E42" i="1"/>
  <c r="E54" i="1"/>
  <c r="E66" i="1"/>
  <c r="E11" i="1"/>
  <c r="D18" i="1"/>
  <c r="E23" i="1"/>
  <c r="E35" i="1"/>
  <c r="E47" i="1"/>
  <c r="E59" i="1"/>
  <c r="E71" i="1"/>
  <c r="E77" i="1"/>
  <c r="E80" i="1"/>
  <c r="E81" i="1"/>
  <c r="E28" i="1" l="1"/>
  <c r="H28" i="1" s="1"/>
  <c r="E38" i="1"/>
  <c r="H38" i="1" s="1"/>
  <c r="C82" i="1"/>
  <c r="E62" i="1"/>
  <c r="H62" i="1" s="1"/>
  <c r="E18" i="1"/>
  <c r="H18" i="1" s="1"/>
  <c r="H73" i="1"/>
  <c r="H48" i="1"/>
  <c r="H42" i="1"/>
  <c r="H32" i="1"/>
  <c r="H78" i="1"/>
  <c r="H80" i="1"/>
  <c r="H35" i="1"/>
  <c r="H63" i="1"/>
  <c r="H12" i="1"/>
  <c r="H40" i="1"/>
  <c r="H14" i="1"/>
  <c r="H30" i="1"/>
  <c r="H13" i="1"/>
  <c r="H20" i="1"/>
  <c r="H65" i="1"/>
  <c r="H75" i="1"/>
  <c r="H31" i="1"/>
  <c r="H21" i="1"/>
  <c r="H44" i="1"/>
  <c r="H64" i="1"/>
  <c r="H43" i="1"/>
  <c r="H25" i="1"/>
  <c r="D82" i="1"/>
  <c r="H77" i="1"/>
  <c r="H23" i="1"/>
  <c r="H69" i="1"/>
  <c r="H33" i="1"/>
  <c r="H81" i="1"/>
  <c r="H16" i="1"/>
  <c r="F82" i="1"/>
  <c r="H51" i="1"/>
  <c r="H53" i="1"/>
  <c r="G82" i="1"/>
  <c r="H74" i="1"/>
  <c r="H68" i="1"/>
  <c r="H60" i="1"/>
  <c r="H19" i="1"/>
  <c r="H52" i="1"/>
  <c r="H47" i="1"/>
  <c r="H46" i="1"/>
  <c r="H72" i="1"/>
  <c r="H11" i="1"/>
  <c r="H61" i="1"/>
  <c r="H79" i="1"/>
  <c r="H39" i="1"/>
  <c r="H34" i="1"/>
  <c r="H67" i="1"/>
  <c r="H57" i="1"/>
  <c r="E10" i="1"/>
  <c r="H37" i="1"/>
  <c r="H15" i="1"/>
  <c r="H24" i="1"/>
  <c r="H17" i="1"/>
  <c r="H26" i="1"/>
  <c r="H71" i="1"/>
  <c r="H41" i="1"/>
  <c r="H66" i="1"/>
  <c r="H49" i="1"/>
  <c r="H56" i="1"/>
  <c r="H76" i="1"/>
  <c r="H27" i="1"/>
  <c r="H22" i="1"/>
  <c r="H36" i="1"/>
  <c r="H50" i="1"/>
  <c r="E70" i="1"/>
  <c r="H59" i="1"/>
  <c r="H29" i="1"/>
  <c r="H55" i="1"/>
  <c r="H45" i="1"/>
  <c r="E58" i="1"/>
  <c r="H54" i="1"/>
  <c r="E82" i="1" l="1"/>
  <c r="H82" i="1"/>
  <c r="H10" i="1"/>
  <c r="H70" i="1"/>
  <c r="H58" i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<sst xmlns="http://schemas.openxmlformats.org/spreadsheetml/2006/main" count="88" uniqueCount="88">
  <si>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</si>
  <si>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</si>
  <si>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</si>
  <si>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Del 1 de enero al 30 de septiembre de 2022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</si>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</sst>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justify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 indent="3"/>
    </xf>
    <xf numFmtId="164" fontId="8" fillId="4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11" xfId="1" applyNumberFormat="1" applyFont="1" applyBorder="1" applyAlignment="1">
      <alignment horizontal="left" vertical="center" wrapText="1" indent="3"/>
    </xf>
    <xf numFmtId="0" fontId="7" fillId="0" borderId="10" xfId="0" applyFont="1" applyBorder="1" applyAlignment="1">
      <alignment horizontal="left" vertical="center" wrapText="1" indent="3"/>
    </xf>
    <xf numFmtId="164" fontId="7" fillId="0" borderId="10" xfId="0" applyNumberFormat="1" applyFont="1" applyBorder="1" applyAlignment="1">
      <alignment horizontal="right" vertical="center" wrapText="1"/>
    </xf>
    <xf numFmtId="165" fontId="2" fillId="0" borderId="0" xfId="1" applyNumberFormat="1" applyFont="1"/>
    <xf numFmtId="165" fontId="8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9D8E80-1230-450D-995A-52E9CE196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B036-9AA9-4CD0-A09C-D138AFCCE9DF}">
  <sheetPr>
    <tabColor theme="0" tint="-0.249977111117893"/>
    <pageSetUpPr fitToPage="1"/>
  </sheetPr>
  <dimension ref="A2:H85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5" customWidth="1"/>
    <col min="3" max="8" width="12.7109375" style="5" customWidth="1"/>
    <col min="9" max="9" width="5.7109375" style="5" customWidth="1"/>
    <col min="10" max="16384" width="11.5703125" style="5"/>
  </cols>
  <sheetData>
    <row r="2" spans="2:8" ht="14.45" customHeight="1" x14ac:dyDescent="0.2">
      <c r="B2" s="2" t="s">
        <v>0</v>
      </c>
      <c r="C2" s="3"/>
      <c r="D2" s="3"/>
      <c r="E2" s="3"/>
      <c r="F2" s="3"/>
      <c r="G2" s="3"/>
      <c r="H2" s="4"/>
    </row>
    <row r="3" spans="2:8" ht="14.45" customHeight="1" x14ac:dyDescent="0.2">
      <c r="B3" s="6" t="s">
        <v>1</v>
      </c>
      <c r="C3" s="7"/>
      <c r="D3" s="7"/>
      <c r="E3" s="7"/>
      <c r="F3" s="7"/>
      <c r="G3" s="7"/>
      <c r="H3" s="8"/>
    </row>
    <row r="4" spans="2:8" ht="14.45" customHeight="1" x14ac:dyDescent="0.2">
      <c r="B4" s="6" t="s">
        <v>2</v>
      </c>
      <c r="C4" s="7"/>
      <c r="D4" s="7"/>
      <c r="E4" s="7"/>
      <c r="F4" s="7"/>
      <c r="G4" s="7"/>
      <c r="H4" s="8"/>
    </row>
    <row r="5" spans="2:8" ht="14.45" customHeight="1" x14ac:dyDescent="0.2">
      <c r="B5" s="9" t="s">
        <v>3</v>
      </c>
      <c r="C5" s="10"/>
      <c r="D5" s="10"/>
      <c r="E5" s="10"/>
      <c r="F5" s="10"/>
      <c r="G5" s="10"/>
      <c r="H5" s="11"/>
    </row>
    <row r="6" spans="2:8" ht="14.45" customHeight="1" x14ac:dyDescent="0.2">
      <c r="B6" s="12" t="s">
        <v>4</v>
      </c>
      <c r="C6" s="13"/>
      <c r="D6" s="13"/>
      <c r="E6" s="13"/>
      <c r="F6" s="13"/>
      <c r="G6" s="13"/>
      <c r="H6" s="14"/>
    </row>
    <row r="7" spans="2:8" ht="14.45" customHeight="1" x14ac:dyDescent="0.2">
      <c r="B7" s="15" t="s">
        <v>5</v>
      </c>
      <c r="C7" s="16" t="s">
        <v>6</v>
      </c>
      <c r="D7" s="16"/>
      <c r="E7" s="16"/>
      <c r="F7" s="16"/>
      <c r="G7" s="16"/>
      <c r="H7" s="16" t="s">
        <v>7</v>
      </c>
    </row>
    <row r="8" spans="2:8" ht="22.5" x14ac:dyDescent="0.2">
      <c r="B8" s="17"/>
      <c r="C8" s="18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4.45" customHeight="1" x14ac:dyDescent="0.2">
      <c r="B9" s="19"/>
      <c r="C9" s="18">
        <v>1</v>
      </c>
      <c r="D9" s="18">
        <v>2</v>
      </c>
      <c r="E9" s="18" t="s">
        <v>13</v>
      </c>
      <c r="F9" s="18">
        <v>4</v>
      </c>
      <c r="G9" s="18">
        <v>5</v>
      </c>
      <c r="H9" s="18" t="s">
        <v>14</v>
      </c>
    </row>
    <row r="10" spans="2:8" ht="14.45" customHeight="1" x14ac:dyDescent="0.2">
      <c r="B10" s="20" t="s">
        <v>15</v>
      </c>
      <c r="C10" s="21">
        <f>SUM(C11:C17)</f>
        <v>20819928.531280003</v>
      </c>
      <c r="D10" s="21">
        <f>SUM(D11:D17)</f>
        <v>133322.45053999929</v>
      </c>
      <c r="E10" s="21">
        <f>C10+D10</f>
        <v>20953250.981820002</v>
      </c>
      <c r="F10" s="21">
        <f t="shared" ref="F10:G10" si="0">SUM(F11:F17)</f>
        <v>14082439.420939997</v>
      </c>
      <c r="G10" s="21">
        <f t="shared" si="0"/>
        <v>13897179.738689998</v>
      </c>
      <c r="H10" s="21">
        <f>E10-F10</f>
        <v>6870811.5608800054</v>
      </c>
    </row>
    <row r="11" spans="2:8" ht="14.45" customHeight="1" x14ac:dyDescent="0.2">
      <c r="B11" s="22" t="s">
        <v>16</v>
      </c>
      <c r="C11" s="23">
        <v>9798948.7232200019</v>
      </c>
      <c r="D11" s="23">
        <v>534036.07699999923</v>
      </c>
      <c r="E11" s="23">
        <f t="shared" ref="E11:E74" si="1">C11+D11</f>
        <v>10332984.800220001</v>
      </c>
      <c r="F11" s="23">
        <v>7870231.125149996</v>
      </c>
      <c r="G11" s="23">
        <v>7870106.1578699974</v>
      </c>
      <c r="H11" s="23">
        <f t="shared" ref="H11:H74" si="2">E11-F11</f>
        <v>2462753.6750700055</v>
      </c>
    </row>
    <row r="12" spans="2:8" ht="14.45" customHeight="1" x14ac:dyDescent="0.2">
      <c r="B12" s="22" t="s">
        <v>17</v>
      </c>
      <c r="C12" s="23">
        <v>201560.35614000002</v>
      </c>
      <c r="D12" s="23">
        <v>166987.47125999996</v>
      </c>
      <c r="E12" s="23">
        <f t="shared" si="1"/>
        <v>368547.82739999995</v>
      </c>
      <c r="F12" s="23">
        <v>258567.04796999996</v>
      </c>
      <c r="G12" s="23">
        <v>257785.87196999998</v>
      </c>
      <c r="H12" s="23">
        <f t="shared" si="2"/>
        <v>109980.77943</v>
      </c>
    </row>
    <row r="13" spans="2:8" ht="14.45" customHeight="1" x14ac:dyDescent="0.2">
      <c r="B13" s="22" t="s">
        <v>18</v>
      </c>
      <c r="C13" s="23">
        <v>2496547.3968099998</v>
      </c>
      <c r="D13" s="23">
        <v>105490.05345000017</v>
      </c>
      <c r="E13" s="23">
        <f t="shared" si="1"/>
        <v>2602037.4502599998</v>
      </c>
      <c r="F13" s="23">
        <v>859042.96265999903</v>
      </c>
      <c r="G13" s="23">
        <v>854848.08564999932</v>
      </c>
      <c r="H13" s="23">
        <f t="shared" si="2"/>
        <v>1742994.4876000008</v>
      </c>
    </row>
    <row r="14" spans="2:8" ht="14.45" customHeight="1" x14ac:dyDescent="0.2">
      <c r="B14" s="22" t="s">
        <v>19</v>
      </c>
      <c r="C14" s="23">
        <v>2066472.9235800009</v>
      </c>
      <c r="D14" s="23">
        <v>127854.91583000001</v>
      </c>
      <c r="E14" s="23">
        <f t="shared" si="1"/>
        <v>2194327.8394100009</v>
      </c>
      <c r="F14" s="23">
        <v>1641458.0757000016</v>
      </c>
      <c r="G14" s="23">
        <v>1531150.1716500006</v>
      </c>
      <c r="H14" s="23">
        <f t="shared" si="2"/>
        <v>552869.76370999939</v>
      </c>
    </row>
    <row r="15" spans="2:8" ht="14.45" customHeight="1" x14ac:dyDescent="0.2">
      <c r="B15" s="22" t="s">
        <v>20</v>
      </c>
      <c r="C15" s="23">
        <v>4236843.6712199999</v>
      </c>
      <c r="D15" s="23">
        <v>98127.088040000046</v>
      </c>
      <c r="E15" s="23">
        <f t="shared" si="1"/>
        <v>4334970.7592599997</v>
      </c>
      <c r="F15" s="23">
        <v>3293302.29568</v>
      </c>
      <c r="G15" s="23">
        <v>3223467.0827400004</v>
      </c>
      <c r="H15" s="23">
        <f t="shared" si="2"/>
        <v>1041668.4635799997</v>
      </c>
    </row>
    <row r="16" spans="2:8" ht="14.45" customHeight="1" x14ac:dyDescent="0.2">
      <c r="B16" s="22" t="s">
        <v>21</v>
      </c>
      <c r="C16" s="23">
        <v>1766341.8365799999</v>
      </c>
      <c r="D16" s="23">
        <v>-899173.15503999998</v>
      </c>
      <c r="E16" s="23">
        <f t="shared" si="1"/>
        <v>867168.6815399999</v>
      </c>
      <c r="F16" s="23">
        <v>0</v>
      </c>
      <c r="G16" s="23">
        <v>0</v>
      </c>
      <c r="H16" s="23">
        <f t="shared" si="2"/>
        <v>867168.6815399999</v>
      </c>
    </row>
    <row r="17" spans="2:8" ht="14.45" customHeight="1" x14ac:dyDescent="0.2">
      <c r="B17" s="22" t="s">
        <v>22</v>
      </c>
      <c r="C17" s="23">
        <v>253213.62373000002</v>
      </c>
      <c r="D17" s="23">
        <v>7.5087882578372957E-12</v>
      </c>
      <c r="E17" s="23">
        <f t="shared" si="1"/>
        <v>253213.62373000002</v>
      </c>
      <c r="F17" s="23">
        <v>159837.91378000003</v>
      </c>
      <c r="G17" s="23">
        <v>159822.36881000001</v>
      </c>
      <c r="H17" s="23">
        <f t="shared" si="2"/>
        <v>93375.709949999989</v>
      </c>
    </row>
    <row r="18" spans="2:8" ht="14.45" customHeight="1" x14ac:dyDescent="0.2">
      <c r="B18" s="24" t="s">
        <v>23</v>
      </c>
      <c r="C18" s="25">
        <f>SUM(C19:C27)</f>
        <v>821850.28062999994</v>
      </c>
      <c r="D18" s="25">
        <f>SUM(D19:D27)</f>
        <v>661073.06429999997</v>
      </c>
      <c r="E18" s="25">
        <f t="shared" si="1"/>
        <v>1482923.3449299999</v>
      </c>
      <c r="F18" s="25">
        <f t="shared" ref="F18:G18" si="3">SUM(F19:F27)</f>
        <v>688757.61249999993</v>
      </c>
      <c r="G18" s="25">
        <f t="shared" si="3"/>
        <v>619034.55189000012</v>
      </c>
      <c r="H18" s="25">
        <f t="shared" si="2"/>
        <v>794165.73242999997</v>
      </c>
    </row>
    <row r="19" spans="2:8" ht="14.45" customHeight="1" x14ac:dyDescent="0.2">
      <c r="B19" s="22" t="s">
        <v>24</v>
      </c>
      <c r="C19" s="23">
        <v>68990.258359999978</v>
      </c>
      <c r="D19" s="23">
        <v>78444.920690000014</v>
      </c>
      <c r="E19" s="23">
        <f t="shared" si="1"/>
        <v>147435.17904999998</v>
      </c>
      <c r="F19" s="23">
        <v>80305.367170000012</v>
      </c>
      <c r="G19" s="23">
        <v>67577.289700000038</v>
      </c>
      <c r="H19" s="23">
        <f t="shared" si="2"/>
        <v>67129.811879999965</v>
      </c>
    </row>
    <row r="20" spans="2:8" ht="14.45" customHeight="1" x14ac:dyDescent="0.2">
      <c r="B20" s="22" t="s">
        <v>25</v>
      </c>
      <c r="C20" s="23">
        <v>444586.7101299999</v>
      </c>
      <c r="D20" s="23">
        <v>-41090.829329999986</v>
      </c>
      <c r="E20" s="23">
        <f t="shared" si="1"/>
        <v>403495.88079999993</v>
      </c>
      <c r="F20" s="23">
        <v>243334.88468000013</v>
      </c>
      <c r="G20" s="23">
        <v>220924.55315000014</v>
      </c>
      <c r="H20" s="23">
        <f t="shared" si="2"/>
        <v>160160.99611999979</v>
      </c>
    </row>
    <row r="21" spans="2:8" ht="14.45" customHeight="1" x14ac:dyDescent="0.2">
      <c r="B21" s="22" t="s">
        <v>26</v>
      </c>
      <c r="C21" s="23">
        <v>0</v>
      </c>
      <c r="D21" s="23">
        <v>0</v>
      </c>
      <c r="E21" s="23">
        <f t="shared" si="1"/>
        <v>0</v>
      </c>
      <c r="F21" s="23">
        <v>0</v>
      </c>
      <c r="G21" s="23">
        <v>0</v>
      </c>
      <c r="H21" s="23">
        <f t="shared" si="2"/>
        <v>0</v>
      </c>
    </row>
    <row r="22" spans="2:8" ht="14.45" customHeight="1" x14ac:dyDescent="0.2">
      <c r="B22" s="22" t="s">
        <v>27</v>
      </c>
      <c r="C22" s="23">
        <v>11003.411259999999</v>
      </c>
      <c r="D22" s="23">
        <v>70966.121189999962</v>
      </c>
      <c r="E22" s="23">
        <f t="shared" si="1"/>
        <v>81969.532449999955</v>
      </c>
      <c r="F22" s="23">
        <v>10807.202610000002</v>
      </c>
      <c r="G22" s="23">
        <v>8426.1287799999955</v>
      </c>
      <c r="H22" s="23">
        <f t="shared" si="2"/>
        <v>71162.329839999948</v>
      </c>
    </row>
    <row r="23" spans="2:8" ht="14.45" customHeight="1" x14ac:dyDescent="0.2">
      <c r="B23" s="22" t="s">
        <v>28</v>
      </c>
      <c r="C23" s="23">
        <v>9274.6274799999992</v>
      </c>
      <c r="D23" s="23">
        <v>20479.72896</v>
      </c>
      <c r="E23" s="23">
        <f t="shared" si="1"/>
        <v>29754.35644</v>
      </c>
      <c r="F23" s="23">
        <v>6238.1249199999993</v>
      </c>
      <c r="G23" s="23">
        <v>6111.4356100000005</v>
      </c>
      <c r="H23" s="23">
        <f t="shared" si="2"/>
        <v>23516.231520000001</v>
      </c>
    </row>
    <row r="24" spans="2:8" ht="14.45" customHeight="1" x14ac:dyDescent="0.2">
      <c r="B24" s="22" t="s">
        <v>29</v>
      </c>
      <c r="C24" s="23">
        <v>236875.23075000013</v>
      </c>
      <c r="D24" s="23">
        <v>131671.17679999999</v>
      </c>
      <c r="E24" s="23">
        <f t="shared" si="1"/>
        <v>368546.40755000012</v>
      </c>
      <c r="F24" s="23">
        <v>291310.58455000003</v>
      </c>
      <c r="G24" s="23">
        <v>261533.03733000002</v>
      </c>
      <c r="H24" s="23">
        <f t="shared" si="2"/>
        <v>77235.823000000091</v>
      </c>
    </row>
    <row r="25" spans="2:8" ht="14.45" customHeight="1" x14ac:dyDescent="0.2">
      <c r="B25" s="22" t="s">
        <v>30</v>
      </c>
      <c r="C25" s="23">
        <v>45354.584009999991</v>
      </c>
      <c r="D25" s="23">
        <v>248298.66561</v>
      </c>
      <c r="E25" s="23">
        <f t="shared" si="1"/>
        <v>293653.24962000002</v>
      </c>
      <c r="F25" s="23">
        <v>8921.3602900000005</v>
      </c>
      <c r="G25" s="23">
        <v>7930.8976600000005</v>
      </c>
      <c r="H25" s="23">
        <f t="shared" si="2"/>
        <v>284731.88933000003</v>
      </c>
    </row>
    <row r="26" spans="2:8" ht="14.45" customHeight="1" x14ac:dyDescent="0.2">
      <c r="B26" s="22" t="s">
        <v>31</v>
      </c>
      <c r="C26" s="23">
        <v>0</v>
      </c>
      <c r="D26" s="23">
        <v>129563.02012</v>
      </c>
      <c r="E26" s="23">
        <f t="shared" si="1"/>
        <v>129563.02012</v>
      </c>
      <c r="F26" s="23">
        <v>39878.328959999999</v>
      </c>
      <c r="G26" s="23">
        <v>39877.453960000006</v>
      </c>
      <c r="H26" s="23">
        <f t="shared" si="2"/>
        <v>89684.691160000002</v>
      </c>
    </row>
    <row r="27" spans="2:8" ht="14.45" customHeight="1" x14ac:dyDescent="0.2">
      <c r="B27" s="22" t="s">
        <v>32</v>
      </c>
      <c r="C27" s="23">
        <v>5765.4586399999998</v>
      </c>
      <c r="D27" s="23">
        <v>22740.260259999995</v>
      </c>
      <c r="E27" s="23">
        <f t="shared" si="1"/>
        <v>28505.718899999996</v>
      </c>
      <c r="F27" s="23">
        <v>7961.7593200000001</v>
      </c>
      <c r="G27" s="23">
        <v>6653.7556999999997</v>
      </c>
      <c r="H27" s="23">
        <f t="shared" si="2"/>
        <v>20543.959579999995</v>
      </c>
    </row>
    <row r="28" spans="2:8" ht="14.45" customHeight="1" x14ac:dyDescent="0.2">
      <c r="B28" s="24" t="s">
        <v>33</v>
      </c>
      <c r="C28" s="25">
        <f>SUM(C29:C37)</f>
        <v>2691499.44307</v>
      </c>
      <c r="D28" s="25">
        <f>SUM(D29:D37)</f>
        <v>1878532.5446599999</v>
      </c>
      <c r="E28" s="25">
        <f t="shared" si="1"/>
        <v>4570031.9877300002</v>
      </c>
      <c r="F28" s="25">
        <f t="shared" ref="F28:G28" si="4">SUM(F29:F37)</f>
        <v>2465536.7114800005</v>
      </c>
      <c r="G28" s="25">
        <f t="shared" si="4"/>
        <v>2233114.6735499999</v>
      </c>
      <c r="H28" s="25">
        <f t="shared" si="2"/>
        <v>2104495.2762499996</v>
      </c>
    </row>
    <row r="29" spans="2:8" ht="14.45" customHeight="1" x14ac:dyDescent="0.2">
      <c r="B29" s="22" t="s">
        <v>34</v>
      </c>
      <c r="C29" s="23">
        <v>449051.78788000008</v>
      </c>
      <c r="D29" s="23">
        <v>370646.36945999996</v>
      </c>
      <c r="E29" s="23">
        <f t="shared" si="1"/>
        <v>819698.15734000003</v>
      </c>
      <c r="F29" s="23">
        <v>492751.97165000008</v>
      </c>
      <c r="G29" s="23">
        <v>460818.63698999997</v>
      </c>
      <c r="H29" s="23">
        <f t="shared" si="2"/>
        <v>326946.18568999995</v>
      </c>
    </row>
    <row r="30" spans="2:8" ht="14.45" customHeight="1" x14ac:dyDescent="0.2">
      <c r="B30" s="22" t="s">
        <v>35</v>
      </c>
      <c r="C30" s="23">
        <v>471415.37749999994</v>
      </c>
      <c r="D30" s="23">
        <v>282894.22225999995</v>
      </c>
      <c r="E30" s="23">
        <f t="shared" si="1"/>
        <v>754309.5997599999</v>
      </c>
      <c r="F30" s="23">
        <v>378786.88838000019</v>
      </c>
      <c r="G30" s="23">
        <v>345784.93639999977</v>
      </c>
      <c r="H30" s="23">
        <f t="shared" si="2"/>
        <v>375522.7113799997</v>
      </c>
    </row>
    <row r="31" spans="2:8" ht="14.45" customHeight="1" x14ac:dyDescent="0.2">
      <c r="B31" s="22" t="s">
        <v>36</v>
      </c>
      <c r="C31" s="23">
        <v>532726.79169999994</v>
      </c>
      <c r="D31" s="23">
        <v>494536.14918000001</v>
      </c>
      <c r="E31" s="23">
        <f t="shared" si="1"/>
        <v>1027262.9408799999</v>
      </c>
      <c r="F31" s="23">
        <v>391546.50921000011</v>
      </c>
      <c r="G31" s="23">
        <v>348670.96425000008</v>
      </c>
      <c r="H31" s="23">
        <f t="shared" si="2"/>
        <v>635716.43166999985</v>
      </c>
    </row>
    <row r="32" spans="2:8" ht="14.45" customHeight="1" x14ac:dyDescent="0.2">
      <c r="B32" s="22" t="s">
        <v>37</v>
      </c>
      <c r="C32" s="23">
        <v>203495.16437000013</v>
      </c>
      <c r="D32" s="23">
        <v>226118.28636999996</v>
      </c>
      <c r="E32" s="23">
        <f t="shared" si="1"/>
        <v>429613.45074000012</v>
      </c>
      <c r="F32" s="23">
        <v>70299.191600000006</v>
      </c>
      <c r="G32" s="23">
        <v>58699.069439999999</v>
      </c>
      <c r="H32" s="23">
        <f t="shared" si="2"/>
        <v>359314.2591400001</v>
      </c>
    </row>
    <row r="33" spans="2:8" ht="14.45" customHeight="1" x14ac:dyDescent="0.2">
      <c r="B33" s="22" t="s">
        <v>38</v>
      </c>
      <c r="C33" s="23">
        <v>233582.34662999999</v>
      </c>
      <c r="D33" s="23">
        <v>271513.23942000006</v>
      </c>
      <c r="E33" s="23">
        <f t="shared" si="1"/>
        <v>505095.58605000004</v>
      </c>
      <c r="F33" s="23">
        <v>281524.17601000005</v>
      </c>
      <c r="G33" s="23">
        <v>250307.06047999999</v>
      </c>
      <c r="H33" s="23">
        <f t="shared" si="2"/>
        <v>223571.41003999999</v>
      </c>
    </row>
    <row r="34" spans="2:8" ht="14.45" customHeight="1" x14ac:dyDescent="0.2">
      <c r="B34" s="22" t="s">
        <v>39</v>
      </c>
      <c r="C34" s="23">
        <v>168615.73111000002</v>
      </c>
      <c r="D34" s="23">
        <v>109025.89842999999</v>
      </c>
      <c r="E34" s="23">
        <f t="shared" si="1"/>
        <v>277641.62953999999</v>
      </c>
      <c r="F34" s="23">
        <v>207221.35277000003</v>
      </c>
      <c r="G34" s="23">
        <v>195688.64686000001</v>
      </c>
      <c r="H34" s="23">
        <f t="shared" si="2"/>
        <v>70420.276769999968</v>
      </c>
    </row>
    <row r="35" spans="2:8" ht="14.45" customHeight="1" x14ac:dyDescent="0.2">
      <c r="B35" s="22" t="s">
        <v>40</v>
      </c>
      <c r="C35" s="23">
        <v>26712.188170000005</v>
      </c>
      <c r="D35" s="23">
        <v>9083.2396800000024</v>
      </c>
      <c r="E35" s="23">
        <f t="shared" si="1"/>
        <v>35795.427850000007</v>
      </c>
      <c r="F35" s="23">
        <v>19671.6875</v>
      </c>
      <c r="G35" s="23">
        <v>18694.540549999994</v>
      </c>
      <c r="H35" s="23">
        <f t="shared" si="2"/>
        <v>16123.740350000007</v>
      </c>
    </row>
    <row r="36" spans="2:8" ht="14.45" customHeight="1" x14ac:dyDescent="0.2">
      <c r="B36" s="22" t="s">
        <v>41</v>
      </c>
      <c r="C36" s="23">
        <v>21028.385979999995</v>
      </c>
      <c r="D36" s="23">
        <v>76987.34812000001</v>
      </c>
      <c r="E36" s="23">
        <f t="shared" si="1"/>
        <v>98015.734100000001</v>
      </c>
      <c r="F36" s="23">
        <v>64477.684510000006</v>
      </c>
      <c r="G36" s="23">
        <v>44409.90552</v>
      </c>
      <c r="H36" s="23">
        <f t="shared" si="2"/>
        <v>33538.049589999995</v>
      </c>
    </row>
    <row r="37" spans="2:8" ht="14.45" customHeight="1" x14ac:dyDescent="0.2">
      <c r="B37" s="22" t="s">
        <v>42</v>
      </c>
      <c r="C37" s="23">
        <v>584871.66972999997</v>
      </c>
      <c r="D37" s="23">
        <v>37727.791739999993</v>
      </c>
      <c r="E37" s="23">
        <f t="shared" si="1"/>
        <v>622599.46146999998</v>
      </c>
      <c r="F37" s="23">
        <v>559257.24985000014</v>
      </c>
      <c r="G37" s="23">
        <v>510040.91306000005</v>
      </c>
      <c r="H37" s="23">
        <f t="shared" si="2"/>
        <v>63342.211619999842</v>
      </c>
    </row>
    <row r="38" spans="2:8" ht="14.45" customHeight="1" x14ac:dyDescent="0.2">
      <c r="B38" s="24" t="s">
        <v>43</v>
      </c>
      <c r="C38" s="25">
        <f>SUM(C39:C47)</f>
        <v>25746605.747200005</v>
      </c>
      <c r="D38" s="25">
        <f>SUM(D39:D47)</f>
        <v>12487063.576739999</v>
      </c>
      <c r="E38" s="25">
        <f t="shared" si="1"/>
        <v>38233669.323940001</v>
      </c>
      <c r="F38" s="25">
        <f t="shared" ref="F38:G38" si="5">SUM(F39:F47)</f>
        <v>27433841.342300005</v>
      </c>
      <c r="G38" s="25">
        <f t="shared" si="5"/>
        <v>26504996.143409997</v>
      </c>
      <c r="H38" s="25">
        <f t="shared" si="2"/>
        <v>10799827.981639996</v>
      </c>
    </row>
    <row r="39" spans="2:8" ht="14.45" customHeight="1" x14ac:dyDescent="0.2">
      <c r="B39" s="22" t="s">
        <v>44</v>
      </c>
      <c r="C39" s="23">
        <v>17848328.451230004</v>
      </c>
      <c r="D39" s="23">
        <v>9418470.8071700018</v>
      </c>
      <c r="E39" s="23">
        <f t="shared" si="1"/>
        <v>27266799.258400008</v>
      </c>
      <c r="F39" s="23">
        <v>20656020.594460007</v>
      </c>
      <c r="G39" s="23">
        <v>19933083.357340001</v>
      </c>
      <c r="H39" s="23">
        <f t="shared" si="2"/>
        <v>6610778.6639400013</v>
      </c>
    </row>
    <row r="40" spans="2:8" ht="14.45" customHeight="1" x14ac:dyDescent="0.2">
      <c r="B40" s="26" t="s">
        <v>45</v>
      </c>
      <c r="C40" s="27">
        <v>4053254.3637700002</v>
      </c>
      <c r="D40" s="27">
        <v>3151048.7349299979</v>
      </c>
      <c r="E40" s="27">
        <f t="shared" si="1"/>
        <v>7204303.0986999981</v>
      </c>
      <c r="F40" s="27">
        <v>5013046.9804499997</v>
      </c>
      <c r="G40" s="27">
        <v>4861066.5518399999</v>
      </c>
      <c r="H40" s="27">
        <f t="shared" si="2"/>
        <v>2191256.1182499984</v>
      </c>
    </row>
    <row r="41" spans="2:8" ht="14.45" customHeight="1" x14ac:dyDescent="0.2">
      <c r="B41" s="22" t="s">
        <v>46</v>
      </c>
      <c r="C41" s="23">
        <v>123657.117</v>
      </c>
      <c r="D41" s="23">
        <v>-45368.396999999997</v>
      </c>
      <c r="E41" s="23">
        <f t="shared" si="1"/>
        <v>78288.72</v>
      </c>
      <c r="F41" s="23">
        <v>46640.663340000006</v>
      </c>
      <c r="G41" s="23">
        <v>40440.663340000006</v>
      </c>
      <c r="H41" s="23">
        <f t="shared" si="2"/>
        <v>31648.056659999995</v>
      </c>
    </row>
    <row r="42" spans="2:8" ht="14.45" customHeight="1" x14ac:dyDescent="0.2">
      <c r="B42" s="22" t="s">
        <v>47</v>
      </c>
      <c r="C42" s="23">
        <v>1019379.27806</v>
      </c>
      <c r="D42" s="23">
        <v>-95990.379600000015</v>
      </c>
      <c r="E42" s="23">
        <f t="shared" si="1"/>
        <v>923388.89846000005</v>
      </c>
      <c r="F42" s="23">
        <v>502774.2128700001</v>
      </c>
      <c r="G42" s="23">
        <v>455046.67971</v>
      </c>
      <c r="H42" s="23">
        <f t="shared" si="2"/>
        <v>420614.68558999995</v>
      </c>
    </row>
    <row r="43" spans="2:8" ht="14.45" customHeight="1" x14ac:dyDescent="0.2">
      <c r="B43" s="22" t="s">
        <v>48</v>
      </c>
      <c r="C43" s="23">
        <v>2701986.5371399997</v>
      </c>
      <c r="D43" s="23">
        <v>56055.456910000015</v>
      </c>
      <c r="E43" s="23">
        <f t="shared" si="1"/>
        <v>2758041.9940499999</v>
      </c>
      <c r="F43" s="23">
        <v>1212511.5368499996</v>
      </c>
      <c r="G43" s="23">
        <v>1212511.5368499996</v>
      </c>
      <c r="H43" s="23">
        <f t="shared" si="2"/>
        <v>1545530.4572000003</v>
      </c>
    </row>
    <row r="44" spans="2:8" ht="14.45" customHeight="1" x14ac:dyDescent="0.2">
      <c r="B44" s="22" t="s">
        <v>49</v>
      </c>
      <c r="C44" s="23">
        <v>0</v>
      </c>
      <c r="D44" s="23">
        <v>0</v>
      </c>
      <c r="E44" s="23">
        <f t="shared" si="1"/>
        <v>0</v>
      </c>
      <c r="F44" s="23">
        <v>0</v>
      </c>
      <c r="G44" s="23">
        <v>0</v>
      </c>
      <c r="H44" s="23">
        <f t="shared" si="2"/>
        <v>0</v>
      </c>
    </row>
    <row r="45" spans="2:8" ht="14.45" customHeight="1" x14ac:dyDescent="0.2">
      <c r="B45" s="22" t="s">
        <v>50</v>
      </c>
      <c r="C45" s="23">
        <v>0</v>
      </c>
      <c r="D45" s="23">
        <v>0</v>
      </c>
      <c r="E45" s="23">
        <f t="shared" si="1"/>
        <v>0</v>
      </c>
      <c r="F45" s="23">
        <v>0</v>
      </c>
      <c r="G45" s="23">
        <v>0</v>
      </c>
      <c r="H45" s="23">
        <f t="shared" si="2"/>
        <v>0</v>
      </c>
    </row>
    <row r="46" spans="2:8" ht="14.45" customHeight="1" x14ac:dyDescent="0.2">
      <c r="B46" s="22" t="s">
        <v>51</v>
      </c>
      <c r="C46" s="23">
        <v>0</v>
      </c>
      <c r="D46" s="23">
        <v>2847.3543299999997</v>
      </c>
      <c r="E46" s="23">
        <f t="shared" si="1"/>
        <v>2847.3543299999997</v>
      </c>
      <c r="F46" s="23">
        <v>2847.3543299999997</v>
      </c>
      <c r="G46" s="23">
        <v>2847.3543299999997</v>
      </c>
      <c r="H46" s="23">
        <f t="shared" si="2"/>
        <v>0</v>
      </c>
    </row>
    <row r="47" spans="2:8" ht="14.45" customHeight="1" x14ac:dyDescent="0.2">
      <c r="B47" s="22" t="s">
        <v>52</v>
      </c>
      <c r="C47" s="23">
        <v>0</v>
      </c>
      <c r="D47" s="23">
        <v>0</v>
      </c>
      <c r="E47" s="23">
        <f t="shared" si="1"/>
        <v>0</v>
      </c>
      <c r="F47" s="23">
        <v>0</v>
      </c>
      <c r="G47" s="23">
        <v>0</v>
      </c>
      <c r="H47" s="23">
        <f t="shared" si="2"/>
        <v>0</v>
      </c>
    </row>
    <row r="48" spans="2:8" ht="14.45" customHeight="1" x14ac:dyDescent="0.2">
      <c r="B48" s="24" t="s">
        <v>53</v>
      </c>
      <c r="C48" s="25">
        <f>SUM(C49:C57)</f>
        <v>2702035.6633899994</v>
      </c>
      <c r="D48" s="25">
        <f>SUM(D49:D57)</f>
        <v>-869560.44328000012</v>
      </c>
      <c r="E48" s="25">
        <f t="shared" si="1"/>
        <v>1832475.2201099992</v>
      </c>
      <c r="F48" s="25">
        <f t="shared" ref="F48:G48" si="6">SUM(F49:F57)</f>
        <v>1068525.4973500001</v>
      </c>
      <c r="G48" s="25">
        <f t="shared" si="6"/>
        <v>882286.25699000002</v>
      </c>
      <c r="H48" s="25">
        <f t="shared" si="2"/>
        <v>763949.7227599991</v>
      </c>
    </row>
    <row r="49" spans="2:8" ht="14.45" customHeight="1" x14ac:dyDescent="0.2">
      <c r="B49" s="22" t="s">
        <v>54</v>
      </c>
      <c r="C49" s="23">
        <v>896198.80584999989</v>
      </c>
      <c r="D49" s="23">
        <v>-750541.02514000004</v>
      </c>
      <c r="E49" s="23">
        <f t="shared" si="1"/>
        <v>145657.78070999985</v>
      </c>
      <c r="F49" s="23">
        <v>43308.83060999999</v>
      </c>
      <c r="G49" s="23">
        <v>28892.247889999995</v>
      </c>
      <c r="H49" s="23">
        <f t="shared" si="2"/>
        <v>102348.95009999986</v>
      </c>
    </row>
    <row r="50" spans="2:8" ht="14.45" customHeight="1" x14ac:dyDescent="0.2">
      <c r="B50" s="22" t="s">
        <v>55</v>
      </c>
      <c r="C50" s="23">
        <v>16008.612130000001</v>
      </c>
      <c r="D50" s="23">
        <v>-6127.1927999999998</v>
      </c>
      <c r="E50" s="23">
        <f t="shared" si="1"/>
        <v>9881.4193300000006</v>
      </c>
      <c r="F50" s="23">
        <v>2389.3629099999998</v>
      </c>
      <c r="G50" s="23">
        <v>1774.7646</v>
      </c>
      <c r="H50" s="23">
        <f t="shared" si="2"/>
        <v>7492.0564200000008</v>
      </c>
    </row>
    <row r="51" spans="2:8" ht="14.45" customHeight="1" x14ac:dyDescent="0.2">
      <c r="B51" s="22" t="s">
        <v>56</v>
      </c>
      <c r="C51" s="23">
        <v>0</v>
      </c>
      <c r="D51" s="23">
        <v>335.7</v>
      </c>
      <c r="E51" s="23">
        <f t="shared" si="1"/>
        <v>335.7</v>
      </c>
      <c r="F51" s="23">
        <v>0</v>
      </c>
      <c r="G51" s="23">
        <v>0</v>
      </c>
      <c r="H51" s="23">
        <f t="shared" si="2"/>
        <v>335.7</v>
      </c>
    </row>
    <row r="52" spans="2:8" ht="14.45" customHeight="1" x14ac:dyDescent="0.2">
      <c r="B52" s="22" t="s">
        <v>57</v>
      </c>
      <c r="C52" s="23">
        <v>1396848.6715200001</v>
      </c>
      <c r="D52" s="23">
        <v>-187960.42586000008</v>
      </c>
      <c r="E52" s="23">
        <f t="shared" si="1"/>
        <v>1208888.24566</v>
      </c>
      <c r="F52" s="23">
        <v>868343.90967000008</v>
      </c>
      <c r="G52" s="23">
        <v>722223.85968000011</v>
      </c>
      <c r="H52" s="23">
        <f t="shared" si="2"/>
        <v>340544.33598999993</v>
      </c>
    </row>
    <row r="53" spans="2:8" ht="14.45" customHeight="1" x14ac:dyDescent="0.2">
      <c r="B53" s="22" t="s">
        <v>58</v>
      </c>
      <c r="C53" s="23">
        <v>33825.357340000002</v>
      </c>
      <c r="D53" s="23">
        <v>49524.396000000001</v>
      </c>
      <c r="E53" s="23">
        <f t="shared" si="1"/>
        <v>83349.753339999996</v>
      </c>
      <c r="F53" s="23">
        <v>0</v>
      </c>
      <c r="G53" s="23">
        <v>0</v>
      </c>
      <c r="H53" s="23">
        <f t="shared" si="2"/>
        <v>83349.753339999996</v>
      </c>
    </row>
    <row r="54" spans="2:8" ht="14.45" customHeight="1" x14ac:dyDescent="0.2">
      <c r="B54" s="22" t="s">
        <v>59</v>
      </c>
      <c r="C54" s="23">
        <v>86901.980359999972</v>
      </c>
      <c r="D54" s="23">
        <v>121094.19681000004</v>
      </c>
      <c r="E54" s="23">
        <f t="shared" si="1"/>
        <v>207996.17717000001</v>
      </c>
      <c r="F54" s="23">
        <v>64650.670080000004</v>
      </c>
      <c r="G54" s="23">
        <v>57160.769319999999</v>
      </c>
      <c r="H54" s="23">
        <f t="shared" si="2"/>
        <v>143345.50709</v>
      </c>
    </row>
    <row r="55" spans="2:8" ht="14.45" customHeight="1" x14ac:dyDescent="0.2">
      <c r="B55" s="22" t="s">
        <v>60</v>
      </c>
      <c r="C55" s="23">
        <v>59058.288999999997</v>
      </c>
      <c r="D55" s="23">
        <v>-58000</v>
      </c>
      <c r="E55" s="23">
        <f t="shared" si="1"/>
        <v>1058.288999999997</v>
      </c>
      <c r="F55" s="23">
        <v>0</v>
      </c>
      <c r="G55" s="23">
        <v>0</v>
      </c>
      <c r="H55" s="23">
        <f t="shared" si="2"/>
        <v>1058.288999999997</v>
      </c>
    </row>
    <row r="56" spans="2:8" ht="14.45" customHeight="1" x14ac:dyDescent="0.2">
      <c r="B56" s="22" t="s">
        <v>61</v>
      </c>
      <c r="C56" s="23">
        <v>55762.010549999999</v>
      </c>
      <c r="D56" s="23">
        <v>7.4505805969238283E-12</v>
      </c>
      <c r="E56" s="23">
        <f t="shared" si="1"/>
        <v>55762.010550000006</v>
      </c>
      <c r="F56" s="23">
        <v>43096.431600000004</v>
      </c>
      <c r="G56" s="23">
        <v>43096.431600000004</v>
      </c>
      <c r="H56" s="23">
        <f t="shared" si="2"/>
        <v>12665.578950000003</v>
      </c>
    </row>
    <row r="57" spans="2:8" ht="14.45" customHeight="1" x14ac:dyDescent="0.2">
      <c r="B57" s="22" t="s">
        <v>62</v>
      </c>
      <c r="C57" s="23">
        <v>157431.93664000003</v>
      </c>
      <c r="D57" s="23">
        <v>-37886.092289999993</v>
      </c>
      <c r="E57" s="23">
        <f t="shared" si="1"/>
        <v>119545.84435000003</v>
      </c>
      <c r="F57" s="23">
        <v>46736.292480000004</v>
      </c>
      <c r="G57" s="23">
        <v>29138.183899999996</v>
      </c>
      <c r="H57" s="23">
        <f t="shared" si="2"/>
        <v>72809.551870000025</v>
      </c>
    </row>
    <row r="58" spans="2:8" ht="14.45" customHeight="1" x14ac:dyDescent="0.2">
      <c r="B58" s="24" t="s">
        <v>63</v>
      </c>
      <c r="C58" s="25">
        <f>SUM(C59:C61)</f>
        <v>7976559.3223299999</v>
      </c>
      <c r="D58" s="25">
        <f>SUM(D59:D61)</f>
        <v>-1692940.0735000009</v>
      </c>
      <c r="E58" s="25">
        <f t="shared" si="1"/>
        <v>6283619.248829999</v>
      </c>
      <c r="F58" s="25">
        <f t="shared" ref="F58:G58" si="7">SUM(F59:F61)</f>
        <v>180429.83561999997</v>
      </c>
      <c r="G58" s="25">
        <f t="shared" si="7"/>
        <v>163291.77016999997</v>
      </c>
      <c r="H58" s="25">
        <f t="shared" si="2"/>
        <v>6103189.413209999</v>
      </c>
    </row>
    <row r="59" spans="2:8" ht="14.45" customHeight="1" x14ac:dyDescent="0.2">
      <c r="B59" s="22" t="s">
        <v>64</v>
      </c>
      <c r="C59" s="23">
        <v>4241851.42026</v>
      </c>
      <c r="D59" s="23">
        <v>-82623.449930000148</v>
      </c>
      <c r="E59" s="23">
        <f t="shared" si="1"/>
        <v>4159227.9703299999</v>
      </c>
      <c r="F59" s="23">
        <v>131939.52062999998</v>
      </c>
      <c r="G59" s="23">
        <v>118823.14548999998</v>
      </c>
      <c r="H59" s="23">
        <f t="shared" si="2"/>
        <v>4027288.4496999998</v>
      </c>
    </row>
    <row r="60" spans="2:8" ht="14.45" customHeight="1" x14ac:dyDescent="0.2">
      <c r="B60" s="22" t="s">
        <v>65</v>
      </c>
      <c r="C60" s="23">
        <v>3734707.9020700003</v>
      </c>
      <c r="D60" s="23">
        <v>-1610316.6235700008</v>
      </c>
      <c r="E60" s="23">
        <f t="shared" si="1"/>
        <v>2124391.2784999995</v>
      </c>
      <c r="F60" s="23">
        <v>48490.314989999999</v>
      </c>
      <c r="G60" s="23">
        <v>44468.624680000001</v>
      </c>
      <c r="H60" s="23">
        <f t="shared" si="2"/>
        <v>2075900.9635099994</v>
      </c>
    </row>
    <row r="61" spans="2:8" ht="14.45" customHeight="1" x14ac:dyDescent="0.2">
      <c r="B61" s="22" t="s">
        <v>66</v>
      </c>
      <c r="C61" s="23">
        <v>0</v>
      </c>
      <c r="D61" s="23">
        <v>0</v>
      </c>
      <c r="E61" s="23">
        <f t="shared" si="1"/>
        <v>0</v>
      </c>
      <c r="F61" s="23">
        <v>0</v>
      </c>
      <c r="G61" s="23">
        <v>0</v>
      </c>
      <c r="H61" s="23">
        <f t="shared" si="2"/>
        <v>0</v>
      </c>
    </row>
    <row r="62" spans="2:8" ht="14.45" customHeight="1" x14ac:dyDescent="0.2">
      <c r="B62" s="24" t="s">
        <v>67</v>
      </c>
      <c r="C62" s="25">
        <f>SUM(C63:C69)</f>
        <v>1656438.0412100002</v>
      </c>
      <c r="D62" s="25">
        <f>SUM(D63:D69)</f>
        <v>-716536.21790999989</v>
      </c>
      <c r="E62" s="25">
        <f t="shared" si="1"/>
        <v>939901.82330000028</v>
      </c>
      <c r="F62" s="25">
        <f t="shared" ref="F62:G62" si="8">SUM(F63:F69)</f>
        <v>432662.80001999997</v>
      </c>
      <c r="G62" s="25">
        <f t="shared" si="8"/>
        <v>381983.53113000002</v>
      </c>
      <c r="H62" s="25">
        <f t="shared" si="2"/>
        <v>507239.02328000031</v>
      </c>
    </row>
    <row r="63" spans="2:8" ht="14.45" customHeight="1" x14ac:dyDescent="0.2">
      <c r="B63" s="22" t="s">
        <v>68</v>
      </c>
      <c r="C63" s="23">
        <v>0</v>
      </c>
      <c r="D63" s="23">
        <v>0</v>
      </c>
      <c r="E63" s="23">
        <f t="shared" si="1"/>
        <v>0</v>
      </c>
      <c r="F63" s="23">
        <v>0</v>
      </c>
      <c r="G63" s="23">
        <v>0</v>
      </c>
      <c r="H63" s="23">
        <f t="shared" si="2"/>
        <v>0</v>
      </c>
    </row>
    <row r="64" spans="2:8" ht="14.45" customHeight="1" x14ac:dyDescent="0.2">
      <c r="B64" s="22" t="s">
        <v>69</v>
      </c>
      <c r="C64" s="23">
        <v>0</v>
      </c>
      <c r="D64" s="23">
        <v>0</v>
      </c>
      <c r="E64" s="23">
        <f t="shared" si="1"/>
        <v>0</v>
      </c>
      <c r="F64" s="23">
        <v>0</v>
      </c>
      <c r="G64" s="23">
        <v>0</v>
      </c>
      <c r="H64" s="23">
        <f t="shared" si="2"/>
        <v>0</v>
      </c>
    </row>
    <row r="65" spans="2:8" ht="14.45" customHeight="1" x14ac:dyDescent="0.2">
      <c r="B65" s="22" t="s">
        <v>70</v>
      </c>
      <c r="C65" s="23">
        <v>0</v>
      </c>
      <c r="D65" s="23">
        <v>0</v>
      </c>
      <c r="E65" s="23">
        <f t="shared" si="1"/>
        <v>0</v>
      </c>
      <c r="F65" s="23">
        <v>0</v>
      </c>
      <c r="G65" s="23">
        <v>0</v>
      </c>
      <c r="H65" s="23">
        <f t="shared" si="2"/>
        <v>0</v>
      </c>
    </row>
    <row r="66" spans="2:8" ht="14.45" customHeight="1" x14ac:dyDescent="0.2">
      <c r="B66" s="22" t="s">
        <v>71</v>
      </c>
      <c r="C66" s="23">
        <v>0</v>
      </c>
      <c r="D66" s="23">
        <v>0</v>
      </c>
      <c r="E66" s="23">
        <f t="shared" si="1"/>
        <v>0</v>
      </c>
      <c r="F66" s="23">
        <v>0</v>
      </c>
      <c r="G66" s="23">
        <v>0</v>
      </c>
      <c r="H66" s="23">
        <f t="shared" si="2"/>
        <v>0</v>
      </c>
    </row>
    <row r="67" spans="2:8" ht="14.45" customHeight="1" x14ac:dyDescent="0.2">
      <c r="B67" s="22" t="s">
        <v>72</v>
      </c>
      <c r="C67" s="28">
        <v>273129.54608</v>
      </c>
      <c r="D67" s="28">
        <v>580481.85835000011</v>
      </c>
      <c r="E67" s="28">
        <f t="shared" si="1"/>
        <v>853611.40443000011</v>
      </c>
      <c r="F67" s="28">
        <v>432662.80001999997</v>
      </c>
      <c r="G67" s="28">
        <v>381983.53113000002</v>
      </c>
      <c r="H67" s="28">
        <f t="shared" si="2"/>
        <v>420948.60441000015</v>
      </c>
    </row>
    <row r="68" spans="2:8" ht="14.45" customHeight="1" x14ac:dyDescent="0.2">
      <c r="B68" s="22" t="s">
        <v>73</v>
      </c>
      <c r="C68" s="23">
        <v>0</v>
      </c>
      <c r="D68" s="23">
        <v>0</v>
      </c>
      <c r="E68" s="23">
        <f t="shared" si="1"/>
        <v>0</v>
      </c>
      <c r="F68" s="23">
        <v>0</v>
      </c>
      <c r="G68" s="23">
        <v>0</v>
      </c>
      <c r="H68" s="23">
        <f t="shared" si="2"/>
        <v>0</v>
      </c>
    </row>
    <row r="69" spans="2:8" ht="14.45" customHeight="1" x14ac:dyDescent="0.2">
      <c r="B69" s="22" t="s">
        <v>74</v>
      </c>
      <c r="C69" s="23">
        <v>1383308.4951300002</v>
      </c>
      <c r="D69" s="23">
        <v>-1297018.07626</v>
      </c>
      <c r="E69" s="23">
        <f t="shared" si="1"/>
        <v>86290.418870000169</v>
      </c>
      <c r="F69" s="23">
        <v>0</v>
      </c>
      <c r="G69" s="23">
        <v>0</v>
      </c>
      <c r="H69" s="23">
        <f t="shared" si="2"/>
        <v>86290.418870000169</v>
      </c>
    </row>
    <row r="70" spans="2:8" ht="14.45" customHeight="1" x14ac:dyDescent="0.2">
      <c r="B70" s="24" t="s">
        <v>75</v>
      </c>
      <c r="C70" s="25">
        <f>SUM(C71:C73)</f>
        <v>46480301.390950002</v>
      </c>
      <c r="D70" s="25">
        <f>SUM(D71:D73)</f>
        <v>908116.29535999778</v>
      </c>
      <c r="E70" s="25">
        <f t="shared" si="1"/>
        <v>47388417.686310001</v>
      </c>
      <c r="F70" s="25">
        <f t="shared" ref="F70:G70" si="9">SUM(F71:F73)</f>
        <v>32832822.356529996</v>
      </c>
      <c r="G70" s="25">
        <f t="shared" si="9"/>
        <v>32824638.390949994</v>
      </c>
      <c r="H70" s="25">
        <f t="shared" si="2"/>
        <v>14555595.329780005</v>
      </c>
    </row>
    <row r="71" spans="2:8" ht="14.45" customHeight="1" x14ac:dyDescent="0.2">
      <c r="B71" s="26" t="s">
        <v>76</v>
      </c>
      <c r="C71" s="27">
        <v>10749426.613720002</v>
      </c>
      <c r="D71" s="27">
        <v>224522.03999000005</v>
      </c>
      <c r="E71" s="27">
        <f t="shared" si="1"/>
        <v>10973948.653710002</v>
      </c>
      <c r="F71" s="27">
        <v>8611893.1284499839</v>
      </c>
      <c r="G71" s="27">
        <v>8611893.1284499839</v>
      </c>
      <c r="H71" s="27">
        <f t="shared" si="2"/>
        <v>2362055.5252600182</v>
      </c>
    </row>
    <row r="72" spans="2:8" ht="14.45" customHeight="1" x14ac:dyDescent="0.2">
      <c r="B72" s="22" t="s">
        <v>77</v>
      </c>
      <c r="C72" s="23">
        <v>29033835.41815</v>
      </c>
      <c r="D72" s="23">
        <v>154534.02371999837</v>
      </c>
      <c r="E72" s="23">
        <f t="shared" si="1"/>
        <v>29188369.44187</v>
      </c>
      <c r="F72" s="23">
        <v>18772650.242560014</v>
      </c>
      <c r="G72" s="23">
        <v>18770463.843680013</v>
      </c>
      <c r="H72" s="23">
        <f t="shared" si="2"/>
        <v>10415719.199309986</v>
      </c>
    </row>
    <row r="73" spans="2:8" ht="14.45" customHeight="1" x14ac:dyDescent="0.2">
      <c r="B73" s="22" t="s">
        <v>78</v>
      </c>
      <c r="C73" s="23">
        <v>6697039.3590799989</v>
      </c>
      <c r="D73" s="23">
        <v>529060.23164999939</v>
      </c>
      <c r="E73" s="23">
        <f t="shared" si="1"/>
        <v>7226099.5907299984</v>
      </c>
      <c r="F73" s="23">
        <v>5448278.9855199987</v>
      </c>
      <c r="G73" s="23">
        <v>5442281.4188199984</v>
      </c>
      <c r="H73" s="23">
        <f t="shared" si="2"/>
        <v>1777820.6052099997</v>
      </c>
    </row>
    <row r="74" spans="2:8" ht="14.45" customHeight="1" x14ac:dyDescent="0.2">
      <c r="B74" s="24" t="s">
        <v>79</v>
      </c>
      <c r="C74" s="25">
        <f>SUM(C75:C81)</f>
        <v>9299034.5387199987</v>
      </c>
      <c r="D74" s="25">
        <f>SUM(D75:D81)</f>
        <v>8213913.40099</v>
      </c>
      <c r="E74" s="25">
        <f t="shared" si="1"/>
        <v>17512947.939709999</v>
      </c>
      <c r="F74" s="25">
        <f t="shared" ref="F74:G74" si="10">SUM(F75:F81)</f>
        <v>15748291.530670002</v>
      </c>
      <c r="G74" s="25">
        <f t="shared" si="10"/>
        <v>15748291.530670002</v>
      </c>
      <c r="H74" s="25">
        <f t="shared" si="2"/>
        <v>1764656.4090399966</v>
      </c>
    </row>
    <row r="75" spans="2:8" ht="14.45" customHeight="1" x14ac:dyDescent="0.2">
      <c r="B75" s="22" t="s">
        <v>80</v>
      </c>
      <c r="C75" s="23">
        <v>3737087.9920799998</v>
      </c>
      <c r="D75" s="23">
        <v>8956893.2252600007</v>
      </c>
      <c r="E75" s="23">
        <f t="shared" ref="E75:E82" si="11">C75+D75</f>
        <v>12693981.21734</v>
      </c>
      <c r="F75" s="23">
        <v>12184329.111190001</v>
      </c>
      <c r="G75" s="23">
        <v>12184329.111190001</v>
      </c>
      <c r="H75" s="23">
        <f t="shared" ref="H75:H82" si="12">E75-F75</f>
        <v>509652.10614999942</v>
      </c>
    </row>
    <row r="76" spans="2:8" ht="14.45" customHeight="1" x14ac:dyDescent="0.2">
      <c r="B76" s="22" t="s">
        <v>81</v>
      </c>
      <c r="C76" s="23">
        <v>4299276.4867000002</v>
      </c>
      <c r="D76" s="23">
        <v>207175.65263</v>
      </c>
      <c r="E76" s="23">
        <f t="shared" si="11"/>
        <v>4506452.1393300006</v>
      </c>
      <c r="F76" s="23">
        <v>3403477.4299499998</v>
      </c>
      <c r="G76" s="23">
        <v>3403477.4299499998</v>
      </c>
      <c r="H76" s="23">
        <f t="shared" si="12"/>
        <v>1102974.7093800008</v>
      </c>
    </row>
    <row r="77" spans="2:8" ht="14.45" customHeight="1" x14ac:dyDescent="0.2">
      <c r="B77" s="22" t="s">
        <v>82</v>
      </c>
      <c r="C77" s="23">
        <v>181262.5</v>
      </c>
      <c r="D77" s="23">
        <v>-100603.75222999998</v>
      </c>
      <c r="E77" s="23">
        <f t="shared" si="11"/>
        <v>80658.747770000016</v>
      </c>
      <c r="F77" s="23">
        <v>18935.731370000001</v>
      </c>
      <c r="G77" s="23">
        <v>18935.731370000001</v>
      </c>
      <c r="H77" s="23">
        <f t="shared" si="12"/>
        <v>61723.016400000015</v>
      </c>
    </row>
    <row r="78" spans="2:8" ht="14.45" customHeight="1" x14ac:dyDescent="0.2">
      <c r="B78" s="22" t="s">
        <v>83</v>
      </c>
      <c r="C78" s="23">
        <v>20737.5</v>
      </c>
      <c r="D78" s="23">
        <v>958.93800999999985</v>
      </c>
      <c r="E78" s="23">
        <f t="shared" si="11"/>
        <v>21696.438009999998</v>
      </c>
      <c r="F78" s="23">
        <v>18279.880840000002</v>
      </c>
      <c r="G78" s="23">
        <v>18279.880840000002</v>
      </c>
      <c r="H78" s="23">
        <f t="shared" si="12"/>
        <v>3416.5571699999964</v>
      </c>
    </row>
    <row r="79" spans="2:8" ht="14.45" customHeight="1" x14ac:dyDescent="0.2">
      <c r="B79" s="22" t="s">
        <v>84</v>
      </c>
      <c r="C79" s="23">
        <v>260670.05994000001</v>
      </c>
      <c r="D79" s="23">
        <v>-50510.662680000009</v>
      </c>
      <c r="E79" s="23">
        <f t="shared" si="11"/>
        <v>210159.39726</v>
      </c>
      <c r="F79" s="23">
        <v>123269.37732</v>
      </c>
      <c r="G79" s="23">
        <v>123269.37732</v>
      </c>
      <c r="H79" s="23">
        <f t="shared" si="12"/>
        <v>86890.019939999998</v>
      </c>
    </row>
    <row r="80" spans="2:8" ht="14.45" customHeight="1" x14ac:dyDescent="0.2">
      <c r="B80" s="22" t="s">
        <v>85</v>
      </c>
      <c r="C80" s="23">
        <v>0</v>
      </c>
      <c r="D80" s="23">
        <v>0</v>
      </c>
      <c r="E80" s="23">
        <f t="shared" si="11"/>
        <v>0</v>
      </c>
      <c r="F80" s="23">
        <v>0</v>
      </c>
      <c r="G80" s="23">
        <v>0</v>
      </c>
      <c r="H80" s="23">
        <f t="shared" si="12"/>
        <v>0</v>
      </c>
    </row>
    <row r="81" spans="2:8" ht="14.45" customHeight="1" x14ac:dyDescent="0.2">
      <c r="B81" s="22" t="s">
        <v>86</v>
      </c>
      <c r="C81" s="23">
        <v>800000</v>
      </c>
      <c r="D81" s="23">
        <v>-800000</v>
      </c>
      <c r="E81" s="23">
        <f t="shared" si="11"/>
        <v>0</v>
      </c>
      <c r="F81" s="23">
        <v>0</v>
      </c>
      <c r="G81" s="23">
        <v>0</v>
      </c>
      <c r="H81" s="23">
        <f t="shared" si="12"/>
        <v>0</v>
      </c>
    </row>
    <row r="82" spans="2:8" ht="14.45" customHeight="1" x14ac:dyDescent="0.2">
      <c r="B82" s="29" t="s">
        <v>87</v>
      </c>
      <c r="C82" s="30">
        <f>C10+C18+C28+C38+C48+C58+C62+C70+C74</f>
        <v>118194252.95878001</v>
      </c>
      <c r="D82" s="30">
        <f>D10+D18+D28+D38+D48+D58+D62+D70+D74</f>
        <v>21002984.597899996</v>
      </c>
      <c r="E82" s="30">
        <f t="shared" si="11"/>
        <v>139197237.55667999</v>
      </c>
      <c r="F82" s="30">
        <f t="shared" ref="F82:G82" si="13">F10+F18+F28+F38+F48+F58+F62+F70+F74</f>
        <v>94933307.107409999</v>
      </c>
      <c r="G82" s="30">
        <f t="shared" si="13"/>
        <v>93254816.587449998</v>
      </c>
      <c r="H82" s="30">
        <f t="shared" si="12"/>
        <v>44263930.449269995</v>
      </c>
    </row>
    <row r="84" spans="2:8" ht="14.45" customHeight="1" x14ac:dyDescent="0.2">
      <c r="C84" s="31"/>
      <c r="D84" s="31"/>
      <c r="E84" s="31"/>
      <c r="F84" s="31"/>
      <c r="G84" s="31"/>
    </row>
    <row r="85" spans="2:8" ht="14.45" customHeight="1" x14ac:dyDescent="0.2">
      <c r="C85" s="32"/>
      <c r="D85" s="32"/>
      <c r="E85" s="32"/>
      <c r="F85" s="32"/>
      <c r="G85" s="32"/>
    </row>
  </sheetData>
  <mergeCells count="8">
    <mergeCell ref="B7:B9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2022-10-28T16:25:40Z</dcterms:created>
  <dcterms:modified xsi:type="dcterms:W3CDTF">2022-10-28T16:26:44Z</dcterms:modified>
</cp:coreProperties>
</file>