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39129017-D137-43FD-AC5B-748AA77CE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<sst xmlns="http://schemas.openxmlformats.org/spreadsheetml/2006/main" count="88" uniqueCount="88">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</sst>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85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20819928.531280003</v>
      </c>
      <c r="D10" s="14">
        <f>SUM(D11:D17)</f>
        <v>30660.167549999431</v>
      </c>
      <c r="E10" s="14">
        <f>C10+D10</f>
        <v>20850588.698830001</v>
      </c>
      <c r="F10" s="14">
        <f t="shared" ref="F10:G10" si="0">SUM(F11:F17)</f>
        <v>9096115.0314299986</v>
      </c>
      <c r="G10" s="14">
        <f t="shared" si="0"/>
        <v>8911443.1337399986</v>
      </c>
      <c r="H10" s="14">
        <f>E10-F10</f>
        <v>11754473.667400002</v>
      </c>
    </row>
    <row r="11" spans="2:8" ht="14.45" customHeight="1" x14ac:dyDescent="0.2">
      <c r="B11" s="6" t="s">
        <v>15</v>
      </c>
      <c r="C11" s="7">
        <v>9798948.7232200019</v>
      </c>
      <c r="D11" s="7">
        <v>306554.85908999952</v>
      </c>
      <c r="E11" s="7">
        <f t="shared" ref="E11:E74" si="1">C11+D11</f>
        <v>10105503.582310002</v>
      </c>
      <c r="F11" s="7">
        <v>5007177.7091599982</v>
      </c>
      <c r="G11" s="7">
        <v>5007072.8443899974</v>
      </c>
      <c r="H11" s="7">
        <f t="shared" ref="H11:H74" si="2">E11-F11</f>
        <v>5098325.8731500041</v>
      </c>
    </row>
    <row r="12" spans="2:8" ht="14.45" customHeight="1" x14ac:dyDescent="0.2">
      <c r="B12" s="6" t="s">
        <v>16</v>
      </c>
      <c r="C12" s="7">
        <v>201560.35614000002</v>
      </c>
      <c r="D12" s="7">
        <v>95604.290079999992</v>
      </c>
      <c r="E12" s="7">
        <f t="shared" si="1"/>
        <v>297164.64622</v>
      </c>
      <c r="F12" s="7">
        <v>179763.05847000002</v>
      </c>
      <c r="G12" s="7">
        <v>179763.05847000002</v>
      </c>
      <c r="H12" s="7">
        <f t="shared" si="2"/>
        <v>117401.58774999998</v>
      </c>
    </row>
    <row r="13" spans="2:8" ht="14.45" customHeight="1" x14ac:dyDescent="0.2">
      <c r="B13" s="6" t="s">
        <v>17</v>
      </c>
      <c r="C13" s="7">
        <v>2496547.3968099998</v>
      </c>
      <c r="D13" s="7">
        <v>66592.924390000029</v>
      </c>
      <c r="E13" s="7">
        <f t="shared" si="1"/>
        <v>2563140.3211999997</v>
      </c>
      <c r="F13" s="7">
        <v>699830.7358100001</v>
      </c>
      <c r="G13" s="7">
        <v>698672.39142</v>
      </c>
      <c r="H13" s="7">
        <f t="shared" si="2"/>
        <v>1863309.5853899997</v>
      </c>
    </row>
    <row r="14" spans="2:8" ht="14.45" customHeight="1" x14ac:dyDescent="0.2">
      <c r="B14" s="6" t="s">
        <v>18</v>
      </c>
      <c r="C14" s="7">
        <v>2066472.9235800009</v>
      </c>
      <c r="D14" s="7">
        <v>75552.358659999925</v>
      </c>
      <c r="E14" s="7">
        <f t="shared" si="1"/>
        <v>2142025.282240001</v>
      </c>
      <c r="F14" s="7">
        <v>1040325.5837600004</v>
      </c>
      <c r="G14" s="7">
        <v>935448.4896300016</v>
      </c>
      <c r="H14" s="7">
        <f t="shared" si="2"/>
        <v>1101699.6984800007</v>
      </c>
    </row>
    <row r="15" spans="2:8" ht="14.45" customHeight="1" x14ac:dyDescent="0.2">
      <c r="B15" s="6" t="s">
        <v>19</v>
      </c>
      <c r="C15" s="7">
        <v>4236843.6712199999</v>
      </c>
      <c r="D15" s="7">
        <v>98265.866649999996</v>
      </c>
      <c r="E15" s="7">
        <f t="shared" si="1"/>
        <v>4335109.5378700001</v>
      </c>
      <c r="F15" s="7">
        <v>2055386.3087400002</v>
      </c>
      <c r="G15" s="7">
        <v>1976854.7143399999</v>
      </c>
      <c r="H15" s="7">
        <f t="shared" si="2"/>
        <v>2279723.2291299999</v>
      </c>
    </row>
    <row r="16" spans="2:8" ht="14.45" customHeight="1" x14ac:dyDescent="0.2">
      <c r="B16" s="6" t="s">
        <v>20</v>
      </c>
      <c r="C16" s="7">
        <v>1766341.8365799999</v>
      </c>
      <c r="D16" s="7">
        <v>-611910.13132000004</v>
      </c>
      <c r="E16" s="7">
        <f t="shared" si="1"/>
        <v>1154431.7052599997</v>
      </c>
      <c r="F16" s="7">
        <v>0</v>
      </c>
      <c r="G16" s="7">
        <v>0</v>
      </c>
      <c r="H16" s="7">
        <f t="shared" si="2"/>
        <v>1154431.7052599997</v>
      </c>
    </row>
    <row r="17" spans="2:8" ht="14.45" customHeight="1" x14ac:dyDescent="0.2">
      <c r="B17" s="6" t="s">
        <v>21</v>
      </c>
      <c r="C17" s="7">
        <v>253213.62373000002</v>
      </c>
      <c r="D17" s="7">
        <v>0</v>
      </c>
      <c r="E17" s="7">
        <f t="shared" si="1"/>
        <v>253213.62373000002</v>
      </c>
      <c r="F17" s="7">
        <v>113631.63549000002</v>
      </c>
      <c r="G17" s="7">
        <v>113631.63549000002</v>
      </c>
      <c r="H17" s="7">
        <f t="shared" si="2"/>
        <v>139581.98824000001</v>
      </c>
    </row>
    <row r="18" spans="2:8" ht="14.45" customHeight="1" x14ac:dyDescent="0.2">
      <c r="B18" s="15" t="s">
        <v>22</v>
      </c>
      <c r="C18" s="16">
        <f>SUM(C19:C27)</f>
        <v>821850.28062999994</v>
      </c>
      <c r="D18" s="16">
        <f>SUM(D19:D27)</f>
        <v>1704569.8818000003</v>
      </c>
      <c r="E18" s="16">
        <f t="shared" si="1"/>
        <v>2526420.1624300005</v>
      </c>
      <c r="F18" s="16">
        <f t="shared" ref="F18:G18" si="3">SUM(F19:F27)</f>
        <v>456665.03404999996</v>
      </c>
      <c r="G18" s="16">
        <f t="shared" si="3"/>
        <v>385230.02040000004</v>
      </c>
      <c r="H18" s="16">
        <f t="shared" si="2"/>
        <v>2069755.1283800006</v>
      </c>
    </row>
    <row r="19" spans="2:8" ht="14.45" customHeight="1" x14ac:dyDescent="0.2">
      <c r="B19" s="6" t="s">
        <v>23</v>
      </c>
      <c r="C19" s="7">
        <v>68990.258359999978</v>
      </c>
      <c r="D19" s="7">
        <v>73717.881660000014</v>
      </c>
      <c r="E19" s="7">
        <f t="shared" si="1"/>
        <v>142708.14001999999</v>
      </c>
      <c r="F19" s="7">
        <v>57382.816720000024</v>
      </c>
      <c r="G19" s="7">
        <v>50555.796740000013</v>
      </c>
      <c r="H19" s="7">
        <f t="shared" si="2"/>
        <v>85325.32329999996</v>
      </c>
    </row>
    <row r="20" spans="2:8" ht="14.45" customHeight="1" x14ac:dyDescent="0.2">
      <c r="B20" s="6" t="s">
        <v>24</v>
      </c>
      <c r="C20" s="7">
        <v>444586.7101299999</v>
      </c>
      <c r="D20" s="7">
        <v>-52457.441399999989</v>
      </c>
      <c r="E20" s="7">
        <f t="shared" si="1"/>
        <v>392129.26872999989</v>
      </c>
      <c r="F20" s="7">
        <v>143714.89171</v>
      </c>
      <c r="G20" s="7">
        <v>123817.06661000001</v>
      </c>
      <c r="H20" s="7">
        <f t="shared" si="2"/>
        <v>248414.3770199999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11003.411259999999</v>
      </c>
      <c r="D22" s="7">
        <v>1069793.7108200002</v>
      </c>
      <c r="E22" s="7">
        <f t="shared" si="1"/>
        <v>1080797.1220800001</v>
      </c>
      <c r="F22" s="7">
        <v>7214.2809399999987</v>
      </c>
      <c r="G22" s="7">
        <v>5873.9656299999988</v>
      </c>
      <c r="H22" s="7">
        <f t="shared" si="2"/>
        <v>1073582.8411400001</v>
      </c>
    </row>
    <row r="23" spans="2:8" ht="14.45" customHeight="1" x14ac:dyDescent="0.2">
      <c r="B23" s="6" t="s">
        <v>27</v>
      </c>
      <c r="C23" s="7">
        <v>9274.6274799999992</v>
      </c>
      <c r="D23" s="7">
        <v>20409.647359999999</v>
      </c>
      <c r="E23" s="7">
        <f t="shared" si="1"/>
        <v>29684.274839999998</v>
      </c>
      <c r="F23" s="7">
        <v>3671.2528899999988</v>
      </c>
      <c r="G23" s="7">
        <v>3556.2626999999993</v>
      </c>
      <c r="H23" s="7">
        <f t="shared" si="2"/>
        <v>26013.021949999998</v>
      </c>
    </row>
    <row r="24" spans="2:8" ht="14.45" customHeight="1" x14ac:dyDescent="0.2">
      <c r="B24" s="6" t="s">
        <v>28</v>
      </c>
      <c r="C24" s="7">
        <v>236875.23075000013</v>
      </c>
      <c r="D24" s="7">
        <v>213797.68132</v>
      </c>
      <c r="E24" s="7">
        <f t="shared" si="1"/>
        <v>450672.91207000014</v>
      </c>
      <c r="F24" s="7">
        <v>193143.64297999995</v>
      </c>
      <c r="G24" s="7">
        <v>151918.29525</v>
      </c>
      <c r="H24" s="7">
        <f t="shared" si="2"/>
        <v>257529.26909000019</v>
      </c>
    </row>
    <row r="25" spans="2:8" ht="14.45" customHeight="1" x14ac:dyDescent="0.2">
      <c r="B25" s="6" t="s">
        <v>29</v>
      </c>
      <c r="C25" s="7">
        <v>45354.584009999991</v>
      </c>
      <c r="D25" s="7">
        <v>242312.39598999999</v>
      </c>
      <c r="E25" s="7">
        <f t="shared" si="1"/>
        <v>287666.98</v>
      </c>
      <c r="F25" s="7">
        <v>7049.300479999999</v>
      </c>
      <c r="G25" s="7">
        <v>5873.0695299999988</v>
      </c>
      <c r="H25" s="7">
        <f t="shared" si="2"/>
        <v>280617.67952000001</v>
      </c>
    </row>
    <row r="26" spans="2:8" ht="14.45" customHeight="1" x14ac:dyDescent="0.2">
      <c r="B26" s="6" t="s">
        <v>30</v>
      </c>
      <c r="C26" s="7">
        <v>0</v>
      </c>
      <c r="D26" s="7">
        <v>129562.14012000001</v>
      </c>
      <c r="E26" s="7">
        <f t="shared" si="1"/>
        <v>129562.14012000001</v>
      </c>
      <c r="F26" s="7">
        <v>38562.236120000001</v>
      </c>
      <c r="G26" s="7">
        <v>38562.236120000001</v>
      </c>
      <c r="H26" s="7">
        <f t="shared" si="2"/>
        <v>90999.90400000001</v>
      </c>
    </row>
    <row r="27" spans="2:8" ht="14.45" customHeight="1" x14ac:dyDescent="0.2">
      <c r="B27" s="6" t="s">
        <v>31</v>
      </c>
      <c r="C27" s="7">
        <v>5765.4586399999998</v>
      </c>
      <c r="D27" s="7">
        <v>7433.8659300000008</v>
      </c>
      <c r="E27" s="7">
        <f t="shared" si="1"/>
        <v>13199.324570000001</v>
      </c>
      <c r="F27" s="7">
        <v>5926.6122099999984</v>
      </c>
      <c r="G27" s="7">
        <v>5073.3278199999986</v>
      </c>
      <c r="H27" s="7">
        <f t="shared" si="2"/>
        <v>7272.7123600000023</v>
      </c>
    </row>
    <row r="28" spans="2:8" ht="14.45" customHeight="1" x14ac:dyDescent="0.2">
      <c r="B28" s="15" t="s">
        <v>32</v>
      </c>
      <c r="C28" s="16">
        <f>SUM(C29:C37)</f>
        <v>2691499.44307</v>
      </c>
      <c r="D28" s="16">
        <f>SUM(D29:D37)</f>
        <v>1432606.21459</v>
      </c>
      <c r="E28" s="16">
        <f t="shared" si="1"/>
        <v>4124105.65766</v>
      </c>
      <c r="F28" s="16">
        <f t="shared" ref="F28:G28" si="4">SUM(F29:F37)</f>
        <v>1546738.8550799997</v>
      </c>
      <c r="G28" s="16">
        <f t="shared" si="4"/>
        <v>1344097.58653</v>
      </c>
      <c r="H28" s="16">
        <f t="shared" si="2"/>
        <v>2577366.8025800004</v>
      </c>
    </row>
    <row r="29" spans="2:8" ht="14.45" customHeight="1" x14ac:dyDescent="0.2">
      <c r="B29" s="6" t="s">
        <v>33</v>
      </c>
      <c r="C29" s="7">
        <v>449051.78788000008</v>
      </c>
      <c r="D29" s="7">
        <v>316893.72582000005</v>
      </c>
      <c r="E29" s="7">
        <f t="shared" si="1"/>
        <v>765945.51370000013</v>
      </c>
      <c r="F29" s="7">
        <v>316211.80407000001</v>
      </c>
      <c r="G29" s="7">
        <v>267518.18320999999</v>
      </c>
      <c r="H29" s="7">
        <f t="shared" si="2"/>
        <v>449733.70963000011</v>
      </c>
    </row>
    <row r="30" spans="2:8" ht="14.45" customHeight="1" x14ac:dyDescent="0.2">
      <c r="B30" s="6" t="s">
        <v>34</v>
      </c>
      <c r="C30" s="7">
        <v>471415.37749999994</v>
      </c>
      <c r="D30" s="7">
        <v>221106.08226999998</v>
      </c>
      <c r="E30" s="7">
        <f t="shared" si="1"/>
        <v>692521.45976999996</v>
      </c>
      <c r="F30" s="7">
        <v>228511.01735999997</v>
      </c>
      <c r="G30" s="7">
        <v>208277.8152199999</v>
      </c>
      <c r="H30" s="7">
        <f t="shared" si="2"/>
        <v>464010.44241000002</v>
      </c>
    </row>
    <row r="31" spans="2:8" ht="14.45" customHeight="1" x14ac:dyDescent="0.2">
      <c r="B31" s="6" t="s">
        <v>35</v>
      </c>
      <c r="C31" s="7">
        <v>532726.79169999994</v>
      </c>
      <c r="D31" s="7">
        <v>432450.21913999983</v>
      </c>
      <c r="E31" s="7">
        <f t="shared" si="1"/>
        <v>965177.01083999977</v>
      </c>
      <c r="F31" s="7">
        <v>227996.2471699999</v>
      </c>
      <c r="G31" s="7">
        <v>208463.36010000005</v>
      </c>
      <c r="H31" s="7">
        <f t="shared" si="2"/>
        <v>737180.7636699999</v>
      </c>
    </row>
    <row r="32" spans="2:8" ht="14.45" customHeight="1" x14ac:dyDescent="0.2">
      <c r="B32" s="6" t="s">
        <v>36</v>
      </c>
      <c r="C32" s="7">
        <v>203495.16437000013</v>
      </c>
      <c r="D32" s="7">
        <v>221043.00646999993</v>
      </c>
      <c r="E32" s="7">
        <f t="shared" si="1"/>
        <v>424538.17084000004</v>
      </c>
      <c r="F32" s="7">
        <v>38255.626000000004</v>
      </c>
      <c r="G32" s="7">
        <v>31408.315089999996</v>
      </c>
      <c r="H32" s="7">
        <f t="shared" si="2"/>
        <v>386282.54484000005</v>
      </c>
    </row>
    <row r="33" spans="2:8" ht="14.45" customHeight="1" x14ac:dyDescent="0.2">
      <c r="B33" s="6" t="s">
        <v>37</v>
      </c>
      <c r="C33" s="7">
        <v>233582.34662999999</v>
      </c>
      <c r="D33" s="7">
        <v>178120.08241</v>
      </c>
      <c r="E33" s="7">
        <f t="shared" si="1"/>
        <v>411702.42903999996</v>
      </c>
      <c r="F33" s="7">
        <v>178416.04879999999</v>
      </c>
      <c r="G33" s="7">
        <v>152832.36017999999</v>
      </c>
      <c r="H33" s="7">
        <f t="shared" si="2"/>
        <v>233286.38023999997</v>
      </c>
    </row>
    <row r="34" spans="2:8" ht="14.45" customHeight="1" x14ac:dyDescent="0.2">
      <c r="B34" s="6" t="s">
        <v>38</v>
      </c>
      <c r="C34" s="7">
        <v>168615.73111000002</v>
      </c>
      <c r="D34" s="7">
        <v>-11649.974570000015</v>
      </c>
      <c r="E34" s="7">
        <f t="shared" si="1"/>
        <v>156965.75654</v>
      </c>
      <c r="F34" s="7">
        <v>114360.44964000001</v>
      </c>
      <c r="G34" s="7">
        <v>85134.318220000001</v>
      </c>
      <c r="H34" s="7">
        <f t="shared" si="2"/>
        <v>42605.306899999996</v>
      </c>
    </row>
    <row r="35" spans="2:8" ht="14.45" customHeight="1" x14ac:dyDescent="0.2">
      <c r="B35" s="6" t="s">
        <v>39</v>
      </c>
      <c r="C35" s="7">
        <v>26712.188170000005</v>
      </c>
      <c r="D35" s="7">
        <v>17303.522970000002</v>
      </c>
      <c r="E35" s="7">
        <f t="shared" si="1"/>
        <v>44015.711140000007</v>
      </c>
      <c r="F35" s="7">
        <v>12837.409989999995</v>
      </c>
      <c r="G35" s="7">
        <v>11893.066379999998</v>
      </c>
      <c r="H35" s="7">
        <f t="shared" si="2"/>
        <v>31178.301150000014</v>
      </c>
    </row>
    <row r="36" spans="2:8" ht="14.45" customHeight="1" x14ac:dyDescent="0.2">
      <c r="B36" s="6" t="s">
        <v>40</v>
      </c>
      <c r="C36" s="7">
        <v>21028.385979999995</v>
      </c>
      <c r="D36" s="7">
        <v>48038.773040000007</v>
      </c>
      <c r="E36" s="7">
        <f t="shared" si="1"/>
        <v>69067.159020000006</v>
      </c>
      <c r="F36" s="7">
        <v>28557.5298</v>
      </c>
      <c r="G36" s="7">
        <v>17735.0717</v>
      </c>
      <c r="H36" s="7">
        <f t="shared" si="2"/>
        <v>40509.629220000003</v>
      </c>
    </row>
    <row r="37" spans="2:8" ht="14.45" customHeight="1" x14ac:dyDescent="0.2">
      <c r="B37" s="6" t="s">
        <v>41</v>
      </c>
      <c r="C37" s="7">
        <v>584871.66972999997</v>
      </c>
      <c r="D37" s="7">
        <v>9300.7770399999954</v>
      </c>
      <c r="E37" s="7">
        <f t="shared" si="1"/>
        <v>594172.44676999992</v>
      </c>
      <c r="F37" s="7">
        <v>401592.72224999999</v>
      </c>
      <c r="G37" s="7">
        <v>360835.09643000003</v>
      </c>
      <c r="H37" s="7">
        <f t="shared" si="2"/>
        <v>192579.72451999993</v>
      </c>
    </row>
    <row r="38" spans="2:8" ht="14.45" customHeight="1" x14ac:dyDescent="0.2">
      <c r="B38" s="15" t="s">
        <v>42</v>
      </c>
      <c r="C38" s="16">
        <f>SUM(C39:C47)</f>
        <v>25746605.747200005</v>
      </c>
      <c r="D38" s="16">
        <f>SUM(D39:D47)</f>
        <v>8568215.5645900033</v>
      </c>
      <c r="E38" s="16">
        <f t="shared" si="1"/>
        <v>34314821.311790004</v>
      </c>
      <c r="F38" s="16">
        <f t="shared" ref="F38:G38" si="5">SUM(F39:F47)</f>
        <v>18188429.49561001</v>
      </c>
      <c r="G38" s="16">
        <f t="shared" si="5"/>
        <v>17359830.807930008</v>
      </c>
      <c r="H38" s="16">
        <f t="shared" si="2"/>
        <v>16126391.816179994</v>
      </c>
    </row>
    <row r="39" spans="2:8" ht="14.45" customHeight="1" x14ac:dyDescent="0.2">
      <c r="B39" s="6" t="s">
        <v>43</v>
      </c>
      <c r="C39" s="7">
        <v>17848328.451230004</v>
      </c>
      <c r="D39" s="7">
        <v>6901834.928290003</v>
      </c>
      <c r="E39" s="7">
        <f t="shared" si="1"/>
        <v>24750163.379520006</v>
      </c>
      <c r="F39" s="7">
        <v>13867851.540170008</v>
      </c>
      <c r="G39" s="7">
        <v>13219196.671050007</v>
      </c>
      <c r="H39" s="7">
        <f t="shared" si="2"/>
        <v>10882311.839349998</v>
      </c>
    </row>
    <row r="40" spans="2:8" ht="14.45" customHeight="1" x14ac:dyDescent="0.2">
      <c r="B40" s="10" t="s">
        <v>44</v>
      </c>
      <c r="C40" s="11">
        <v>4053254.3637700002</v>
      </c>
      <c r="D40" s="11">
        <v>1721443.9136099997</v>
      </c>
      <c r="E40" s="11">
        <f t="shared" si="1"/>
        <v>5774698.2773799999</v>
      </c>
      <c r="F40" s="11">
        <v>3191343.2533700005</v>
      </c>
      <c r="G40" s="11">
        <v>3044501.9734600005</v>
      </c>
      <c r="H40" s="11">
        <f t="shared" si="2"/>
        <v>2583355.0240099994</v>
      </c>
    </row>
    <row r="41" spans="2:8" ht="14.45" customHeight="1" x14ac:dyDescent="0.2">
      <c r="B41" s="6" t="s">
        <v>45</v>
      </c>
      <c r="C41" s="7">
        <v>123657.117</v>
      </c>
      <c r="D41" s="7">
        <v>-43377.847000000002</v>
      </c>
      <c r="E41" s="7">
        <f t="shared" si="1"/>
        <v>80279.26999999999</v>
      </c>
      <c r="F41" s="7">
        <v>27958.47264</v>
      </c>
      <c r="G41" s="7">
        <v>27958.47264</v>
      </c>
      <c r="H41" s="7">
        <f t="shared" si="2"/>
        <v>52320.79735999999</v>
      </c>
    </row>
    <row r="42" spans="2:8" ht="14.45" customHeight="1" x14ac:dyDescent="0.2">
      <c r="B42" s="6" t="s">
        <v>46</v>
      </c>
      <c r="C42" s="7">
        <v>1019379.27806</v>
      </c>
      <c r="D42" s="7">
        <v>-41119.922610000009</v>
      </c>
      <c r="E42" s="7">
        <f t="shared" si="1"/>
        <v>978259.35545000003</v>
      </c>
      <c r="F42" s="7">
        <v>217813.8933</v>
      </c>
      <c r="G42" s="7">
        <v>184711.35464999996</v>
      </c>
      <c r="H42" s="7">
        <f t="shared" si="2"/>
        <v>760445.46215000004</v>
      </c>
    </row>
    <row r="43" spans="2:8" ht="14.45" customHeight="1" x14ac:dyDescent="0.2">
      <c r="B43" s="6" t="s">
        <v>47</v>
      </c>
      <c r="C43" s="7">
        <v>2701986.5371399997</v>
      </c>
      <c r="D43" s="7">
        <v>26736.247120000018</v>
      </c>
      <c r="E43" s="7">
        <f t="shared" si="1"/>
        <v>2728722.7842599996</v>
      </c>
      <c r="F43" s="7">
        <v>880764.0909500001</v>
      </c>
      <c r="G43" s="7">
        <v>880764.0909500001</v>
      </c>
      <c r="H43" s="7">
        <f t="shared" si="2"/>
        <v>1847958.6933099995</v>
      </c>
    </row>
    <row r="44" spans="2:8" ht="14.45" customHeight="1" x14ac:dyDescent="0.2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50</v>
      </c>
      <c r="C46" s="7">
        <v>0</v>
      </c>
      <c r="D46" s="7">
        <v>2698.2451800000003</v>
      </c>
      <c r="E46" s="7">
        <f t="shared" si="1"/>
        <v>2698.2451800000003</v>
      </c>
      <c r="F46" s="7">
        <v>2698.2451800000003</v>
      </c>
      <c r="G46" s="7">
        <v>2698.2451800000003</v>
      </c>
      <c r="H46" s="7">
        <f t="shared" si="2"/>
        <v>0</v>
      </c>
    </row>
    <row r="47" spans="2:8" ht="14.45" customHeight="1" x14ac:dyDescent="0.2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52</v>
      </c>
      <c r="C48" s="16">
        <f>SUM(C49:C57)</f>
        <v>2702035.6633899994</v>
      </c>
      <c r="D48" s="16">
        <f>SUM(D49:D57)</f>
        <v>-461997.72537000017</v>
      </c>
      <c r="E48" s="16">
        <f t="shared" si="1"/>
        <v>2240037.9380199993</v>
      </c>
      <c r="F48" s="16">
        <f t="shared" ref="F48:G48" si="6">SUM(F49:F57)</f>
        <v>555752.88501000009</v>
      </c>
      <c r="G48" s="16">
        <f t="shared" si="6"/>
        <v>479367.08289000002</v>
      </c>
      <c r="H48" s="16">
        <f t="shared" si="2"/>
        <v>1684285.0530099992</v>
      </c>
    </row>
    <row r="49" spans="2:8" ht="14.45" customHeight="1" x14ac:dyDescent="0.2">
      <c r="B49" s="6" t="s">
        <v>53</v>
      </c>
      <c r="C49" s="7">
        <v>896198.80584999989</v>
      </c>
      <c r="D49" s="7">
        <v>-670332.13766000012</v>
      </c>
      <c r="E49" s="7">
        <f t="shared" si="1"/>
        <v>225866.66818999976</v>
      </c>
      <c r="F49" s="7">
        <v>17484.045959999999</v>
      </c>
      <c r="G49" s="7">
        <v>16060.922240000002</v>
      </c>
      <c r="H49" s="7">
        <f t="shared" si="2"/>
        <v>208382.62222999978</v>
      </c>
    </row>
    <row r="50" spans="2:8" ht="14.45" customHeight="1" x14ac:dyDescent="0.2">
      <c r="B50" s="6" t="s">
        <v>54</v>
      </c>
      <c r="C50" s="7">
        <v>16008.612130000001</v>
      </c>
      <c r="D50" s="7">
        <v>15327.85946</v>
      </c>
      <c r="E50" s="7">
        <f t="shared" si="1"/>
        <v>31336.471590000001</v>
      </c>
      <c r="F50" s="7">
        <v>1208.31224</v>
      </c>
      <c r="G50" s="7">
        <v>1208.31224</v>
      </c>
      <c r="H50" s="7">
        <f t="shared" si="2"/>
        <v>30128.159350000002</v>
      </c>
    </row>
    <row r="51" spans="2:8" ht="14.45" customHeight="1" x14ac:dyDescent="0.2">
      <c r="B51" s="6" t="s">
        <v>55</v>
      </c>
      <c r="C51" s="7">
        <v>0</v>
      </c>
      <c r="D51" s="7">
        <v>744.21672999999998</v>
      </c>
      <c r="E51" s="7">
        <f t="shared" si="1"/>
        <v>744.21672999999998</v>
      </c>
      <c r="F51" s="7">
        <v>0</v>
      </c>
      <c r="G51" s="7">
        <v>0</v>
      </c>
      <c r="H51" s="7">
        <f t="shared" si="2"/>
        <v>744.21672999999998</v>
      </c>
    </row>
    <row r="52" spans="2:8" ht="14.45" customHeight="1" x14ac:dyDescent="0.2">
      <c r="B52" s="6" t="s">
        <v>56</v>
      </c>
      <c r="C52" s="7">
        <v>1396848.6715200001</v>
      </c>
      <c r="D52" s="7">
        <v>-15360.9815099999</v>
      </c>
      <c r="E52" s="7">
        <f t="shared" si="1"/>
        <v>1381487.6900100003</v>
      </c>
      <c r="F52" s="7">
        <v>441767.53224000009</v>
      </c>
      <c r="G52" s="7">
        <v>374183.25888000004</v>
      </c>
      <c r="H52" s="7">
        <f t="shared" si="2"/>
        <v>939720.15777000017</v>
      </c>
    </row>
    <row r="53" spans="2:8" ht="14.45" customHeight="1" x14ac:dyDescent="0.2">
      <c r="B53" s="6" t="s">
        <v>57</v>
      </c>
      <c r="C53" s="7">
        <v>33825.357340000002</v>
      </c>
      <c r="D53" s="7">
        <v>-20000</v>
      </c>
      <c r="E53" s="7">
        <f t="shared" si="1"/>
        <v>13825.357340000002</v>
      </c>
      <c r="F53" s="7">
        <v>0</v>
      </c>
      <c r="G53" s="7">
        <v>0</v>
      </c>
      <c r="H53" s="7">
        <f t="shared" si="2"/>
        <v>13825.357340000002</v>
      </c>
    </row>
    <row r="54" spans="2:8" ht="14.45" customHeight="1" x14ac:dyDescent="0.2">
      <c r="B54" s="6" t="s">
        <v>58</v>
      </c>
      <c r="C54" s="7">
        <v>86901.980359999972</v>
      </c>
      <c r="D54" s="7">
        <v>139268.12469</v>
      </c>
      <c r="E54" s="7">
        <f t="shared" si="1"/>
        <v>226170.10504999995</v>
      </c>
      <c r="F54" s="7">
        <v>43736.792740000004</v>
      </c>
      <c r="G54" s="7">
        <v>36477.20882</v>
      </c>
      <c r="H54" s="7">
        <f t="shared" si="2"/>
        <v>182433.31230999995</v>
      </c>
    </row>
    <row r="55" spans="2:8" ht="14.45" customHeight="1" x14ac:dyDescent="0.2">
      <c r="B55" s="6" t="s">
        <v>59</v>
      </c>
      <c r="C55" s="7">
        <v>59058.288999999997</v>
      </c>
      <c r="D55" s="7">
        <v>-58000</v>
      </c>
      <c r="E55" s="7">
        <f t="shared" si="1"/>
        <v>1058.288999999997</v>
      </c>
      <c r="F55" s="7">
        <v>0</v>
      </c>
      <c r="G55" s="7">
        <v>0</v>
      </c>
      <c r="H55" s="7">
        <f t="shared" si="2"/>
        <v>1058.288999999997</v>
      </c>
    </row>
    <row r="56" spans="2:8" ht="14.45" customHeight="1" x14ac:dyDescent="0.2">
      <c r="B56" s="6" t="s">
        <v>60</v>
      </c>
      <c r="C56" s="7">
        <v>55762.010549999999</v>
      </c>
      <c r="D56" s="7">
        <v>7.4505805969238283E-12</v>
      </c>
      <c r="E56" s="7">
        <f t="shared" si="1"/>
        <v>55762.010550000006</v>
      </c>
      <c r="F56" s="7">
        <v>26986.405920000001</v>
      </c>
      <c r="G56" s="7">
        <v>26986.405920000001</v>
      </c>
      <c r="H56" s="7">
        <f t="shared" si="2"/>
        <v>28775.604630000005</v>
      </c>
    </row>
    <row r="57" spans="2:8" ht="14.45" customHeight="1" x14ac:dyDescent="0.2">
      <c r="B57" s="6" t="s">
        <v>61</v>
      </c>
      <c r="C57" s="7">
        <v>157431.93664000003</v>
      </c>
      <c r="D57" s="7">
        <v>146355.19292</v>
      </c>
      <c r="E57" s="7">
        <f t="shared" si="1"/>
        <v>303787.12956000003</v>
      </c>
      <c r="F57" s="7">
        <v>24569.795910000001</v>
      </c>
      <c r="G57" s="7">
        <v>24450.97479</v>
      </c>
      <c r="H57" s="7">
        <f t="shared" si="2"/>
        <v>279217.33365000004</v>
      </c>
    </row>
    <row r="58" spans="2:8" ht="14.45" customHeight="1" x14ac:dyDescent="0.2">
      <c r="B58" s="15" t="s">
        <v>62</v>
      </c>
      <c r="C58" s="16">
        <f>SUM(C59:C61)</f>
        <v>7976559.3223299999</v>
      </c>
      <c r="D58" s="16">
        <f>SUM(D59:D61)</f>
        <v>-1845292.8966699999</v>
      </c>
      <c r="E58" s="16">
        <f t="shared" si="1"/>
        <v>6131266.4256600002</v>
      </c>
      <c r="F58" s="16">
        <f t="shared" ref="F58:G58" si="7">SUM(F59:F61)</f>
        <v>89817.040800000017</v>
      </c>
      <c r="G58" s="16">
        <f t="shared" si="7"/>
        <v>89198.358650000009</v>
      </c>
      <c r="H58" s="16">
        <f t="shared" si="2"/>
        <v>6041449.3848600006</v>
      </c>
    </row>
    <row r="59" spans="2:8" ht="14.45" customHeight="1" x14ac:dyDescent="0.2">
      <c r="B59" s="6" t="s">
        <v>63</v>
      </c>
      <c r="C59" s="7">
        <v>4241851.42026</v>
      </c>
      <c r="D59" s="7">
        <v>-609457.98469999968</v>
      </c>
      <c r="E59" s="7">
        <f t="shared" si="1"/>
        <v>3632393.4355600001</v>
      </c>
      <c r="F59" s="7">
        <v>60387.843670000009</v>
      </c>
      <c r="G59" s="7">
        <v>59769.161520000009</v>
      </c>
      <c r="H59" s="7">
        <f t="shared" si="2"/>
        <v>3572005.5918900003</v>
      </c>
    </row>
    <row r="60" spans="2:8" ht="14.45" customHeight="1" x14ac:dyDescent="0.2">
      <c r="B60" s="6" t="s">
        <v>64</v>
      </c>
      <c r="C60" s="7">
        <v>3734707.9020700003</v>
      </c>
      <c r="D60" s="7">
        <v>-1235834.9119700002</v>
      </c>
      <c r="E60" s="7">
        <f t="shared" si="1"/>
        <v>2498872.9901000001</v>
      </c>
      <c r="F60" s="7">
        <v>29429.19713</v>
      </c>
      <c r="G60" s="7">
        <v>29429.19713</v>
      </c>
      <c r="H60" s="7">
        <f t="shared" si="2"/>
        <v>2469443.7929699998</v>
      </c>
    </row>
    <row r="61" spans="2:8" ht="14.45" customHeight="1" x14ac:dyDescent="0.2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66</v>
      </c>
      <c r="C62" s="16">
        <f>SUM(C63:C69)</f>
        <v>1656438.0412100002</v>
      </c>
      <c r="D62" s="16">
        <f>SUM(D63:D69)</f>
        <v>-870534.19477000018</v>
      </c>
      <c r="E62" s="16">
        <f t="shared" si="1"/>
        <v>785903.84643999999</v>
      </c>
      <c r="F62" s="16">
        <f t="shared" ref="F62:G62" si="8">SUM(F63:F69)</f>
        <v>148972.92577</v>
      </c>
      <c r="G62" s="16">
        <f t="shared" si="8"/>
        <v>117516.04364000002</v>
      </c>
      <c r="H62" s="16">
        <f t="shared" si="2"/>
        <v>636930.92067000002</v>
      </c>
    </row>
    <row r="63" spans="2:8" ht="14.45" customHeight="1" x14ac:dyDescent="0.2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71</v>
      </c>
      <c r="C67" s="12">
        <v>273129.54608</v>
      </c>
      <c r="D67" s="12">
        <v>332622.13594000001</v>
      </c>
      <c r="E67" s="12">
        <f t="shared" si="1"/>
        <v>605751.68201999995</v>
      </c>
      <c r="F67" s="12">
        <v>148972.92577</v>
      </c>
      <c r="G67" s="12">
        <v>117516.04364000002</v>
      </c>
      <c r="H67" s="12">
        <f t="shared" si="2"/>
        <v>456778.75624999998</v>
      </c>
    </row>
    <row r="68" spans="2:8" ht="14.45" customHeight="1" x14ac:dyDescent="0.2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73</v>
      </c>
      <c r="C69" s="7">
        <v>1383308.4951300002</v>
      </c>
      <c r="D69" s="7">
        <v>-1203156.3307100001</v>
      </c>
      <c r="E69" s="7">
        <f t="shared" si="1"/>
        <v>180152.16442000004</v>
      </c>
      <c r="F69" s="7">
        <v>0</v>
      </c>
      <c r="G69" s="7">
        <v>0</v>
      </c>
      <c r="H69" s="7">
        <f t="shared" si="2"/>
        <v>180152.16442000004</v>
      </c>
    </row>
    <row r="70" spans="2:8" ht="14.45" customHeight="1" x14ac:dyDescent="0.2">
      <c r="B70" s="15" t="s">
        <v>74</v>
      </c>
      <c r="C70" s="16">
        <f>SUM(C71:C73)</f>
        <v>46480301.390950002</v>
      </c>
      <c r="D70" s="16">
        <f>SUM(D71:D73)</f>
        <v>607075.07984999882</v>
      </c>
      <c r="E70" s="16">
        <f t="shared" si="1"/>
        <v>47087376.470799997</v>
      </c>
      <c r="F70" s="16">
        <f t="shared" ref="F70:G70" si="9">SUM(F71:F73)</f>
        <v>22119421.689049989</v>
      </c>
      <c r="G70" s="16">
        <f t="shared" si="9"/>
        <v>21910298.121879984</v>
      </c>
      <c r="H70" s="16">
        <f t="shared" si="2"/>
        <v>24967954.781750008</v>
      </c>
    </row>
    <row r="71" spans="2:8" ht="14.45" customHeight="1" x14ac:dyDescent="0.2">
      <c r="B71" s="10" t="s">
        <v>75</v>
      </c>
      <c r="C71" s="11">
        <v>10749426.613720002</v>
      </c>
      <c r="D71" s="11">
        <v>151930.17348000014</v>
      </c>
      <c r="E71" s="11">
        <f t="shared" si="1"/>
        <v>10901356.787200002</v>
      </c>
      <c r="F71" s="11">
        <v>6173064.7203299943</v>
      </c>
      <c r="G71" s="11">
        <v>6080703.4800999938</v>
      </c>
      <c r="H71" s="11">
        <f t="shared" si="2"/>
        <v>4728292.0668700077</v>
      </c>
    </row>
    <row r="72" spans="2:8" ht="14.45" customHeight="1" x14ac:dyDescent="0.2">
      <c r="B72" s="6" t="s">
        <v>76</v>
      </c>
      <c r="C72" s="7">
        <v>29033835.41815</v>
      </c>
      <c r="D72" s="7">
        <v>94206.280279998784</v>
      </c>
      <c r="E72" s="7">
        <f t="shared" si="1"/>
        <v>29128041.698429998</v>
      </c>
      <c r="F72" s="7">
        <v>12133650.085029993</v>
      </c>
      <c r="G72" s="7">
        <v>12071852.844129993</v>
      </c>
      <c r="H72" s="7">
        <f t="shared" si="2"/>
        <v>16994391.613400005</v>
      </c>
    </row>
    <row r="73" spans="2:8" ht="14.45" customHeight="1" x14ac:dyDescent="0.2">
      <c r="B73" s="6" t="s">
        <v>77</v>
      </c>
      <c r="C73" s="7">
        <v>6697039.3590799989</v>
      </c>
      <c r="D73" s="7">
        <v>360938.62608999992</v>
      </c>
      <c r="E73" s="7">
        <f t="shared" si="1"/>
        <v>7057977.9851699993</v>
      </c>
      <c r="F73" s="7">
        <v>3812706.8836899996</v>
      </c>
      <c r="G73" s="7">
        <v>3757741.7976499996</v>
      </c>
      <c r="H73" s="7">
        <f t="shared" si="2"/>
        <v>3245271.1014799997</v>
      </c>
    </row>
    <row r="74" spans="2:8" ht="14.45" customHeight="1" x14ac:dyDescent="0.2">
      <c r="B74" s="15" t="s">
        <v>78</v>
      </c>
      <c r="C74" s="16">
        <f>SUM(C75:C81)</f>
        <v>9299034.5387199987</v>
      </c>
      <c r="D74" s="16">
        <f>SUM(D75:D81)</f>
        <v>786443.29881000007</v>
      </c>
      <c r="E74" s="16">
        <f t="shared" si="1"/>
        <v>10085477.837529998</v>
      </c>
      <c r="F74" s="16">
        <f t="shared" ref="F74:G74" si="10">SUM(F75:F81)</f>
        <v>5672599.6915500006</v>
      </c>
      <c r="G74" s="16">
        <f t="shared" si="10"/>
        <v>5672599.6915500006</v>
      </c>
      <c r="H74" s="16">
        <f t="shared" si="2"/>
        <v>4412878.1459799977</v>
      </c>
    </row>
    <row r="75" spans="2:8" ht="14.45" customHeight="1" x14ac:dyDescent="0.2">
      <c r="B75" s="6" t="s">
        <v>79</v>
      </c>
      <c r="C75" s="7">
        <v>3737087.9920799998</v>
      </c>
      <c r="D75" s="7">
        <v>1604603.57687</v>
      </c>
      <c r="E75" s="7">
        <f t="shared" ref="E75:E82" si="11">C75+D75</f>
        <v>5341691.5689499993</v>
      </c>
      <c r="F75" s="7">
        <v>3427330.2842299999</v>
      </c>
      <c r="G75" s="7">
        <v>3427330.2842299999</v>
      </c>
      <c r="H75" s="7">
        <f t="shared" ref="H75:H82" si="12">E75-F75</f>
        <v>1914361.2847199994</v>
      </c>
    </row>
    <row r="76" spans="2:8" ht="14.45" customHeight="1" x14ac:dyDescent="0.2">
      <c r="B76" s="6" t="s">
        <v>80</v>
      </c>
      <c r="C76" s="7">
        <v>4299276.4867000002</v>
      </c>
      <c r="D76" s="7">
        <v>64352.930820000183</v>
      </c>
      <c r="E76" s="7">
        <f t="shared" si="11"/>
        <v>4363629.4175200006</v>
      </c>
      <c r="F76" s="7">
        <v>2103242.87519</v>
      </c>
      <c r="G76" s="7">
        <v>2103242.87519</v>
      </c>
      <c r="H76" s="7">
        <f t="shared" si="12"/>
        <v>2260386.5423300005</v>
      </c>
    </row>
    <row r="77" spans="2:8" ht="14.45" customHeight="1" x14ac:dyDescent="0.2">
      <c r="B77" s="6" t="s">
        <v>81</v>
      </c>
      <c r="C77" s="7">
        <v>181262.5</v>
      </c>
      <c r="D77" s="7">
        <v>-76454.42022</v>
      </c>
      <c r="E77" s="7">
        <f t="shared" si="11"/>
        <v>104808.07978</v>
      </c>
      <c r="F77" s="7">
        <v>11511.731370000001</v>
      </c>
      <c r="G77" s="7">
        <v>11511.731370000001</v>
      </c>
      <c r="H77" s="7">
        <f t="shared" si="12"/>
        <v>93296.348410000006</v>
      </c>
    </row>
    <row r="78" spans="2:8" ht="14.45" customHeight="1" x14ac:dyDescent="0.2">
      <c r="B78" s="6" t="s">
        <v>82</v>
      </c>
      <c r="C78" s="7">
        <v>20737.5</v>
      </c>
      <c r="D78" s="7">
        <v>1006.8640200000003</v>
      </c>
      <c r="E78" s="7">
        <f t="shared" si="11"/>
        <v>21744.364020000001</v>
      </c>
      <c r="F78" s="7">
        <v>7245.4234400000005</v>
      </c>
      <c r="G78" s="7">
        <v>7245.4234400000005</v>
      </c>
      <c r="H78" s="7">
        <f t="shared" si="12"/>
        <v>14498.94058</v>
      </c>
    </row>
    <row r="79" spans="2:8" ht="14.45" customHeight="1" x14ac:dyDescent="0.2">
      <c r="B79" s="6" t="s">
        <v>83</v>
      </c>
      <c r="C79" s="7">
        <v>260670.05994000001</v>
      </c>
      <c r="D79" s="7">
        <v>-7065.6526800000074</v>
      </c>
      <c r="E79" s="7">
        <f t="shared" si="11"/>
        <v>253604.40726000001</v>
      </c>
      <c r="F79" s="7">
        <v>123269.37732</v>
      </c>
      <c r="G79" s="7">
        <v>123269.37732</v>
      </c>
      <c r="H79" s="7">
        <f t="shared" si="12"/>
        <v>130335.02994000001</v>
      </c>
    </row>
    <row r="80" spans="2:8" ht="14.45" customHeight="1" x14ac:dyDescent="0.2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86</v>
      </c>
      <c r="C82" s="9">
        <f>C10+C18+C28+C38+C48+C58+C62+C70+C74</f>
        <v>118194252.95878001</v>
      </c>
      <c r="D82" s="9">
        <f>D10+D18+D28+D38+D48+D58+D62+D70+D74</f>
        <v>9951745.3903799988</v>
      </c>
      <c r="E82" s="9">
        <f t="shared" si="11"/>
        <v>128145998.34916</v>
      </c>
      <c r="F82" s="9">
        <f t="shared" ref="F82:G82" si="13">F10+F18+F28+F38+F48+F58+F62+F70+F74</f>
        <v>57874512.64835</v>
      </c>
      <c r="G82" s="9">
        <f t="shared" si="13"/>
        <v>56269580.84720999</v>
      </c>
      <c r="H82" s="9">
        <f t="shared" si="12"/>
        <v>70271485.70081</v>
      </c>
    </row>
    <row r="84" spans="2:8" ht="14.45" customHeight="1" x14ac:dyDescent="0.2">
      <c r="C84" s="3"/>
      <c r="D84" s="3"/>
      <c r="E84" s="3"/>
      <c r="F84" s="3"/>
      <c r="G84" s="3"/>
    </row>
    <row r="85" spans="2:8" ht="14.45" customHeight="1" x14ac:dyDescent="0.2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2020-11-03T00:48:34Z</cp:lastPrinted>
  <dcterms:created xsi:type="dcterms:W3CDTF">2020-05-04T21:07:30Z</dcterms:created>
  <dcterms:modified xsi:type="dcterms:W3CDTF">2022-07-26T16:23:33Z</dcterms:modified>
</cp:coreProperties>
</file>