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4BDBBC4E-F684-40D4-8A10-1C8C077087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D85" i="1" l="1"/>
  <c r="H62" i="1"/>
  <c r="F85" i="1"/>
  <c r="H70" i="1"/>
  <c r="H74" i="1"/>
  <c r="H58" i="1"/>
  <c r="H48" i="1"/>
  <c r="H10" i="1"/>
  <c r="H18" i="1"/>
  <c r="G85" i="1"/>
  <c r="H28" i="1"/>
  <c r="C85" i="1"/>
  <c r="H38" i="1"/>
  <c r="E82" i="1"/>
  <c r="E85" i="1" l="1"/>
  <c r="H82" i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<sst xmlns="http://schemas.openxmlformats.org/spreadsheetml/2006/main" count="88" uniqueCount="88">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</sst>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3"/>
    </xf>
    <xf numFmtId="164" fontId="8" fillId="4" borderId="3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3"/>
    </xf>
    <xf numFmtId="164" fontId="8" fillId="4" borderId="12" xfId="0" applyNumberFormat="1" applyFont="1" applyFill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85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1" t="s">
        <v>2</v>
      </c>
      <c r="C4" s="22"/>
      <c r="D4" s="22"/>
      <c r="E4" s="22"/>
      <c r="F4" s="22"/>
      <c r="G4" s="22"/>
      <c r="H4" s="23"/>
    </row>
    <row r="5" spans="2:8" ht="14.45" customHeight="1" x14ac:dyDescent="0.2">
      <c r="B5" s="24" t="s">
        <v>87</v>
      </c>
      <c r="C5" s="25"/>
      <c r="D5" s="25"/>
      <c r="E5" s="25"/>
      <c r="F5" s="25"/>
      <c r="G5" s="25"/>
      <c r="H5" s="26"/>
    </row>
    <row r="6" spans="2:8" ht="14.45" customHeight="1" x14ac:dyDescent="0.2">
      <c r="B6" s="27" t="s">
        <v>3</v>
      </c>
      <c r="C6" s="28"/>
      <c r="D6" s="28"/>
      <c r="E6" s="28"/>
      <c r="F6" s="28"/>
      <c r="G6" s="28"/>
      <c r="H6" s="29"/>
    </row>
    <row r="7" spans="2:8" ht="14.45" customHeight="1" x14ac:dyDescent="0.2">
      <c r="B7" s="30" t="s">
        <v>6</v>
      </c>
      <c r="C7" s="17" t="s">
        <v>4</v>
      </c>
      <c r="D7" s="17"/>
      <c r="E7" s="17"/>
      <c r="F7" s="17"/>
      <c r="G7" s="17"/>
      <c r="H7" s="17" t="s">
        <v>5</v>
      </c>
    </row>
    <row r="8" spans="2:8" ht="22.5" x14ac:dyDescent="0.2">
      <c r="B8" s="31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7"/>
    </row>
    <row r="9" spans="2:8" ht="14.45" customHeight="1" x14ac:dyDescent="0.2">
      <c r="B9" s="32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13" t="s">
        <v>14</v>
      </c>
      <c r="C10" s="14">
        <f>SUM(C11:C17)</f>
        <v>20819928.531280003</v>
      </c>
      <c r="D10" s="14">
        <f>SUM(D11:D17)</f>
        <v>1416.7228199999081</v>
      </c>
      <c r="E10" s="14">
        <f>C10+D10</f>
        <v>20821345.254100002</v>
      </c>
      <c r="F10" s="14">
        <f t="shared" ref="F10:G10" si="0">SUM(F11:F17)</f>
        <v>3967340.4732099986</v>
      </c>
      <c r="G10" s="14">
        <f t="shared" si="0"/>
        <v>3817862.8982099998</v>
      </c>
      <c r="H10" s="14">
        <f>E10-F10</f>
        <v>16854004.780890003</v>
      </c>
    </row>
    <row r="11" spans="2:8" ht="14.45" customHeight="1" x14ac:dyDescent="0.2">
      <c r="B11" s="6" t="s">
        <v>15</v>
      </c>
      <c r="C11" s="7">
        <v>9798948.7232200019</v>
      </c>
      <c r="D11" s="7">
        <v>46815.241769999833</v>
      </c>
      <c r="E11" s="7">
        <f t="shared" ref="E11:E74" si="1">C11+D11</f>
        <v>9845763.9649900012</v>
      </c>
      <c r="F11" s="7">
        <v>2417546.2583099999</v>
      </c>
      <c r="G11" s="7">
        <v>2417503.3047500001</v>
      </c>
      <c r="H11" s="7">
        <f t="shared" ref="H11:H74" si="2">E11-F11</f>
        <v>7428217.7066800017</v>
      </c>
    </row>
    <row r="12" spans="2:8" ht="14.45" customHeight="1" x14ac:dyDescent="0.2">
      <c r="B12" s="6" t="s">
        <v>16</v>
      </c>
      <c r="C12" s="7">
        <v>201560.35614000002</v>
      </c>
      <c r="D12" s="7">
        <v>45263.230030000006</v>
      </c>
      <c r="E12" s="7">
        <f t="shared" si="1"/>
        <v>246823.58617000002</v>
      </c>
      <c r="F12" s="7">
        <v>74035.043480000008</v>
      </c>
      <c r="G12" s="7">
        <v>74035.043480000008</v>
      </c>
      <c r="H12" s="7">
        <f t="shared" si="2"/>
        <v>172788.54269000003</v>
      </c>
    </row>
    <row r="13" spans="2:8" ht="14.45" customHeight="1" x14ac:dyDescent="0.2">
      <c r="B13" s="6" t="s">
        <v>17</v>
      </c>
      <c r="C13" s="7">
        <v>2496547.3968099998</v>
      </c>
      <c r="D13" s="7">
        <v>18729.592429999939</v>
      </c>
      <c r="E13" s="7">
        <f t="shared" si="1"/>
        <v>2515276.9892399996</v>
      </c>
      <c r="F13" s="7">
        <v>165287.68695000003</v>
      </c>
      <c r="G13" s="7">
        <v>163595.74867000003</v>
      </c>
      <c r="H13" s="7">
        <f t="shared" si="2"/>
        <v>2349989.3022899996</v>
      </c>
    </row>
    <row r="14" spans="2:8" ht="14.45" customHeight="1" x14ac:dyDescent="0.2">
      <c r="B14" s="6" t="s">
        <v>18</v>
      </c>
      <c r="C14" s="7">
        <v>2066472.9235800009</v>
      </c>
      <c r="D14" s="7">
        <v>33274.118949999982</v>
      </c>
      <c r="E14" s="7">
        <f t="shared" si="1"/>
        <v>2099747.0425300007</v>
      </c>
      <c r="F14" s="7">
        <v>501014.63428999909</v>
      </c>
      <c r="G14" s="7">
        <v>415381.62988999969</v>
      </c>
      <c r="H14" s="7">
        <f t="shared" si="2"/>
        <v>1598732.4082400016</v>
      </c>
    </row>
    <row r="15" spans="2:8" ht="14.45" customHeight="1" x14ac:dyDescent="0.2">
      <c r="B15" s="6" t="s">
        <v>19</v>
      </c>
      <c r="C15" s="7">
        <v>4236843.6712199999</v>
      </c>
      <c r="D15" s="7">
        <v>115476.33418000019</v>
      </c>
      <c r="E15" s="7">
        <f t="shared" si="1"/>
        <v>4352320.0054000001</v>
      </c>
      <c r="F15" s="7">
        <v>735699.72849999997</v>
      </c>
      <c r="G15" s="7">
        <v>673590.04974000005</v>
      </c>
      <c r="H15" s="7">
        <f t="shared" si="2"/>
        <v>3616620.2768999999</v>
      </c>
    </row>
    <row r="16" spans="2:8" ht="14.45" customHeight="1" x14ac:dyDescent="0.2">
      <c r="B16" s="6" t="s">
        <v>20</v>
      </c>
      <c r="C16" s="7">
        <v>1766341.8365799999</v>
      </c>
      <c r="D16" s="7">
        <v>-258141.79454000003</v>
      </c>
      <c r="E16" s="7">
        <f t="shared" si="1"/>
        <v>1508200.0420399997</v>
      </c>
      <c r="F16" s="7">
        <v>0</v>
      </c>
      <c r="G16" s="7">
        <v>0</v>
      </c>
      <c r="H16" s="7">
        <f t="shared" si="2"/>
        <v>1508200.0420399997</v>
      </c>
    </row>
    <row r="17" spans="2:8" ht="14.45" customHeight="1" x14ac:dyDescent="0.2">
      <c r="B17" s="6" t="s">
        <v>21</v>
      </c>
      <c r="C17" s="7">
        <v>253213.62373000002</v>
      </c>
      <c r="D17" s="7">
        <v>0</v>
      </c>
      <c r="E17" s="7">
        <f t="shared" si="1"/>
        <v>253213.62373000002</v>
      </c>
      <c r="F17" s="7">
        <v>73757.121679999997</v>
      </c>
      <c r="G17" s="7">
        <v>73757.121679999997</v>
      </c>
      <c r="H17" s="7">
        <f t="shared" si="2"/>
        <v>179456.50205000001</v>
      </c>
    </row>
    <row r="18" spans="2:8" ht="14.45" customHeight="1" x14ac:dyDescent="0.2">
      <c r="B18" s="15" t="s">
        <v>22</v>
      </c>
      <c r="C18" s="16">
        <f>SUM(C19:C27)</f>
        <v>821850.28062999994</v>
      </c>
      <c r="D18" s="16">
        <f>SUM(D19:D27)</f>
        <v>136714.27210000003</v>
      </c>
      <c r="E18" s="16">
        <f t="shared" si="1"/>
        <v>958564.55273</v>
      </c>
      <c r="F18" s="16">
        <f t="shared" ref="F18:G18" si="3">SUM(F19:F27)</f>
        <v>170936.85401999997</v>
      </c>
      <c r="G18" s="16">
        <f t="shared" si="3"/>
        <v>99772.922560000021</v>
      </c>
      <c r="H18" s="16">
        <f t="shared" si="2"/>
        <v>787627.69871000003</v>
      </c>
    </row>
    <row r="19" spans="2:8" ht="14.45" customHeight="1" x14ac:dyDescent="0.2">
      <c r="B19" s="6" t="s">
        <v>23</v>
      </c>
      <c r="C19" s="7">
        <v>68990.258359999978</v>
      </c>
      <c r="D19" s="7">
        <v>59361.278459999994</v>
      </c>
      <c r="E19" s="7">
        <f t="shared" si="1"/>
        <v>128351.53681999998</v>
      </c>
      <c r="F19" s="7">
        <v>8317.3012099999942</v>
      </c>
      <c r="G19" s="7">
        <v>770.9985200000001</v>
      </c>
      <c r="H19" s="7">
        <f t="shared" si="2"/>
        <v>120034.23560999999</v>
      </c>
    </row>
    <row r="20" spans="2:8" ht="14.45" customHeight="1" x14ac:dyDescent="0.2">
      <c r="B20" s="6" t="s">
        <v>24</v>
      </c>
      <c r="C20" s="7">
        <v>444586.7101299999</v>
      </c>
      <c r="D20" s="7">
        <v>-59772.649869999979</v>
      </c>
      <c r="E20" s="7">
        <f t="shared" si="1"/>
        <v>384814.06025999994</v>
      </c>
      <c r="F20" s="7">
        <v>20647.430249999998</v>
      </c>
      <c r="G20" s="7">
        <v>1669.6567299999997</v>
      </c>
      <c r="H20" s="7">
        <f t="shared" si="2"/>
        <v>364166.63000999996</v>
      </c>
    </row>
    <row r="21" spans="2:8" ht="14.45" customHeight="1" x14ac:dyDescent="0.2">
      <c r="B21" s="6" t="s">
        <v>25</v>
      </c>
      <c r="C21" s="7">
        <v>0</v>
      </c>
      <c r="D21" s="7">
        <v>0</v>
      </c>
      <c r="E21" s="7">
        <f t="shared" si="1"/>
        <v>0</v>
      </c>
      <c r="F21" s="7">
        <v>0</v>
      </c>
      <c r="G21" s="7">
        <v>0</v>
      </c>
      <c r="H21" s="7">
        <f t="shared" si="2"/>
        <v>0</v>
      </c>
    </row>
    <row r="22" spans="2:8" ht="14.45" customHeight="1" x14ac:dyDescent="0.2">
      <c r="B22" s="6" t="s">
        <v>26</v>
      </c>
      <c r="C22" s="7">
        <v>11003.411259999999</v>
      </c>
      <c r="D22" s="7">
        <v>61255.475709999999</v>
      </c>
      <c r="E22" s="7">
        <f t="shared" si="1"/>
        <v>72258.886969999992</v>
      </c>
      <c r="F22" s="7">
        <v>5049.7650700000004</v>
      </c>
      <c r="G22" s="7">
        <v>4484.5463400000008</v>
      </c>
      <c r="H22" s="7">
        <f t="shared" si="2"/>
        <v>67209.121899999998</v>
      </c>
    </row>
    <row r="23" spans="2:8" ht="14.45" customHeight="1" x14ac:dyDescent="0.2">
      <c r="B23" s="6" t="s">
        <v>27</v>
      </c>
      <c r="C23" s="7">
        <v>9274.6274799999992</v>
      </c>
      <c r="D23" s="7">
        <v>5572.6486699999996</v>
      </c>
      <c r="E23" s="7">
        <f t="shared" si="1"/>
        <v>14847.276149999998</v>
      </c>
      <c r="F23" s="7">
        <v>2027.1880100000005</v>
      </c>
      <c r="G23" s="7">
        <v>1988.9021800000003</v>
      </c>
      <c r="H23" s="7">
        <f t="shared" si="2"/>
        <v>12820.088139999998</v>
      </c>
    </row>
    <row r="24" spans="2:8" ht="14.45" customHeight="1" x14ac:dyDescent="0.2">
      <c r="B24" s="6" t="s">
        <v>28</v>
      </c>
      <c r="C24" s="7">
        <v>236875.23075000013</v>
      </c>
      <c r="D24" s="7">
        <v>8953.00216</v>
      </c>
      <c r="E24" s="7">
        <f t="shared" si="1"/>
        <v>245828.23291000014</v>
      </c>
      <c r="F24" s="7">
        <v>90720.129289999997</v>
      </c>
      <c r="G24" s="7">
        <v>52047.495350000005</v>
      </c>
      <c r="H24" s="7">
        <f t="shared" si="2"/>
        <v>155108.10362000013</v>
      </c>
    </row>
    <row r="25" spans="2:8" ht="14.45" customHeight="1" x14ac:dyDescent="0.2">
      <c r="B25" s="6" t="s">
        <v>29</v>
      </c>
      <c r="C25" s="7">
        <v>45354.584009999991</v>
      </c>
      <c r="D25" s="7">
        <v>-16565.447669999998</v>
      </c>
      <c r="E25" s="7">
        <f t="shared" si="1"/>
        <v>28789.136339999994</v>
      </c>
      <c r="F25" s="7">
        <v>5336.4452999999994</v>
      </c>
      <c r="G25" s="7">
        <v>164.89477999999997</v>
      </c>
      <c r="H25" s="7">
        <f t="shared" si="2"/>
        <v>23452.691039999994</v>
      </c>
    </row>
    <row r="26" spans="2:8" ht="14.45" customHeight="1" x14ac:dyDescent="0.2">
      <c r="B26" s="6" t="s">
        <v>30</v>
      </c>
      <c r="C26" s="7">
        <v>0</v>
      </c>
      <c r="D26" s="7">
        <v>78187.140119999996</v>
      </c>
      <c r="E26" s="7">
        <f t="shared" si="1"/>
        <v>78187.140119999996</v>
      </c>
      <c r="F26" s="7">
        <v>38562.236120000001</v>
      </c>
      <c r="G26" s="7">
        <v>38562.236120000001</v>
      </c>
      <c r="H26" s="7">
        <f t="shared" si="2"/>
        <v>39624.903999999995</v>
      </c>
    </row>
    <row r="27" spans="2:8" ht="14.45" customHeight="1" x14ac:dyDescent="0.2">
      <c r="B27" s="6" t="s">
        <v>31</v>
      </c>
      <c r="C27" s="7">
        <v>5765.4586399999998</v>
      </c>
      <c r="D27" s="7">
        <v>-277.17547999999982</v>
      </c>
      <c r="E27" s="7">
        <f t="shared" si="1"/>
        <v>5488.28316</v>
      </c>
      <c r="F27" s="7">
        <v>276.35876999999999</v>
      </c>
      <c r="G27" s="7">
        <v>84.192540000000008</v>
      </c>
      <c r="H27" s="7">
        <f t="shared" si="2"/>
        <v>5211.9243900000001</v>
      </c>
    </row>
    <row r="28" spans="2:8" ht="14.45" customHeight="1" x14ac:dyDescent="0.2">
      <c r="B28" s="15" t="s">
        <v>32</v>
      </c>
      <c r="C28" s="16">
        <f>SUM(C29:C37)</f>
        <v>2691499.44307</v>
      </c>
      <c r="D28" s="16">
        <f>SUM(D29:D37)</f>
        <v>771574.28070000012</v>
      </c>
      <c r="E28" s="16">
        <f t="shared" si="1"/>
        <v>3463073.72377</v>
      </c>
      <c r="F28" s="16">
        <f t="shared" ref="F28:G28" si="4">SUM(F29:F37)</f>
        <v>565202.00394000008</v>
      </c>
      <c r="G28" s="16">
        <f t="shared" si="4"/>
        <v>453026.84427999996</v>
      </c>
      <c r="H28" s="16">
        <f t="shared" si="2"/>
        <v>2897871.7198299998</v>
      </c>
    </row>
    <row r="29" spans="2:8" ht="14.45" customHeight="1" x14ac:dyDescent="0.2">
      <c r="B29" s="6" t="s">
        <v>33</v>
      </c>
      <c r="C29" s="7">
        <v>449051.78788000008</v>
      </c>
      <c r="D29" s="7">
        <v>176464.55391000008</v>
      </c>
      <c r="E29" s="7">
        <f t="shared" si="1"/>
        <v>625516.34179000021</v>
      </c>
      <c r="F29" s="7">
        <v>101360.04488000003</v>
      </c>
      <c r="G29" s="7">
        <v>55624.809639999985</v>
      </c>
      <c r="H29" s="7">
        <f t="shared" si="2"/>
        <v>524156.29691000015</v>
      </c>
    </row>
    <row r="30" spans="2:8" ht="14.45" customHeight="1" x14ac:dyDescent="0.2">
      <c r="B30" s="6" t="s">
        <v>34</v>
      </c>
      <c r="C30" s="7">
        <v>471415.37749999994</v>
      </c>
      <c r="D30" s="7">
        <v>54070.880480000007</v>
      </c>
      <c r="E30" s="7">
        <f t="shared" si="1"/>
        <v>525486.25797999999</v>
      </c>
      <c r="F30" s="7">
        <v>65502.977280000006</v>
      </c>
      <c r="G30" s="7">
        <v>51540.329720000009</v>
      </c>
      <c r="H30" s="7">
        <f t="shared" si="2"/>
        <v>459983.2807</v>
      </c>
    </row>
    <row r="31" spans="2:8" ht="14.45" customHeight="1" x14ac:dyDescent="0.2">
      <c r="B31" s="6" t="s">
        <v>35</v>
      </c>
      <c r="C31" s="7">
        <v>532726.79169999994</v>
      </c>
      <c r="D31" s="7">
        <v>240890.39920999997</v>
      </c>
      <c r="E31" s="7">
        <f t="shared" si="1"/>
        <v>773617.19090999989</v>
      </c>
      <c r="F31" s="7">
        <v>69037.284639999998</v>
      </c>
      <c r="G31" s="7">
        <v>58693.353979999993</v>
      </c>
      <c r="H31" s="7">
        <f t="shared" si="2"/>
        <v>704579.90626999992</v>
      </c>
    </row>
    <row r="32" spans="2:8" ht="14.45" customHeight="1" x14ac:dyDescent="0.2">
      <c r="B32" s="6" t="s">
        <v>36</v>
      </c>
      <c r="C32" s="7">
        <v>203495.16437000013</v>
      </c>
      <c r="D32" s="7">
        <v>217279.06491999998</v>
      </c>
      <c r="E32" s="7">
        <f t="shared" si="1"/>
        <v>420774.2292900001</v>
      </c>
      <c r="F32" s="7">
        <v>17372.63305</v>
      </c>
      <c r="G32" s="7">
        <v>3513.4129500000004</v>
      </c>
      <c r="H32" s="7">
        <f t="shared" si="2"/>
        <v>403401.5962400001</v>
      </c>
    </row>
    <row r="33" spans="2:8" ht="14.45" customHeight="1" x14ac:dyDescent="0.2">
      <c r="B33" s="6" t="s">
        <v>37</v>
      </c>
      <c r="C33" s="7">
        <v>233582.34662999999</v>
      </c>
      <c r="D33" s="7">
        <v>70418.692570000028</v>
      </c>
      <c r="E33" s="7">
        <f t="shared" si="1"/>
        <v>304001.0392</v>
      </c>
      <c r="F33" s="7">
        <v>74522.499689999968</v>
      </c>
      <c r="G33" s="7">
        <v>51498.511330000001</v>
      </c>
      <c r="H33" s="7">
        <f t="shared" si="2"/>
        <v>229478.53951000003</v>
      </c>
    </row>
    <row r="34" spans="2:8" ht="14.45" customHeight="1" x14ac:dyDescent="0.2">
      <c r="B34" s="6" t="s">
        <v>38</v>
      </c>
      <c r="C34" s="7">
        <v>168615.73111000002</v>
      </c>
      <c r="D34" s="7">
        <v>-6486.4300099999937</v>
      </c>
      <c r="E34" s="7">
        <f t="shared" si="1"/>
        <v>162129.30110000004</v>
      </c>
      <c r="F34" s="7">
        <v>14972.90992</v>
      </c>
      <c r="G34" s="7">
        <v>13611.4683</v>
      </c>
      <c r="H34" s="7">
        <f t="shared" si="2"/>
        <v>147156.39118000004</v>
      </c>
    </row>
    <row r="35" spans="2:8" ht="14.45" customHeight="1" x14ac:dyDescent="0.2">
      <c r="B35" s="6" t="s">
        <v>39</v>
      </c>
      <c r="C35" s="7">
        <v>26712.188170000005</v>
      </c>
      <c r="D35" s="7">
        <v>3834.1915200000012</v>
      </c>
      <c r="E35" s="7">
        <f t="shared" si="1"/>
        <v>30546.379690000005</v>
      </c>
      <c r="F35" s="7">
        <v>4999.2599399999972</v>
      </c>
      <c r="G35" s="7">
        <v>4280.0258800000001</v>
      </c>
      <c r="H35" s="7">
        <f t="shared" si="2"/>
        <v>25547.119750000009</v>
      </c>
    </row>
    <row r="36" spans="2:8" ht="14.45" customHeight="1" x14ac:dyDescent="0.2">
      <c r="B36" s="6" t="s">
        <v>40</v>
      </c>
      <c r="C36" s="7">
        <v>21028.385979999995</v>
      </c>
      <c r="D36" s="7">
        <v>23823.717180000003</v>
      </c>
      <c r="E36" s="7">
        <f t="shared" si="1"/>
        <v>44852.103159999999</v>
      </c>
      <c r="F36" s="7">
        <v>1745.1535499999998</v>
      </c>
      <c r="G36" s="7">
        <v>557.68121999999994</v>
      </c>
      <c r="H36" s="7">
        <f t="shared" si="2"/>
        <v>43106.949609999996</v>
      </c>
    </row>
    <row r="37" spans="2:8" ht="14.45" customHeight="1" x14ac:dyDescent="0.2">
      <c r="B37" s="6" t="s">
        <v>41</v>
      </c>
      <c r="C37" s="7">
        <v>584871.66972999997</v>
      </c>
      <c r="D37" s="7">
        <v>-8720.7890800000023</v>
      </c>
      <c r="E37" s="7">
        <f t="shared" si="1"/>
        <v>576150.88064999995</v>
      </c>
      <c r="F37" s="7">
        <v>215689.24099000002</v>
      </c>
      <c r="G37" s="7">
        <v>213707.25125999999</v>
      </c>
      <c r="H37" s="7">
        <f t="shared" si="2"/>
        <v>360461.63965999993</v>
      </c>
    </row>
    <row r="38" spans="2:8" ht="14.45" customHeight="1" x14ac:dyDescent="0.2">
      <c r="B38" s="15" t="s">
        <v>42</v>
      </c>
      <c r="C38" s="16">
        <f>SUM(C39:C47)</f>
        <v>25746605.747200005</v>
      </c>
      <c r="D38" s="16">
        <f>SUM(D39:D47)</f>
        <v>5555219.87763</v>
      </c>
      <c r="E38" s="16">
        <f t="shared" si="1"/>
        <v>31301825.624830004</v>
      </c>
      <c r="F38" s="16">
        <f t="shared" ref="F38:G38" si="5">SUM(F39:F47)</f>
        <v>9777866.3437399995</v>
      </c>
      <c r="G38" s="16">
        <f t="shared" si="5"/>
        <v>9293864.6280799992</v>
      </c>
      <c r="H38" s="16">
        <f t="shared" si="2"/>
        <v>21523959.281090006</v>
      </c>
    </row>
    <row r="39" spans="2:8" ht="14.45" customHeight="1" x14ac:dyDescent="0.2">
      <c r="B39" s="6" t="s">
        <v>43</v>
      </c>
      <c r="C39" s="7">
        <v>17848328.451230004</v>
      </c>
      <c r="D39" s="7">
        <v>4323098.8148299996</v>
      </c>
      <c r="E39" s="7">
        <f t="shared" si="1"/>
        <v>22171427.266060002</v>
      </c>
      <c r="F39" s="7">
        <v>7812597.3678999981</v>
      </c>
      <c r="G39" s="7">
        <v>7393219.1220299983</v>
      </c>
      <c r="H39" s="7">
        <f t="shared" si="2"/>
        <v>14358829.898160003</v>
      </c>
    </row>
    <row r="40" spans="2:8" ht="14.45" customHeight="1" x14ac:dyDescent="0.2">
      <c r="B40" s="10" t="s">
        <v>44</v>
      </c>
      <c r="C40" s="11">
        <v>4053254.3637700002</v>
      </c>
      <c r="D40" s="11">
        <v>1394644.6265400006</v>
      </c>
      <c r="E40" s="11">
        <f t="shared" si="1"/>
        <v>5447898.9903100003</v>
      </c>
      <c r="F40" s="11">
        <v>1401003.1517000003</v>
      </c>
      <c r="G40" s="11">
        <v>1377566.2601300001</v>
      </c>
      <c r="H40" s="11">
        <f t="shared" si="2"/>
        <v>4046895.83861</v>
      </c>
    </row>
    <row r="41" spans="2:8" ht="14.45" customHeight="1" x14ac:dyDescent="0.2">
      <c r="B41" s="6" t="s">
        <v>45</v>
      </c>
      <c r="C41" s="7">
        <v>123657.117</v>
      </c>
      <c r="D41" s="7">
        <v>-17334.543000000001</v>
      </c>
      <c r="E41" s="7">
        <f t="shared" si="1"/>
        <v>106322.57399999999</v>
      </c>
      <c r="F41" s="7">
        <v>0</v>
      </c>
      <c r="G41" s="7">
        <v>0</v>
      </c>
      <c r="H41" s="7">
        <f t="shared" si="2"/>
        <v>106322.57399999999</v>
      </c>
    </row>
    <row r="42" spans="2:8" ht="14.45" customHeight="1" x14ac:dyDescent="0.2">
      <c r="B42" s="6" t="s">
        <v>46</v>
      </c>
      <c r="C42" s="7">
        <v>1019379.27806</v>
      </c>
      <c r="D42" s="7">
        <v>-148114.26467000003</v>
      </c>
      <c r="E42" s="7">
        <f t="shared" si="1"/>
        <v>871265.01338999998</v>
      </c>
      <c r="F42" s="7">
        <v>87179.460229999997</v>
      </c>
      <c r="G42" s="7">
        <v>46730.941189999998</v>
      </c>
      <c r="H42" s="7">
        <f t="shared" si="2"/>
        <v>784085.55316000001</v>
      </c>
    </row>
    <row r="43" spans="2:8" ht="14.45" customHeight="1" x14ac:dyDescent="0.2">
      <c r="B43" s="6" t="s">
        <v>47</v>
      </c>
      <c r="C43" s="7">
        <v>2701986.5371399997</v>
      </c>
      <c r="D43" s="7">
        <v>738.05918000000008</v>
      </c>
      <c r="E43" s="7">
        <f t="shared" si="1"/>
        <v>2702724.5963199995</v>
      </c>
      <c r="F43" s="7">
        <v>474899.17916</v>
      </c>
      <c r="G43" s="7">
        <v>474161.11998000002</v>
      </c>
      <c r="H43" s="7">
        <f t="shared" si="2"/>
        <v>2227825.4171599997</v>
      </c>
    </row>
    <row r="44" spans="2:8" ht="14.45" customHeight="1" x14ac:dyDescent="0.2">
      <c r="B44" s="6" t="s">
        <v>48</v>
      </c>
      <c r="C44" s="7">
        <v>0</v>
      </c>
      <c r="D44" s="7">
        <v>0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2:8" ht="14.45" customHeight="1" x14ac:dyDescent="0.2">
      <c r="B45" s="6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2:8" ht="14.45" customHeight="1" x14ac:dyDescent="0.2">
      <c r="B46" s="6" t="s">
        <v>50</v>
      </c>
      <c r="C46" s="7">
        <v>0</v>
      </c>
      <c r="D46" s="7">
        <v>2187.1847499999999</v>
      </c>
      <c r="E46" s="7">
        <f t="shared" si="1"/>
        <v>2187.1847499999999</v>
      </c>
      <c r="F46" s="7">
        <v>2187.1847499999999</v>
      </c>
      <c r="G46" s="7">
        <v>2187.1847499999999</v>
      </c>
      <c r="H46" s="7">
        <f t="shared" si="2"/>
        <v>0</v>
      </c>
    </row>
    <row r="47" spans="2:8" ht="14.45" customHeight="1" x14ac:dyDescent="0.2">
      <c r="B47" s="6" t="s">
        <v>51</v>
      </c>
      <c r="C47" s="7">
        <v>0</v>
      </c>
      <c r="D47" s="7">
        <v>0</v>
      </c>
      <c r="E47" s="7">
        <f t="shared" si="1"/>
        <v>0</v>
      </c>
      <c r="F47" s="7">
        <v>0</v>
      </c>
      <c r="G47" s="7">
        <v>0</v>
      </c>
      <c r="H47" s="7">
        <f t="shared" si="2"/>
        <v>0</v>
      </c>
    </row>
    <row r="48" spans="2:8" ht="14.45" customHeight="1" x14ac:dyDescent="0.2">
      <c r="B48" s="15" t="s">
        <v>52</v>
      </c>
      <c r="C48" s="16">
        <f>SUM(C49:C57)</f>
        <v>2702035.6633899994</v>
      </c>
      <c r="D48" s="16">
        <f>SUM(D49:D57)</f>
        <v>-633798.95258000004</v>
      </c>
      <c r="E48" s="16">
        <f t="shared" si="1"/>
        <v>2068236.7108099994</v>
      </c>
      <c r="F48" s="16">
        <f t="shared" ref="F48:G48" si="6">SUM(F49:F57)</f>
        <v>328381.47684000002</v>
      </c>
      <c r="G48" s="16">
        <f t="shared" si="6"/>
        <v>318385.00167999999</v>
      </c>
      <c r="H48" s="16">
        <f t="shared" si="2"/>
        <v>1739855.2339699995</v>
      </c>
    </row>
    <row r="49" spans="2:8" ht="14.45" customHeight="1" x14ac:dyDescent="0.2">
      <c r="B49" s="6" t="s">
        <v>53</v>
      </c>
      <c r="C49" s="7">
        <v>896198.80584999989</v>
      </c>
      <c r="D49" s="7">
        <v>-301720.49826999998</v>
      </c>
      <c r="E49" s="7">
        <f t="shared" si="1"/>
        <v>594478.30757999991</v>
      </c>
      <c r="F49" s="7">
        <v>10092.617389999999</v>
      </c>
      <c r="G49" s="7">
        <v>7379.5247099999988</v>
      </c>
      <c r="H49" s="7">
        <f t="shared" si="2"/>
        <v>584385.69018999988</v>
      </c>
    </row>
    <row r="50" spans="2:8" ht="14.45" customHeight="1" x14ac:dyDescent="0.2">
      <c r="B50" s="6" t="s">
        <v>54</v>
      </c>
      <c r="C50" s="7">
        <v>16008.612130000001</v>
      </c>
      <c r="D50" s="7">
        <v>8312.8696699999982</v>
      </c>
      <c r="E50" s="7">
        <f t="shared" si="1"/>
        <v>24321.481800000001</v>
      </c>
      <c r="F50" s="7">
        <v>15.4222</v>
      </c>
      <c r="G50" s="7">
        <v>0</v>
      </c>
      <c r="H50" s="7">
        <f t="shared" si="2"/>
        <v>24306.059600000001</v>
      </c>
    </row>
    <row r="51" spans="2:8" ht="14.45" customHeight="1" x14ac:dyDescent="0.2">
      <c r="B51" s="6" t="s">
        <v>55</v>
      </c>
      <c r="C51" s="7">
        <v>0</v>
      </c>
      <c r="D51" s="7">
        <v>408.51673</v>
      </c>
      <c r="E51" s="7">
        <f t="shared" si="1"/>
        <v>408.51673</v>
      </c>
      <c r="F51" s="7">
        <v>0</v>
      </c>
      <c r="G51" s="7">
        <v>0</v>
      </c>
      <c r="H51" s="7">
        <f t="shared" si="2"/>
        <v>408.51673</v>
      </c>
    </row>
    <row r="52" spans="2:8" ht="14.45" customHeight="1" x14ac:dyDescent="0.2">
      <c r="B52" s="6" t="s">
        <v>56</v>
      </c>
      <c r="C52" s="7">
        <v>1396848.6715200001</v>
      </c>
      <c r="D52" s="7">
        <v>-372094.68310000002</v>
      </c>
      <c r="E52" s="7">
        <f t="shared" si="1"/>
        <v>1024753.9884200001</v>
      </c>
      <c r="F52" s="7">
        <v>256108.62678999998</v>
      </c>
      <c r="G52" s="7">
        <v>256108.62678999998</v>
      </c>
      <c r="H52" s="7">
        <f t="shared" si="2"/>
        <v>768645.36163000006</v>
      </c>
    </row>
    <row r="53" spans="2:8" ht="14.45" customHeight="1" x14ac:dyDescent="0.2">
      <c r="B53" s="6" t="s">
        <v>57</v>
      </c>
      <c r="C53" s="7">
        <v>33825.357340000002</v>
      </c>
      <c r="D53" s="7">
        <v>-13117.880440000001</v>
      </c>
      <c r="E53" s="7">
        <f t="shared" si="1"/>
        <v>20707.476900000001</v>
      </c>
      <c r="F53" s="7">
        <v>0</v>
      </c>
      <c r="G53" s="7">
        <v>0</v>
      </c>
      <c r="H53" s="7">
        <f t="shared" si="2"/>
        <v>20707.476900000001</v>
      </c>
    </row>
    <row r="54" spans="2:8" ht="14.45" customHeight="1" x14ac:dyDescent="0.2">
      <c r="B54" s="6" t="s">
        <v>58</v>
      </c>
      <c r="C54" s="7">
        <v>86901.980359999972</v>
      </c>
      <c r="D54" s="7">
        <v>17155.419510000007</v>
      </c>
      <c r="E54" s="7">
        <f t="shared" si="1"/>
        <v>104057.39986999998</v>
      </c>
      <c r="F54" s="7">
        <v>27540.483110000001</v>
      </c>
      <c r="G54" s="7">
        <v>20272.522830000002</v>
      </c>
      <c r="H54" s="7">
        <f t="shared" si="2"/>
        <v>76516.916759999978</v>
      </c>
    </row>
    <row r="55" spans="2:8" ht="14.45" customHeight="1" x14ac:dyDescent="0.2">
      <c r="B55" s="6" t="s">
        <v>59</v>
      </c>
      <c r="C55" s="7">
        <v>59058.288999999997</v>
      </c>
      <c r="D55" s="7">
        <v>-58000</v>
      </c>
      <c r="E55" s="7">
        <f t="shared" si="1"/>
        <v>1058.288999999997</v>
      </c>
      <c r="F55" s="7">
        <v>0</v>
      </c>
      <c r="G55" s="7">
        <v>0</v>
      </c>
      <c r="H55" s="7">
        <f t="shared" si="2"/>
        <v>1058.288999999997</v>
      </c>
    </row>
    <row r="56" spans="2:8" ht="14.45" customHeight="1" x14ac:dyDescent="0.2">
      <c r="B56" s="6" t="s">
        <v>60</v>
      </c>
      <c r="C56" s="7">
        <v>55762.010549999999</v>
      </c>
      <c r="D56" s="7">
        <v>7.4505805969238283E-12</v>
      </c>
      <c r="E56" s="7">
        <f t="shared" si="1"/>
        <v>55762.010550000006</v>
      </c>
      <c r="F56" s="7">
        <v>13493.202960000001</v>
      </c>
      <c r="G56" s="7">
        <v>13493.202960000001</v>
      </c>
      <c r="H56" s="7">
        <f t="shared" si="2"/>
        <v>42268.807590000004</v>
      </c>
    </row>
    <row r="57" spans="2:8" ht="14.45" customHeight="1" x14ac:dyDescent="0.2">
      <c r="B57" s="6" t="s">
        <v>61</v>
      </c>
      <c r="C57" s="7">
        <v>157431.93664000003</v>
      </c>
      <c r="D57" s="7">
        <v>85257.303319999992</v>
      </c>
      <c r="E57" s="7">
        <f t="shared" si="1"/>
        <v>242689.23996000004</v>
      </c>
      <c r="F57" s="7">
        <v>21131.124390000001</v>
      </c>
      <c r="G57" s="7">
        <v>21131.124390000001</v>
      </c>
      <c r="H57" s="7">
        <f t="shared" si="2"/>
        <v>221558.11557000002</v>
      </c>
    </row>
    <row r="58" spans="2:8" ht="14.45" customHeight="1" x14ac:dyDescent="0.2">
      <c r="B58" s="15" t="s">
        <v>62</v>
      </c>
      <c r="C58" s="16">
        <f>SUM(C59:C61)</f>
        <v>7976559.3223299999</v>
      </c>
      <c r="D58" s="16">
        <f>SUM(D59:D61)</f>
        <v>220657.04139000023</v>
      </c>
      <c r="E58" s="16">
        <f t="shared" si="1"/>
        <v>8197216.3637199998</v>
      </c>
      <c r="F58" s="16">
        <f t="shared" ref="F58:G58" si="7">SUM(F59:F61)</f>
        <v>62897.11995</v>
      </c>
      <c r="G58" s="16">
        <f t="shared" si="7"/>
        <v>54073.196730000003</v>
      </c>
      <c r="H58" s="16">
        <f t="shared" si="2"/>
        <v>8134319.2437699996</v>
      </c>
    </row>
    <row r="59" spans="2:8" ht="14.45" customHeight="1" x14ac:dyDescent="0.2">
      <c r="B59" s="6" t="s">
        <v>63</v>
      </c>
      <c r="C59" s="7">
        <v>4241851.42026</v>
      </c>
      <c r="D59" s="7">
        <v>362040.64459000027</v>
      </c>
      <c r="E59" s="7">
        <f t="shared" si="1"/>
        <v>4603892.0648500007</v>
      </c>
      <c r="F59" s="7">
        <v>50758.624309999999</v>
      </c>
      <c r="G59" s="7">
        <v>50388.931250000001</v>
      </c>
      <c r="H59" s="7">
        <f t="shared" si="2"/>
        <v>4553133.4405400008</v>
      </c>
    </row>
    <row r="60" spans="2:8" ht="14.45" customHeight="1" x14ac:dyDescent="0.2">
      <c r="B60" s="6" t="s">
        <v>64</v>
      </c>
      <c r="C60" s="7">
        <v>3734707.9020700003</v>
      </c>
      <c r="D60" s="7">
        <v>-141383.60320000004</v>
      </c>
      <c r="E60" s="7">
        <f t="shared" si="1"/>
        <v>3593324.2988700001</v>
      </c>
      <c r="F60" s="7">
        <v>12138.495639999999</v>
      </c>
      <c r="G60" s="7">
        <v>3684.26548</v>
      </c>
      <c r="H60" s="7">
        <f t="shared" si="2"/>
        <v>3581185.8032300002</v>
      </c>
    </row>
    <row r="61" spans="2:8" ht="14.45" customHeight="1" x14ac:dyDescent="0.2">
      <c r="B61" s="6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2:8" ht="14.45" customHeight="1" x14ac:dyDescent="0.2">
      <c r="B62" s="15" t="s">
        <v>66</v>
      </c>
      <c r="C62" s="16">
        <f>SUM(C63:C69)</f>
        <v>1656438.0412100002</v>
      </c>
      <c r="D62" s="16">
        <f>SUM(D63:D69)</f>
        <v>-1150027.7186500002</v>
      </c>
      <c r="E62" s="16">
        <f t="shared" si="1"/>
        <v>506410.32256</v>
      </c>
      <c r="F62" s="16">
        <f t="shared" ref="F62:G62" si="8">SUM(F63:F69)</f>
        <v>66676.023189999993</v>
      </c>
      <c r="G62" s="16">
        <f t="shared" si="8"/>
        <v>44999.746370000008</v>
      </c>
      <c r="H62" s="16">
        <f t="shared" si="2"/>
        <v>439734.29937000002</v>
      </c>
    </row>
    <row r="63" spans="2:8" ht="14.45" customHeight="1" x14ac:dyDescent="0.2">
      <c r="B63" s="6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2:8" ht="14.45" customHeight="1" x14ac:dyDescent="0.2">
      <c r="B64" s="6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2:8" ht="14.45" customHeight="1" x14ac:dyDescent="0.2">
      <c r="B65" s="6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2:8" ht="14.45" customHeight="1" x14ac:dyDescent="0.2">
      <c r="B66" s="6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2:8" ht="14.45" customHeight="1" x14ac:dyDescent="0.2">
      <c r="B67" s="6" t="s">
        <v>71</v>
      </c>
      <c r="C67" s="12">
        <v>273129.54608</v>
      </c>
      <c r="D67" s="12">
        <v>32459.618480000001</v>
      </c>
      <c r="E67" s="12">
        <f t="shared" si="1"/>
        <v>305589.16456</v>
      </c>
      <c r="F67" s="12">
        <v>66676.023189999993</v>
      </c>
      <c r="G67" s="12">
        <v>44999.746370000008</v>
      </c>
      <c r="H67" s="12">
        <f t="shared" si="2"/>
        <v>238913.14137000003</v>
      </c>
    </row>
    <row r="68" spans="2:8" ht="14.45" customHeight="1" x14ac:dyDescent="0.2">
      <c r="B68" s="6" t="s">
        <v>72</v>
      </c>
      <c r="C68" s="7">
        <v>0</v>
      </c>
      <c r="D68" s="7">
        <v>0</v>
      </c>
      <c r="E68" s="7">
        <f t="shared" si="1"/>
        <v>0</v>
      </c>
      <c r="F68" s="7">
        <v>0</v>
      </c>
      <c r="G68" s="7">
        <v>0</v>
      </c>
      <c r="H68" s="7">
        <f t="shared" si="2"/>
        <v>0</v>
      </c>
    </row>
    <row r="69" spans="2:8" ht="14.45" customHeight="1" x14ac:dyDescent="0.2">
      <c r="B69" s="6" t="s">
        <v>73</v>
      </c>
      <c r="C69" s="7">
        <v>1383308.4951300002</v>
      </c>
      <c r="D69" s="7">
        <v>-1182487.3371300001</v>
      </c>
      <c r="E69" s="7">
        <f t="shared" si="1"/>
        <v>200821.15800000005</v>
      </c>
      <c r="F69" s="7">
        <v>0</v>
      </c>
      <c r="G69" s="7">
        <v>0</v>
      </c>
      <c r="H69" s="7">
        <f t="shared" si="2"/>
        <v>200821.15800000005</v>
      </c>
    </row>
    <row r="70" spans="2:8" ht="14.45" customHeight="1" x14ac:dyDescent="0.2">
      <c r="B70" s="15" t="s">
        <v>74</v>
      </c>
      <c r="C70" s="16">
        <f>SUM(C71:C73)</f>
        <v>46480301.390950002</v>
      </c>
      <c r="D70" s="16">
        <f>SUM(D71:D73)</f>
        <v>561108.9940999985</v>
      </c>
      <c r="E70" s="16">
        <f t="shared" si="1"/>
        <v>47041410.385049999</v>
      </c>
      <c r="F70" s="16">
        <f t="shared" ref="F70:G70" si="9">SUM(F71:F73)</f>
        <v>9632258.5265999995</v>
      </c>
      <c r="G70" s="16">
        <f t="shared" si="9"/>
        <v>9253869.4032700025</v>
      </c>
      <c r="H70" s="16">
        <f t="shared" si="2"/>
        <v>37409151.858449996</v>
      </c>
    </row>
    <row r="71" spans="2:8" ht="14.45" customHeight="1" x14ac:dyDescent="0.2">
      <c r="B71" s="10" t="s">
        <v>75</v>
      </c>
      <c r="C71" s="11">
        <v>10749426.613720002</v>
      </c>
      <c r="D71" s="11">
        <v>255915.5536999999</v>
      </c>
      <c r="E71" s="11">
        <f t="shared" si="1"/>
        <v>11005342.167420002</v>
      </c>
      <c r="F71" s="11">
        <v>3127213.0249800021</v>
      </c>
      <c r="G71" s="11">
        <v>2828426.5131000029</v>
      </c>
      <c r="H71" s="11">
        <f t="shared" si="2"/>
        <v>7878129.1424399996</v>
      </c>
    </row>
    <row r="72" spans="2:8" ht="14.45" customHeight="1" x14ac:dyDescent="0.2">
      <c r="B72" s="6" t="s">
        <v>76</v>
      </c>
      <c r="C72" s="7">
        <v>29033835.41815</v>
      </c>
      <c r="D72" s="7">
        <v>92481.096379998213</v>
      </c>
      <c r="E72" s="7">
        <f t="shared" si="1"/>
        <v>29126316.514529999</v>
      </c>
      <c r="F72" s="7">
        <v>4829791.3973599989</v>
      </c>
      <c r="G72" s="7">
        <v>4775570.8182999995</v>
      </c>
      <c r="H72" s="7">
        <f t="shared" si="2"/>
        <v>24296525.117169999</v>
      </c>
    </row>
    <row r="73" spans="2:8" ht="14.45" customHeight="1" x14ac:dyDescent="0.2">
      <c r="B73" s="6" t="s">
        <v>77</v>
      </c>
      <c r="C73" s="7">
        <v>6697039.3590799989</v>
      </c>
      <c r="D73" s="7">
        <v>212712.34402000034</v>
      </c>
      <c r="E73" s="7">
        <f t="shared" si="1"/>
        <v>6909751.7030999996</v>
      </c>
      <c r="F73" s="7">
        <v>1675254.1042599995</v>
      </c>
      <c r="G73" s="7">
        <v>1649872.0718699996</v>
      </c>
      <c r="H73" s="7">
        <f t="shared" si="2"/>
        <v>5234497.5988400001</v>
      </c>
    </row>
    <row r="74" spans="2:8" ht="14.45" customHeight="1" x14ac:dyDescent="0.2">
      <c r="B74" s="15" t="s">
        <v>78</v>
      </c>
      <c r="C74" s="16">
        <f>SUM(C75:C81)</f>
        <v>9299034.5387199987</v>
      </c>
      <c r="D74" s="16">
        <f>SUM(D75:D81)</f>
        <v>784879.55425999989</v>
      </c>
      <c r="E74" s="16">
        <f t="shared" si="1"/>
        <v>10083914.092979999</v>
      </c>
      <c r="F74" s="16">
        <f t="shared" ref="F74:G74" si="10">SUM(F75:F81)</f>
        <v>3252208.6064799996</v>
      </c>
      <c r="G74" s="16">
        <f t="shared" si="10"/>
        <v>3252208.6064799996</v>
      </c>
      <c r="H74" s="16">
        <f t="shared" si="2"/>
        <v>6831705.4864999996</v>
      </c>
    </row>
    <row r="75" spans="2:8" ht="14.45" customHeight="1" x14ac:dyDescent="0.2">
      <c r="B75" s="6" t="s">
        <v>79</v>
      </c>
      <c r="C75" s="7">
        <v>3737087.9920799998</v>
      </c>
      <c r="D75" s="7">
        <v>1470788.88818</v>
      </c>
      <c r="E75" s="7">
        <f t="shared" ref="E75:E82" si="11">C75+D75</f>
        <v>5207876.88026</v>
      </c>
      <c r="F75" s="7">
        <v>2160076.7860299996</v>
      </c>
      <c r="G75" s="7">
        <v>2160076.7860299996</v>
      </c>
      <c r="H75" s="7">
        <f t="shared" ref="H75:H82" si="12">E75-F75</f>
        <v>3047800.0942300004</v>
      </c>
    </row>
    <row r="76" spans="2:8" ht="14.45" customHeight="1" x14ac:dyDescent="0.2">
      <c r="B76" s="6" t="s">
        <v>80</v>
      </c>
      <c r="C76" s="7">
        <v>4299276.4867000002</v>
      </c>
      <c r="D76" s="7">
        <v>90600.000000000087</v>
      </c>
      <c r="E76" s="7">
        <f t="shared" si="11"/>
        <v>4389876.4867000002</v>
      </c>
      <c r="F76" s="7">
        <v>978974.36740999995</v>
      </c>
      <c r="G76" s="7">
        <v>978974.36740999995</v>
      </c>
      <c r="H76" s="7">
        <f t="shared" si="12"/>
        <v>3410902.1192900003</v>
      </c>
    </row>
    <row r="77" spans="2:8" ht="14.45" customHeight="1" x14ac:dyDescent="0.2">
      <c r="B77" s="6" t="s">
        <v>81</v>
      </c>
      <c r="C77" s="7">
        <v>181262.5</v>
      </c>
      <c r="D77" s="7">
        <v>-27275.046340000004</v>
      </c>
      <c r="E77" s="7">
        <f t="shared" si="11"/>
        <v>153987.45366</v>
      </c>
      <c r="F77" s="7">
        <v>4152.8</v>
      </c>
      <c r="G77" s="7">
        <v>4152.8</v>
      </c>
      <c r="H77" s="7">
        <f t="shared" si="12"/>
        <v>149834.65366000001</v>
      </c>
    </row>
    <row r="78" spans="2:8" ht="14.45" customHeight="1" x14ac:dyDescent="0.2">
      <c r="B78" s="6" t="s">
        <v>82</v>
      </c>
      <c r="C78" s="7">
        <v>20737.5</v>
      </c>
      <c r="D78" s="7">
        <v>4.6566128730773927E-13</v>
      </c>
      <c r="E78" s="7">
        <f t="shared" si="11"/>
        <v>20737.5</v>
      </c>
      <c r="F78" s="7">
        <v>3033.3887200000004</v>
      </c>
      <c r="G78" s="7">
        <v>3033.3887200000004</v>
      </c>
      <c r="H78" s="7">
        <f t="shared" si="12"/>
        <v>17704.111280000001</v>
      </c>
    </row>
    <row r="79" spans="2:8" ht="14.45" customHeight="1" x14ac:dyDescent="0.2">
      <c r="B79" s="6" t="s">
        <v>83</v>
      </c>
      <c r="C79" s="7">
        <v>260670.05994000001</v>
      </c>
      <c r="D79" s="7">
        <v>50765.712420000018</v>
      </c>
      <c r="E79" s="7">
        <f t="shared" si="11"/>
        <v>311435.77236</v>
      </c>
      <c r="F79" s="7">
        <v>105971.26431999999</v>
      </c>
      <c r="G79" s="7">
        <v>105971.26431999999</v>
      </c>
      <c r="H79" s="7">
        <f t="shared" si="12"/>
        <v>205464.50804000002</v>
      </c>
    </row>
    <row r="80" spans="2:8" ht="14.45" customHeight="1" x14ac:dyDescent="0.2">
      <c r="B80" s="6" t="s">
        <v>84</v>
      </c>
      <c r="C80" s="7">
        <v>0</v>
      </c>
      <c r="D80" s="7">
        <v>0</v>
      </c>
      <c r="E80" s="7">
        <f t="shared" si="11"/>
        <v>0</v>
      </c>
      <c r="F80" s="7">
        <v>0</v>
      </c>
      <c r="G80" s="7">
        <v>0</v>
      </c>
      <c r="H80" s="7">
        <f t="shared" si="12"/>
        <v>0</v>
      </c>
    </row>
    <row r="81" spans="2:8" ht="14.45" customHeight="1" x14ac:dyDescent="0.2">
      <c r="B81" s="6" t="s">
        <v>85</v>
      </c>
      <c r="C81" s="7">
        <v>800000</v>
      </c>
      <c r="D81" s="7">
        <v>-800000</v>
      </c>
      <c r="E81" s="7">
        <f t="shared" si="11"/>
        <v>0</v>
      </c>
      <c r="F81" s="7">
        <v>0</v>
      </c>
      <c r="G81" s="7">
        <v>0</v>
      </c>
      <c r="H81" s="7">
        <f t="shared" si="12"/>
        <v>0</v>
      </c>
    </row>
    <row r="82" spans="2:8" ht="14.45" customHeight="1" x14ac:dyDescent="0.2">
      <c r="B82" s="8" t="s">
        <v>86</v>
      </c>
      <c r="C82" s="9">
        <f>C10+C18+C28+C38+C48+C58+C62+C70+C74</f>
        <v>118194252.95878001</v>
      </c>
      <c r="D82" s="9">
        <f>D10+D18+D28+D38+D48+D58+D62+D70+D74</f>
        <v>6247744.0717699984</v>
      </c>
      <c r="E82" s="9">
        <f t="shared" si="11"/>
        <v>124441997.03055</v>
      </c>
      <c r="F82" s="9">
        <f t="shared" ref="F82:G82" si="13">F10+F18+F28+F38+F48+F58+F62+F70+F74</f>
        <v>27823767.427969996</v>
      </c>
      <c r="G82" s="9">
        <f t="shared" si="13"/>
        <v>26588063.24766</v>
      </c>
      <c r="H82" s="9">
        <f t="shared" si="12"/>
        <v>96618229.602580011</v>
      </c>
    </row>
    <row r="84" spans="2:8" ht="14.45" customHeight="1" x14ac:dyDescent="0.2">
      <c r="C84" s="3">
        <v>118194252.95877986</v>
      </c>
      <c r="D84" s="3">
        <v>6247744.0717700189</v>
      </c>
      <c r="E84" s="3">
        <v>124441997.03055005</v>
      </c>
      <c r="F84" s="3">
        <v>27823767.42796997</v>
      </c>
      <c r="G84" s="3">
        <v>26588063.247659974</v>
      </c>
    </row>
    <row r="85" spans="2:8" ht="14.45" customHeight="1" x14ac:dyDescent="0.2">
      <c r="C85" s="4">
        <f>C82-C84</f>
        <v>1.4901161193847656E-7</v>
      </c>
      <c r="D85" s="4">
        <f t="shared" ref="D85:G85" si="14">D82-D84</f>
        <v>-2.0489096641540527E-8</v>
      </c>
      <c r="E85" s="4">
        <f t="shared" si="14"/>
        <v>0</v>
      </c>
      <c r="F85" s="4">
        <f t="shared" si="14"/>
        <v>0</v>
      </c>
      <c r="G85" s="4">
        <f t="shared" si="14"/>
        <v>0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2022-05-02T17:35:20Z</cp:lastPrinted>
  <dcterms:created xsi:type="dcterms:W3CDTF">2020-05-04T21:07:30Z</dcterms:created>
  <dcterms:modified xsi:type="dcterms:W3CDTF">2022-05-02T17:35:22Z</dcterms:modified>
</cp:coreProperties>
</file>