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10" i="1"/>
  <c r="D10" i="1" l="1"/>
  <c r="F12" i="1"/>
  <c r="G12" i="1" s="1"/>
  <c r="F13" i="1"/>
  <c r="G13" i="1" s="1"/>
  <c r="F23" i="1"/>
  <c r="E10" i="1"/>
  <c r="F11" i="1"/>
  <c r="G11" i="1" s="1"/>
  <c r="F20" i="1"/>
  <c r="F21" i="1"/>
  <c r="F24" i="1"/>
  <c r="F25" i="1"/>
  <c r="F26" i="1"/>
  <c r="F27" i="1"/>
  <c r="F28" i="1"/>
  <c r="G14" i="1"/>
  <c r="G15" i="1"/>
  <c r="G16" i="1"/>
  <c r="G17" i="1"/>
  <c r="G28" i="1" l="1"/>
  <c r="G27" i="1"/>
  <c r="G26" i="1"/>
  <c r="G25" i="1"/>
  <c r="G24" i="1"/>
  <c r="G23" i="1"/>
  <c r="G22" i="1"/>
  <c r="G21" i="1"/>
  <c r="G20" i="1"/>
  <c r="E19" i="1"/>
  <c r="D19" i="1"/>
  <c r="C19" i="1"/>
  <c r="C10" i="1"/>
  <c r="C8" i="1" l="1"/>
  <c r="E8" i="1"/>
  <c r="F19" i="1"/>
  <c r="G19" i="1" s="1"/>
  <c r="F10" i="1"/>
  <c r="D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<sst xmlns="http://schemas.openxmlformats.org/spreadsheetml/2006/main" count="29" uniqueCount="29">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</sst>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7" ht="14.45" customHeight="1" x14ac:dyDescent="0.2">
      <c r="B2" s="6" t="s">
        <v>0</v>
      </c>
      <c r="C2" s="7"/>
      <c r="D2" s="7"/>
      <c r="E2" s="7"/>
      <c r="F2" s="7"/>
      <c r="G2" s="8"/>
    </row>
    <row r="3" spans="2:7" ht="14.45" customHeight="1" x14ac:dyDescent="0.2">
      <c r="B3" s="9" t="s">
        <v>1</v>
      </c>
      <c r="C3" s="4"/>
      <c r="D3" s="4"/>
      <c r="E3" s="4"/>
      <c r="F3" s="4"/>
      <c r="G3" s="10"/>
    </row>
    <row r="4" spans="2:7" ht="14.45" customHeight="1" x14ac:dyDescent="0.2">
      <c r="B4" s="11" t="s">
        <v>28</v>
      </c>
      <c r="C4" s="5"/>
      <c r="D4" s="5"/>
      <c r="E4" s="5"/>
      <c r="F4" s="5"/>
      <c r="G4" s="12"/>
    </row>
    <row r="5" spans="2:7" ht="14.45" customHeight="1" x14ac:dyDescent="0.2">
      <c r="B5" s="13" t="s">
        <v>2</v>
      </c>
      <c r="C5" s="14"/>
      <c r="D5" s="14"/>
      <c r="E5" s="14"/>
      <c r="F5" s="14"/>
      <c r="G5" s="15"/>
    </row>
    <row r="6" spans="2:7" ht="33.75" x14ac:dyDescent="0.2"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</row>
    <row r="7" spans="2:7" ht="14.45" customHeight="1" x14ac:dyDescent="0.2">
      <c r="B7" s="17"/>
      <c r="C7" s="18"/>
      <c r="D7" s="18"/>
      <c r="E7" s="18"/>
      <c r="F7" s="18"/>
      <c r="G7" s="18"/>
    </row>
    <row r="8" spans="2:7" ht="14.45" customHeight="1" x14ac:dyDescent="0.2">
      <c r="B8" s="19" t="s">
        <v>9</v>
      </c>
      <c r="C8" s="20">
        <f>C10+C19</f>
        <v>30826916.289999999</v>
      </c>
      <c r="D8" s="20">
        <f>D10+D19</f>
        <v>500286544.29000002</v>
      </c>
      <c r="E8" s="20">
        <f>E10+E19</f>
        <v>496412904.88</v>
      </c>
      <c r="F8" s="20">
        <f>C8+D8-E8</f>
        <v>34700555.700000048</v>
      </c>
      <c r="G8" s="20">
        <f>F8-C8</f>
        <v>3873639.4100000486</v>
      </c>
    </row>
    <row r="9" spans="2:7" ht="14.45" customHeight="1" x14ac:dyDescent="0.2">
      <c r="B9" s="21"/>
      <c r="C9" s="22"/>
      <c r="D9" s="22"/>
      <c r="E9" s="22"/>
      <c r="F9" s="22"/>
      <c r="G9" s="22"/>
    </row>
    <row r="10" spans="2:7" ht="14.45" customHeight="1" x14ac:dyDescent="0.2">
      <c r="B10" s="23" t="s">
        <v>10</v>
      </c>
      <c r="C10" s="24">
        <f>SUM(C11:C17)</f>
        <v>7406874.8900000006</v>
      </c>
      <c r="D10" s="24">
        <f>SUM(D11:D17)</f>
        <v>499547746.49000001</v>
      </c>
      <c r="E10" s="24">
        <f>SUM(E11:E17)</f>
        <v>495765433.98000002</v>
      </c>
      <c r="F10" s="24">
        <f>C10+D10-E10</f>
        <v>11189187.399999976</v>
      </c>
      <c r="G10" s="24">
        <f>(F10-C10)-0.1</f>
        <v>3782312.4099999755</v>
      </c>
    </row>
    <row r="11" spans="2:7" ht="14.45" customHeight="1" x14ac:dyDescent="0.2">
      <c r="B11" s="25" t="s">
        <v>11</v>
      </c>
      <c r="C11" s="22">
        <v>5014499.49</v>
      </c>
      <c r="D11" s="22">
        <v>442321815.5</v>
      </c>
      <c r="E11" s="22">
        <v>438167769</v>
      </c>
      <c r="F11" s="22">
        <f>C11+D11-E11</f>
        <v>9168545.9900000095</v>
      </c>
      <c r="G11" s="22">
        <f>F11-C11</f>
        <v>4154046.5000000093</v>
      </c>
    </row>
    <row r="12" spans="2:7" ht="14.45" customHeight="1" x14ac:dyDescent="0.2">
      <c r="B12" s="25" t="s">
        <v>12</v>
      </c>
      <c r="C12" s="22">
        <v>1108509</v>
      </c>
      <c r="D12" s="22">
        <v>53863320</v>
      </c>
      <c r="E12" s="22">
        <v>54844431.490000002</v>
      </c>
      <c r="F12" s="22">
        <f>C12+D12-E12</f>
        <v>127397.50999999791</v>
      </c>
      <c r="G12" s="22">
        <f>F12-C12</f>
        <v>-981111.49000000209</v>
      </c>
    </row>
    <row r="13" spans="2:7" ht="14.45" customHeight="1" x14ac:dyDescent="0.2">
      <c r="B13" s="25" t="s">
        <v>13</v>
      </c>
      <c r="C13" s="22">
        <v>1268866.3999999999</v>
      </c>
      <c r="D13" s="22">
        <v>3362610.99</v>
      </c>
      <c r="E13" s="22">
        <v>2753233.49</v>
      </c>
      <c r="F13" s="22">
        <f>C13+D13-E13</f>
        <v>1878243.9000000004</v>
      </c>
      <c r="G13" s="22">
        <f>F13-C13</f>
        <v>609377.50000000047</v>
      </c>
    </row>
    <row r="14" spans="2:7" ht="14.45" customHeight="1" x14ac:dyDescent="0.2">
      <c r="B14" s="25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f t="shared" ref="G14:G17" si="0">F14-C14</f>
        <v>0</v>
      </c>
    </row>
    <row r="15" spans="2:7" ht="14.45" customHeight="1" x14ac:dyDescent="0.2">
      <c r="B15" s="25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f t="shared" si="0"/>
        <v>0</v>
      </c>
    </row>
    <row r="16" spans="2:7" ht="14.45" customHeight="1" x14ac:dyDescent="0.2">
      <c r="B16" s="25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f t="shared" si="0"/>
        <v>0</v>
      </c>
    </row>
    <row r="17" spans="2:7" ht="14.45" customHeight="1" x14ac:dyDescent="0.2">
      <c r="B17" s="25" t="s">
        <v>17</v>
      </c>
      <c r="C17" s="22">
        <v>15000</v>
      </c>
      <c r="D17" s="22">
        <v>0</v>
      </c>
      <c r="E17" s="22">
        <v>0</v>
      </c>
      <c r="F17" s="22">
        <v>15000</v>
      </c>
      <c r="G17" s="22">
        <f t="shared" si="0"/>
        <v>0</v>
      </c>
    </row>
    <row r="18" spans="2:7" ht="14.45" customHeight="1" x14ac:dyDescent="0.2">
      <c r="B18" s="21"/>
      <c r="C18" s="22"/>
      <c r="D18" s="22"/>
      <c r="E18" s="22"/>
      <c r="F18" s="22"/>
      <c r="G18" s="22"/>
    </row>
    <row r="19" spans="2:7" ht="14.45" customHeight="1" x14ac:dyDescent="0.2">
      <c r="B19" s="23" t="s">
        <v>18</v>
      </c>
      <c r="C19" s="24">
        <f>SUM(C20:C28)</f>
        <v>23420041.399999999</v>
      </c>
      <c r="D19" s="24">
        <f t="shared" ref="D19:E19" si="1">SUM(D20:D28)</f>
        <v>738797.8</v>
      </c>
      <c r="E19" s="24">
        <f t="shared" si="1"/>
        <v>647470.9</v>
      </c>
      <c r="F19" s="24">
        <f>C19+D19-E19</f>
        <v>23511368.300000001</v>
      </c>
      <c r="G19" s="24">
        <f>F19-C19</f>
        <v>91326.900000002235</v>
      </c>
    </row>
    <row r="20" spans="2:7" ht="14.45" customHeight="1" x14ac:dyDescent="0.2">
      <c r="B20" s="25" t="s">
        <v>19</v>
      </c>
      <c r="C20" s="22">
        <v>1420911.9</v>
      </c>
      <c r="D20" s="22">
        <v>166461.4</v>
      </c>
      <c r="E20" s="22">
        <v>123902.39999999999</v>
      </c>
      <c r="F20" s="22">
        <f t="shared" ref="F20:F28" si="2">C20+D20-E20</f>
        <v>1463470.9</v>
      </c>
      <c r="G20" s="22">
        <f t="shared" ref="G20:G28" si="3">F20-C20</f>
        <v>42559</v>
      </c>
    </row>
    <row r="21" spans="2:7" ht="14.45" customHeight="1" x14ac:dyDescent="0.2">
      <c r="B21" s="25" t="s">
        <v>20</v>
      </c>
      <c r="C21" s="22">
        <v>18643.5</v>
      </c>
      <c r="D21" s="22">
        <v>0</v>
      </c>
      <c r="E21" s="22">
        <v>0</v>
      </c>
      <c r="F21" s="22">
        <f t="shared" si="2"/>
        <v>18643.5</v>
      </c>
      <c r="G21" s="22">
        <f t="shared" si="3"/>
        <v>0</v>
      </c>
    </row>
    <row r="22" spans="2:7" ht="19.5" customHeight="1" x14ac:dyDescent="0.2">
      <c r="B22" s="25" t="s">
        <v>21</v>
      </c>
      <c r="C22" s="22">
        <v>14597184</v>
      </c>
      <c r="D22" s="22">
        <v>354470.40000000002</v>
      </c>
      <c r="E22" s="22">
        <v>10020.5</v>
      </c>
      <c r="F22" s="22">
        <f>(C22+D22-E22)-0.5</f>
        <v>14941633.4</v>
      </c>
      <c r="G22" s="22">
        <f t="shared" si="3"/>
        <v>344449.40000000037</v>
      </c>
    </row>
    <row r="23" spans="2:7" ht="14.45" customHeight="1" x14ac:dyDescent="0.2">
      <c r="B23" s="25" t="s">
        <v>22</v>
      </c>
      <c r="C23" s="22">
        <v>5641691</v>
      </c>
      <c r="D23" s="22">
        <v>123949</v>
      </c>
      <c r="E23" s="22">
        <v>91595</v>
      </c>
      <c r="F23" s="22">
        <f>C23+D23-E23</f>
        <v>5674045</v>
      </c>
      <c r="G23" s="22">
        <f t="shared" si="3"/>
        <v>32354</v>
      </c>
    </row>
    <row r="24" spans="2:7" ht="14.45" customHeight="1" x14ac:dyDescent="0.2">
      <c r="B24" s="25" t="s">
        <v>23</v>
      </c>
      <c r="C24" s="22">
        <v>1140331</v>
      </c>
      <c r="D24" s="22">
        <v>21650</v>
      </c>
      <c r="E24" s="22">
        <v>11531</v>
      </c>
      <c r="F24" s="22">
        <f t="shared" si="2"/>
        <v>1150450</v>
      </c>
      <c r="G24" s="22">
        <f t="shared" si="3"/>
        <v>10119</v>
      </c>
    </row>
    <row r="25" spans="2:7" ht="19.5" customHeight="1" x14ac:dyDescent="0.2">
      <c r="B25" s="25" t="s">
        <v>24</v>
      </c>
      <c r="C25" s="22">
        <v>-4731021</v>
      </c>
      <c r="D25" s="22">
        <v>72267</v>
      </c>
      <c r="E25" s="22">
        <v>410422</v>
      </c>
      <c r="F25" s="22">
        <f t="shared" si="2"/>
        <v>-5069176</v>
      </c>
      <c r="G25" s="22">
        <f t="shared" si="3"/>
        <v>-338155</v>
      </c>
    </row>
    <row r="26" spans="2:7" ht="14.45" customHeight="1" x14ac:dyDescent="0.2">
      <c r="B26" s="25" t="s">
        <v>25</v>
      </c>
      <c r="C26" s="22">
        <v>0</v>
      </c>
      <c r="D26" s="22">
        <v>0</v>
      </c>
      <c r="E26" s="22">
        <v>0</v>
      </c>
      <c r="F26" s="22">
        <f t="shared" si="2"/>
        <v>0</v>
      </c>
      <c r="G26" s="22">
        <f t="shared" si="3"/>
        <v>0</v>
      </c>
    </row>
    <row r="27" spans="2:7" ht="14.45" customHeight="1" x14ac:dyDescent="0.2">
      <c r="B27" s="25" t="s">
        <v>26</v>
      </c>
      <c r="C27" s="22">
        <v>0</v>
      </c>
      <c r="D27" s="22">
        <v>0</v>
      </c>
      <c r="E27" s="22">
        <v>0</v>
      </c>
      <c r="F27" s="22">
        <f t="shared" si="2"/>
        <v>0</v>
      </c>
      <c r="G27" s="22">
        <f t="shared" si="3"/>
        <v>0</v>
      </c>
    </row>
    <row r="28" spans="2:7" ht="14.45" customHeight="1" x14ac:dyDescent="0.2">
      <c r="B28" s="25" t="s">
        <v>27</v>
      </c>
      <c r="C28" s="22">
        <v>5332301</v>
      </c>
      <c r="D28" s="22">
        <v>0</v>
      </c>
      <c r="E28" s="22">
        <v>0</v>
      </c>
      <c r="F28" s="22">
        <f t="shared" si="2"/>
        <v>5332301</v>
      </c>
      <c r="G28" s="22">
        <f t="shared" si="3"/>
        <v>0</v>
      </c>
    </row>
    <row r="29" spans="2:7" ht="14.45" customHeight="1" x14ac:dyDescent="0.2">
      <c r="B29" s="26"/>
      <c r="C29" s="26"/>
      <c r="D29" s="26"/>
      <c r="E29" s="26"/>
      <c r="F29" s="26"/>
      <c r="G29" s="26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ignoredErrors>
    <ignoredError sqref="F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2020-08-21T18:22:57Z</cp:lastPrinted>
  <dcterms:created xsi:type="dcterms:W3CDTF">2020-04-30T15:33:48Z</dcterms:created>
  <dcterms:modified xsi:type="dcterms:W3CDTF">2020-08-21T19:40:33Z</dcterms:modified>
</cp:coreProperties>
</file>