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G30" i="1" l="1"/>
  <c r="G50" i="1"/>
  <c r="G52" i="1" s="1"/>
  <c r="C33" i="1"/>
  <c r="H50" i="1"/>
  <c r="H30" i="1"/>
  <c r="D33" i="1"/>
  <c r="H52" i="1" l="1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<sst xmlns="http://schemas.openxmlformats.org/spreadsheetml/2006/main" count="62" uniqueCount="62">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</sst>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3"/>
  <sheetViews>
    <sheetView showGridLines="0" tabSelected="1" zoomScaleNormal="100" workbookViewId="0">
      <selection activeCell="H48" sqref="H48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1" t="s">
        <v>0</v>
      </c>
      <c r="C2" s="32"/>
      <c r="D2" s="32"/>
      <c r="E2" s="32"/>
      <c r="F2" s="32"/>
      <c r="G2" s="32"/>
      <c r="H2" s="33"/>
      <c r="J2" s="2"/>
    </row>
    <row r="3" spans="2:10" ht="14.45" customHeight="1" x14ac:dyDescent="0.2">
      <c r="B3" s="34" t="s">
        <v>1</v>
      </c>
      <c r="C3" s="35"/>
      <c r="D3" s="35"/>
      <c r="E3" s="35"/>
      <c r="F3" s="35"/>
      <c r="G3" s="35"/>
      <c r="H3" s="36"/>
      <c r="J3" s="3"/>
    </row>
    <row r="4" spans="2:10" ht="14.45" customHeight="1" x14ac:dyDescent="0.2">
      <c r="B4" s="37" t="s">
        <v>61</v>
      </c>
      <c r="C4" s="38"/>
      <c r="D4" s="38"/>
      <c r="E4" s="38"/>
      <c r="F4" s="38"/>
      <c r="G4" s="38"/>
      <c r="H4" s="39"/>
      <c r="J4" s="3"/>
    </row>
    <row r="5" spans="2:10" ht="14.45" customHeight="1" x14ac:dyDescent="0.2">
      <c r="B5" s="40" t="s">
        <v>2</v>
      </c>
      <c r="C5" s="41"/>
      <c r="D5" s="41"/>
      <c r="E5" s="41"/>
      <c r="F5" s="41"/>
      <c r="G5" s="41"/>
      <c r="H5" s="42"/>
      <c r="J5" s="3"/>
    </row>
    <row r="6" spans="2:10" ht="14.45" customHeight="1" x14ac:dyDescent="0.2">
      <c r="B6" s="26" t="s">
        <v>3</v>
      </c>
      <c r="C6" s="27">
        <v>2020</v>
      </c>
      <c r="D6" s="27">
        <v>2019</v>
      </c>
      <c r="E6" s="28"/>
      <c r="F6" s="29" t="s">
        <v>4</v>
      </c>
      <c r="G6" s="27">
        <v>2020</v>
      </c>
      <c r="H6" s="30">
        <v>2019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7606757.5800999999</v>
      </c>
      <c r="D9" s="7">
        <v>5014498.5389999999</v>
      </c>
      <c r="E9" s="5"/>
      <c r="F9" s="5" t="s">
        <v>8</v>
      </c>
      <c r="G9" s="7">
        <v>8279251.8837000001</v>
      </c>
      <c r="H9" s="16">
        <v>4382148.1698000003</v>
      </c>
      <c r="J9" s="2"/>
    </row>
    <row r="10" spans="2:10" ht="14.45" customHeight="1" x14ac:dyDescent="0.2">
      <c r="B10" s="15" t="s">
        <v>9</v>
      </c>
      <c r="C10" s="7">
        <v>-336746.5356</v>
      </c>
      <c r="D10" s="7">
        <v>1108509.4886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2836152.8330000001</v>
      </c>
      <c r="D11" s="7">
        <v>1268866.4765999999</v>
      </c>
      <c r="E11" s="5"/>
      <c r="F11" s="5" t="s">
        <v>12</v>
      </c>
      <c r="G11" s="7">
        <v>88532.138900000005</v>
      </c>
      <c r="H11" s="16">
        <v>0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4266666.6666000001</v>
      </c>
      <c r="H12" s="16">
        <v>2460000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1203830.6836000001</v>
      </c>
      <c r="H14" s="16">
        <v>1098162.1342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829062.04119999998</v>
      </c>
      <c r="H15" s="16">
        <v>829062.04119999998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54795.054700000001</v>
      </c>
      <c r="H16" s="16">
        <v>41253.677000000003</v>
      </c>
      <c r="J16" s="2"/>
    </row>
    <row r="17" spans="2:10" ht="14.45" customHeight="1" x14ac:dyDescent="0.2">
      <c r="B17" s="17" t="s">
        <v>22</v>
      </c>
      <c r="C17" s="8">
        <f>SUM(C9:C15)</f>
        <v>10121163.877499999</v>
      </c>
      <c r="D17" s="8">
        <f>SUM(D9:D15)</f>
        <v>7406874.5041999994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14722138.468700001</v>
      </c>
      <c r="H18" s="18">
        <f>SUM(H9:H16)</f>
        <v>8810626.0221999995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1406237.6514999999</v>
      </c>
      <c r="D20" s="7">
        <v>1420911.8088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15653491.0877</v>
      </c>
      <c r="D22" s="7">
        <v>14597184.224300001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5779657.7185000004</v>
      </c>
      <c r="D23" s="7">
        <v>5641691.1271000002</v>
      </c>
      <c r="E23" s="5"/>
      <c r="F23" s="5" t="s">
        <v>32</v>
      </c>
      <c r="G23" s="7">
        <v>48098511.706799999</v>
      </c>
      <c r="H23" s="16">
        <v>43725348.779799998</v>
      </c>
    </row>
    <row r="24" spans="2:10" ht="14.45" customHeight="1" x14ac:dyDescent="0.2">
      <c r="B24" s="15" t="s">
        <v>33</v>
      </c>
      <c r="C24" s="7">
        <v>1152628.1488999999</v>
      </c>
      <c r="D24" s="7">
        <v>1140330.8299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-5417965.2912999997</v>
      </c>
      <c r="D25" s="7">
        <v>-4731021.1730000004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48098511.706799999</v>
      </c>
      <c r="H28" s="18">
        <f>SUM(H21:H26)</f>
        <v>43725348.779799998</v>
      </c>
    </row>
    <row r="29" spans="2:10" ht="14.45" customHeight="1" x14ac:dyDescent="0.2">
      <c r="B29" s="15" t="s">
        <v>41</v>
      </c>
      <c r="C29" s="7">
        <v>5305666.7873</v>
      </c>
      <c r="D29" s="7">
        <v>5332300.7313000001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62820650.175499998</v>
      </c>
      <c r="H30" s="19">
        <f>H18+H28</f>
        <v>52535974.802000001</v>
      </c>
    </row>
    <row r="31" spans="2:10" ht="14.45" customHeight="1" x14ac:dyDescent="0.2">
      <c r="B31" s="17" t="s">
        <v>43</v>
      </c>
      <c r="C31" s="8">
        <f>SUM(C20:C27,C29)</f>
        <v>23898359.956299998</v>
      </c>
      <c r="D31" s="8">
        <f>SUM(D20:D27,D29)</f>
        <v>23420041.402100001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34019523.833799995</v>
      </c>
      <c r="D33" s="11">
        <f>D31+D17</f>
        <v>30826915.906300001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-27180768.917599998</v>
      </c>
      <c r="H39" s="13">
        <f>SUM(H40:H44)</f>
        <v>-20088701.4714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-6739518.7352999998</v>
      </c>
      <c r="H40" s="16">
        <v>-1787807.3356000001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-24328225.953499999</v>
      </c>
      <c r="H41" s="16">
        <v>-22181354.824999999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3886975.7711999998</v>
      </c>
      <c r="H42" s="16">
        <v>3880460.6891999999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-28801126.341599997</v>
      </c>
      <c r="H50" s="18">
        <f>+H34+H39+H46</f>
        <v>-21709058.895399999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34019523.833900005</v>
      </c>
      <c r="H52" s="19">
        <f>+H30+H50</f>
        <v>30826915.906600002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headerFooter>
    <oddFooter>&amp;L&amp;"Arial,Normal"&amp;8NOTA: La información del año anterior corresponde al trimestre con datos actualizados del mismo.</oddFooter>
  </headerFooter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2020-08-21T18:12:28Z</cp:lastPrinted>
  <dcterms:created xsi:type="dcterms:W3CDTF">2020-04-30T16:21:10Z</dcterms:created>
  <dcterms:modified xsi:type="dcterms:W3CDTF">2021-01-28T22:45:27Z</dcterms:modified>
</cp:coreProperties>
</file>