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800" windowHeight="121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C33" i="1" s="1"/>
  <c r="H28" i="1"/>
  <c r="G28" i="1"/>
  <c r="H18" i="1"/>
  <c r="G18" i="1"/>
  <c r="D17" i="1"/>
  <c r="C17" i="1"/>
  <c r="G30" i="1" l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<sst xmlns="http://schemas.openxmlformats.org/spreadsheetml/2006/main" count="63" uniqueCount="63">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</sst>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2021</v>
      </c>
      <c r="D6" s="27">
        <v>2020</v>
      </c>
      <c r="E6" s="28"/>
      <c r="F6" s="29" t="s">
        <v>4</v>
      </c>
      <c r="G6" s="27">
        <v>2021</v>
      </c>
      <c r="H6" s="30">
        <v>2020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6873268.0762</v>
      </c>
      <c r="D9" s="7">
        <v>8659438.1928000003</v>
      </c>
      <c r="E9" s="5"/>
      <c r="F9" s="5" t="s">
        <v>8</v>
      </c>
      <c r="G9" s="7">
        <v>9048455.023</v>
      </c>
      <c r="H9" s="16">
        <v>7002397.5427000001</v>
      </c>
      <c r="J9" s="2"/>
    </row>
    <row r="10" spans="2:10" ht="14.45" customHeight="1" x14ac:dyDescent="0.2">
      <c r="B10" s="15" t="s">
        <v>9</v>
      </c>
      <c r="C10" s="7">
        <v>158900.28510000001</v>
      </c>
      <c r="D10" s="7">
        <v>127394.3835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2133501.6677999999</v>
      </c>
      <c r="D11" s="7">
        <v>1757846.2157000001</v>
      </c>
      <c r="E11" s="5"/>
      <c r="F11" s="5" t="s">
        <v>12</v>
      </c>
      <c r="G11" s="7">
        <v>245076.28529999999</v>
      </c>
      <c r="H11" s="16">
        <v>12359.540300000001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0</v>
      </c>
      <c r="H12" s="16">
        <v>1695000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1258344.1801</v>
      </c>
      <c r="H14" s="16">
        <v>1171943.2975000001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2401090.8224999998</v>
      </c>
      <c r="H15" s="16">
        <v>829062.04119999998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82941.676999999996</v>
      </c>
      <c r="H16" s="16">
        <v>52459.706200000001</v>
      </c>
      <c r="J16" s="2"/>
    </row>
    <row r="17" spans="2:10" ht="14.45" customHeight="1" x14ac:dyDescent="0.2">
      <c r="B17" s="17" t="s">
        <v>22</v>
      </c>
      <c r="C17" s="8">
        <f>SUM(C9:C15)</f>
        <v>9180670.0291000009</v>
      </c>
      <c r="D17" s="8">
        <f>SUM(D9:D15)</f>
        <v>10559678.792000001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13035907.987899998</v>
      </c>
      <c r="H18" s="18">
        <f>SUM(H9:H16)</f>
        <v>10763222.127900001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2026015.5048</v>
      </c>
      <c r="D20" s="7">
        <v>1463470.5194000001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15856316.830800001</v>
      </c>
      <c r="D22" s="7">
        <v>14941633.5362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5817563.4069999997</v>
      </c>
      <c r="D23" s="7">
        <v>5674045.4009999996</v>
      </c>
      <c r="E23" s="5"/>
      <c r="F23" s="5" t="s">
        <v>32</v>
      </c>
      <c r="G23" s="7">
        <v>49540361.114500001</v>
      </c>
      <c r="H23" s="16">
        <v>46351443.795500003</v>
      </c>
    </row>
    <row r="24" spans="2:10" ht="14.45" customHeight="1" x14ac:dyDescent="0.2">
      <c r="B24" s="15" t="s">
        <v>33</v>
      </c>
      <c r="C24" s="7">
        <v>1199536.5911000001</v>
      </c>
      <c r="D24" s="7">
        <v>1150449.5277</v>
      </c>
      <c r="E24" s="5"/>
      <c r="F24" s="5" t="s">
        <v>34</v>
      </c>
      <c r="G24" s="7">
        <v>-63797.410900000003</v>
      </c>
      <c r="H24" s="16">
        <v>0</v>
      </c>
    </row>
    <row r="25" spans="2:10" ht="14.45" customHeight="1" x14ac:dyDescent="0.2">
      <c r="B25" s="15" t="s">
        <v>35</v>
      </c>
      <c r="C25" s="7">
        <v>-5733014.8838</v>
      </c>
      <c r="D25" s="7">
        <v>-5069175.3869000003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49476563.703600004</v>
      </c>
      <c r="H28" s="18">
        <f>SUM(H21:H26)</f>
        <v>46351443.795500003</v>
      </c>
    </row>
    <row r="29" spans="2:10" ht="14.45" customHeight="1" x14ac:dyDescent="0.2">
      <c r="B29" s="15" t="s">
        <v>41</v>
      </c>
      <c r="C29" s="7">
        <v>5375479.1824000003</v>
      </c>
      <c r="D29" s="7">
        <v>5332300.7313000001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62512471.691500001</v>
      </c>
      <c r="H30" s="19">
        <f>H18+H28</f>
        <v>57114665.9234</v>
      </c>
    </row>
    <row r="31" spans="2:10" ht="14.45" customHeight="1" x14ac:dyDescent="0.2">
      <c r="B31" s="17" t="s">
        <v>43</v>
      </c>
      <c r="C31" s="8">
        <f>SUM(C20:C27,C29)</f>
        <v>24560540.485999998</v>
      </c>
      <c r="D31" s="8">
        <f>SUM(D20:D27,D29)</f>
        <v>23511368.182399999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33741210.515100002</v>
      </c>
      <c r="D33" s="11">
        <f>D31+D17</f>
        <v>34071046.974399999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-27150903.752199996</v>
      </c>
      <c r="H39" s="13">
        <f>SUM(H40:H44)</f>
        <v>-21423261.524799999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2931662.0120999999</v>
      </c>
      <c r="H40" s="16">
        <v>-1379345.3362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-33969541.535499997</v>
      </c>
      <c r="H41" s="16">
        <v>-23930891.8638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3886975.7711999998</v>
      </c>
      <c r="H42" s="16">
        <v>3886975.6751999999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-28771261.176199995</v>
      </c>
      <c r="H50" s="18">
        <f>+H34+H39+H46</f>
        <v>-23043618.948799998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33741210.515300006</v>
      </c>
      <c r="H52" s="19">
        <f>+H30+H50</f>
        <v>34071046.974600002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2021-03-30T17:16:49Z</cp:lastPrinted>
  <dcterms:created xsi:type="dcterms:W3CDTF">2020-04-30T16:21:10Z</dcterms:created>
  <dcterms:modified xsi:type="dcterms:W3CDTF">2021-08-17T20:03:17Z</dcterms:modified>
</cp:coreProperties>
</file>