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.2 ESSF" sheetId="1" r:id="rId1"/>
  </sheets>
  <definedNames>
    <definedName name="_xlnm.Print_Area" localSheetId="0">'I.2 ESSF'!$B$2:$H$57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G39" i="1" l="1"/>
  <c r="H39" i="1" l="1"/>
  <c r="H34" i="1" l="1"/>
  <c r="G34" i="1"/>
  <c r="H28" i="1"/>
  <c r="G28" i="1"/>
  <c r="H18" i="1"/>
  <c r="G18" i="1"/>
  <c r="D17" i="1"/>
  <c r="D33" i="1" s="1"/>
  <c r="C17" i="1"/>
  <c r="C33" i="1" s="1"/>
  <c r="G30" i="1" l="1"/>
  <c r="G50" i="1"/>
  <c r="H50" i="1"/>
  <c r="H30" i="1"/>
  <c r="G52" i="1" l="1"/>
  <c r="H52" i="1"/>
</calcChain>
</file>

<file path=xl/sharedStrings.xml><?xml version="1.0" encoding="utf-8"?>
<sst xmlns="http://schemas.openxmlformats.org/spreadsheetml/2006/main" count="64" uniqueCount="64">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</sst>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zoomScaleNormal="100" workbookViewId="0"/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63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2023</v>
      </c>
      <c r="D6" s="27">
        <v>2022</v>
      </c>
      <c r="E6" s="28"/>
      <c r="F6" s="29" t="s">
        <v>4</v>
      </c>
      <c r="G6" s="27">
        <v>2023</v>
      </c>
      <c r="H6" s="30">
        <v>2022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4853727.1907000002</v>
      </c>
      <c r="D9" s="7">
        <v>5995761.5044</v>
      </c>
      <c r="E9" s="5"/>
      <c r="F9" s="5" t="s">
        <v>8</v>
      </c>
      <c r="G9" s="7">
        <v>8034793.7785</v>
      </c>
      <c r="H9" s="16">
        <v>9992964.8793000001</v>
      </c>
      <c r="J9" s="2"/>
    </row>
    <row r="10" spans="2:10" ht="14.45" customHeight="1" x14ac:dyDescent="0.2">
      <c r="B10" s="15" t="s">
        <v>9</v>
      </c>
      <c r="C10" s="7">
        <v>1191056.2393</v>
      </c>
      <c r="D10" s="7">
        <v>3107048.4654999999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1834422.49</v>
      </c>
      <c r="D11" s="7">
        <v>2296171.5049999999</v>
      </c>
      <c r="E11" s="5"/>
      <c r="F11" s="5" t="s">
        <v>12</v>
      </c>
      <c r="G11" s="7">
        <v>0</v>
      </c>
      <c r="H11" s="16">
        <v>0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1712222.2222</v>
      </c>
      <c r="H12" s="16">
        <v>2355555.5562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1578530.9321000001</v>
      </c>
      <c r="H14" s="16">
        <v>1527314.5799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589091.82209999999</v>
      </c>
      <c r="H15" s="16">
        <v>347101.46240000002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75893.7</v>
      </c>
      <c r="H16" s="16">
        <v>28693.577000000001</v>
      </c>
      <c r="J16" s="2"/>
    </row>
    <row r="17" spans="2:10" ht="14.45" customHeight="1" x14ac:dyDescent="0.2">
      <c r="B17" s="17" t="s">
        <v>22</v>
      </c>
      <c r="C17" s="8">
        <f>SUM(C9:C15)</f>
        <v>7894205.9199999999</v>
      </c>
      <c r="D17" s="8">
        <f>SUM(D9:D15)</f>
        <v>11413981.4749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11990532.4549</v>
      </c>
      <c r="H18" s="18">
        <f>SUM(H9:H16)</f>
        <v>14251630.0548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1452037.3173</v>
      </c>
      <c r="D20" s="7">
        <v>782563.05680000002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28371587.802099999</v>
      </c>
      <c r="D22" s="7">
        <v>22262211.010200001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7707318.9035</v>
      </c>
      <c r="D23" s="7">
        <v>6849850.2106999997</v>
      </c>
      <c r="E23" s="5"/>
      <c r="F23" s="5" t="s">
        <v>32</v>
      </c>
      <c r="G23" s="7">
        <v>65717649.445799999</v>
      </c>
      <c r="H23" s="16">
        <v>61441918.695699997</v>
      </c>
    </row>
    <row r="24" spans="2:10" ht="14.45" customHeight="1" x14ac:dyDescent="0.2">
      <c r="B24" s="15" t="s">
        <v>33</v>
      </c>
      <c r="C24" s="7">
        <v>1338028.6137999999</v>
      </c>
      <c r="D24" s="7">
        <v>1268038.0658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-7508432.9654999999</v>
      </c>
      <c r="D25" s="7">
        <v>-6571025.5076000001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67884.474000000002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65785533.919799998</v>
      </c>
      <c r="H28" s="18">
        <f>SUM(H21:H26)</f>
        <v>61441918.695699997</v>
      </c>
    </row>
    <row r="29" spans="2:10" ht="14.45" customHeight="1" x14ac:dyDescent="0.2">
      <c r="B29" s="15" t="s">
        <v>41</v>
      </c>
      <c r="C29" s="7">
        <v>6957265.4680000003</v>
      </c>
      <c r="D29" s="7">
        <v>6778915.8009000001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77776066.374699995</v>
      </c>
      <c r="H30" s="19">
        <f>H18+H28</f>
        <v>75693548.750499994</v>
      </c>
    </row>
    <row r="31" spans="2:10" ht="14.45" customHeight="1" x14ac:dyDescent="0.2">
      <c r="B31" s="17" t="s">
        <v>43</v>
      </c>
      <c r="C31" s="8">
        <f>SUM(C20:C27,C29)</f>
        <v>38336448.992899992</v>
      </c>
      <c r="D31" s="8">
        <f>SUM(D20:D27,D29)</f>
        <v>31389196.490500007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46230654.912899993</v>
      </c>
      <c r="D33" s="11">
        <f>D31+D17</f>
        <v>42803177.96540001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1952378.8489000001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0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428480.42680000002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1523898.4221000001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-33497790.310699999</v>
      </c>
      <c r="H39" s="13">
        <f>SUM(H40:H44)</f>
        <v>-31270013.361099999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-179679.95439999999</v>
      </c>
      <c r="H40" s="16">
        <v>4790562.5047000004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-36850288.251599997</v>
      </c>
      <c r="H41" s="16">
        <v>-42943684.794699997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7097979.7638999997</v>
      </c>
      <c r="H42" s="16">
        <v>6883108.9288999997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-3565801.8686000002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-31545411.461799998</v>
      </c>
      <c r="H50" s="18">
        <f>+H34+H39+H46</f>
        <v>-32890370.785099998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46230654.912900001</v>
      </c>
      <c r="H52" s="19">
        <f>+H30+H50</f>
        <v>42803177.965399995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4" spans="2:8" ht="14.45" customHeight="1" x14ac:dyDescent="0.2">
      <c r="B54" s="1" t="s">
        <v>62</v>
      </c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Gerardo Rodriguez Dominguez</cp:lastModifiedBy>
  <cp:lastPrinted>2021-03-30T17:16:49Z</cp:lastPrinted>
  <dcterms:created xsi:type="dcterms:W3CDTF">2020-04-30T16:21:10Z</dcterms:created>
  <dcterms:modified xsi:type="dcterms:W3CDTF">2024-04-04T17:58:18Z</dcterms:modified>
</cp:coreProperties>
</file>