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0" yWindow="0" windowWidth="28800" windowHeight="121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G39" i="1" l="1"/>
  <c r="H39" i="1" l="1"/>
  <c r="H34" i="1" l="1"/>
  <c r="G34" i="1"/>
  <c r="H28" i="1"/>
  <c r="G28" i="1"/>
  <c r="H18" i="1"/>
  <c r="G18" i="1"/>
  <c r="D17" i="1"/>
  <c r="D33" i="1" s="1"/>
  <c r="C17" i="1"/>
  <c r="C33" i="1" s="1"/>
  <c r="G30" i="1" l="1"/>
  <c r="G50" i="1"/>
  <c r="H50" i="1"/>
  <c r="H30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<sst xmlns="http://schemas.openxmlformats.org/spreadsheetml/2006/main" count="63" uniqueCount="63">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</sst>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zoomScale="120" zoomScaleNormal="120" workbookViewId="0">
      <selection activeCell="B2" sqref="B2:H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2023</v>
      </c>
      <c r="D6" s="27">
        <v>2022</v>
      </c>
      <c r="E6" s="28"/>
      <c r="F6" s="29" t="s">
        <v>4</v>
      </c>
      <c r="G6" s="27">
        <v>2023</v>
      </c>
      <c r="H6" s="30">
        <v>2022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11497806.454700001</v>
      </c>
      <c r="D9" s="7">
        <v>12722675.710999999</v>
      </c>
      <c r="E9" s="5"/>
      <c r="F9" s="5" t="s">
        <v>8</v>
      </c>
      <c r="G9" s="7">
        <v>7003891.5882999999</v>
      </c>
      <c r="H9" s="16">
        <v>5284639.1668999996</v>
      </c>
      <c r="J9" s="2"/>
    </row>
    <row r="10" spans="2:10" ht="14.45" customHeight="1" x14ac:dyDescent="0.2">
      <c r="B10" s="15" t="s">
        <v>9</v>
      </c>
      <c r="C10" s="7">
        <v>1308464.7297</v>
      </c>
      <c r="D10" s="7">
        <v>1046903.0645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2550196.6904000002</v>
      </c>
      <c r="D11" s="7">
        <v>2497063.6723000002</v>
      </c>
      <c r="E11" s="5"/>
      <c r="F11" s="5" t="s">
        <v>12</v>
      </c>
      <c r="G11" s="7">
        <v>149874.53520000001</v>
      </c>
      <c r="H11" s="16">
        <v>187319.65609999999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1705555.5555</v>
      </c>
      <c r="H12" s="16">
        <v>2127777.7788999998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1543855.9410000001</v>
      </c>
      <c r="H14" s="16">
        <v>1531319.5063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3155743.7480000001</v>
      </c>
      <c r="H15" s="16">
        <v>2777978.9278000002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68044.094700000001</v>
      </c>
      <c r="H16" s="16">
        <v>90668.589800000002</v>
      </c>
      <c r="J16" s="2"/>
    </row>
    <row r="17" spans="2:10" ht="14.45" customHeight="1" x14ac:dyDescent="0.2">
      <c r="B17" s="17" t="s">
        <v>22</v>
      </c>
      <c r="C17" s="8">
        <f>SUM(C9:C15)</f>
        <v>15371467.8748</v>
      </c>
      <c r="D17" s="8">
        <f>SUM(D9:D15)</f>
        <v>16281642.447799999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13626965.462699998</v>
      </c>
      <c r="H18" s="18">
        <f>SUM(H9:H16)</f>
        <v>11999703.625800001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1011684.5337</v>
      </c>
      <c r="D20" s="7">
        <v>1731441.0533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26788892.480999999</v>
      </c>
      <c r="D22" s="7">
        <v>18021793.9659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7148500.7548000002</v>
      </c>
      <c r="D23" s="7">
        <v>6557019.6867000004</v>
      </c>
      <c r="E23" s="5"/>
      <c r="F23" s="5" t="s">
        <v>32</v>
      </c>
      <c r="G23" s="7">
        <v>64244008.250200003</v>
      </c>
      <c r="H23" s="16">
        <v>59642898.273400001</v>
      </c>
    </row>
    <row r="24" spans="2:10" ht="14.45" customHeight="1" x14ac:dyDescent="0.2">
      <c r="B24" s="15" t="s">
        <v>33</v>
      </c>
      <c r="C24" s="7">
        <v>1308460.4436999999</v>
      </c>
      <c r="D24" s="7">
        <v>1261094.4456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-7307533.7609999999</v>
      </c>
      <c r="D25" s="7">
        <v>-6436611.2276999997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64244008.250200003</v>
      </c>
      <c r="H28" s="18">
        <f>SUM(H21:H26)</f>
        <v>59642898.273400001</v>
      </c>
    </row>
    <row r="29" spans="2:10" ht="14.45" customHeight="1" x14ac:dyDescent="0.2">
      <c r="B29" s="15" t="s">
        <v>41</v>
      </c>
      <c r="C29" s="7">
        <v>6829685.6078000003</v>
      </c>
      <c r="D29" s="7">
        <v>6764370.2470000004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77870973.712899998</v>
      </c>
      <c r="H30" s="19">
        <f>H18+H28</f>
        <v>71642601.899200007</v>
      </c>
    </row>
    <row r="31" spans="2:10" ht="14.45" customHeight="1" x14ac:dyDescent="0.2">
      <c r="B31" s="17" t="s">
        <v>43</v>
      </c>
      <c r="C31" s="8">
        <f>SUM(C20:C27,C29)</f>
        <v>35798333.913699999</v>
      </c>
      <c r="D31" s="8">
        <f>SUM(D20:D27,D29)</f>
        <v>27917752.024500005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51169801.788499996</v>
      </c>
      <c r="D33" s="11">
        <f>D31+D17</f>
        <v>44199394.472300008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1951100.9064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0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428402.87880000001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1522698.0275999999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-28652272.831099998</v>
      </c>
      <c r="H39" s="13">
        <f>SUM(H40:H44)</f>
        <v>-25822850.0031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5147549.5202000001</v>
      </c>
      <c r="H40" s="16">
        <v>10269999.8029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-37219209.101499997</v>
      </c>
      <c r="H41" s="16">
        <v>-42962005.755900003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6985902.9659000002</v>
      </c>
      <c r="H42" s="16">
        <v>6869155.9499000004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-3566516.2157000001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44" t="s">
        <v>56</v>
      </c>
      <c r="G46" s="11">
        <v>0</v>
      </c>
      <c r="H46" s="19"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-26701171.924699999</v>
      </c>
      <c r="H50" s="18">
        <f>+H34+H39+H46</f>
        <v>-27443207.427099999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51169801.788199998</v>
      </c>
      <c r="H52" s="19">
        <f>+H30+H50</f>
        <v>44199394.472100005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2021-03-30T17:16:49Z</cp:lastPrinted>
  <dcterms:created xsi:type="dcterms:W3CDTF">2020-04-30T16:21:10Z</dcterms:created>
  <dcterms:modified xsi:type="dcterms:W3CDTF">2023-11-15T00:42:10Z</dcterms:modified>
</cp:coreProperties>
</file>