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D31" i="1"/>
  <c r="D33" i="1" s="1"/>
  <c r="G39" i="1" l="1"/>
  <c r="H39" i="1" l="1"/>
  <c r="H34" i="1" l="1"/>
  <c r="G34" i="1"/>
  <c r="H28" i="1"/>
  <c r="G28" i="1"/>
  <c r="H18" i="1"/>
  <c r="G18" i="1"/>
  <c r="D17" i="1"/>
  <c r="C17" i="1"/>
  <c r="G30" i="1" l="1"/>
  <c r="G50" i="1"/>
  <c r="H50" i="1"/>
  <c r="H30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<sst xmlns="http://schemas.openxmlformats.org/spreadsheetml/2006/main" count="64" uniqueCount="64">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</sst>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zoomScaleNormal="100" workbookViewId="0">
      <selection activeCell="B2" sqref="B2:H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63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2023</v>
      </c>
      <c r="D6" s="27">
        <v>2022</v>
      </c>
      <c r="E6" s="28"/>
      <c r="F6" s="29" t="s">
        <v>4</v>
      </c>
      <c r="G6" s="27">
        <v>2023</v>
      </c>
      <c r="H6" s="30">
        <v>2022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9573188.2441000007</v>
      </c>
      <c r="D9" s="7">
        <v>9347464.0495999996</v>
      </c>
      <c r="E9" s="5"/>
      <c r="F9" s="5" t="s">
        <v>8</v>
      </c>
      <c r="G9" s="7">
        <v>8024527.1376</v>
      </c>
      <c r="H9" s="16">
        <v>7584713.2693999996</v>
      </c>
      <c r="J9" s="2"/>
    </row>
    <row r="10" spans="2:10" ht="14.45" customHeight="1" x14ac:dyDescent="0.2">
      <c r="B10" s="15" t="s">
        <v>9</v>
      </c>
      <c r="C10" s="7">
        <v>1236768.2901000001</v>
      </c>
      <c r="D10" s="7">
        <v>1025049.6123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2538401.0970999999</v>
      </c>
      <c r="D11" s="7">
        <v>4175557.0320000001</v>
      </c>
      <c r="E11" s="5"/>
      <c r="F11" s="5" t="s">
        <v>12</v>
      </c>
      <c r="G11" s="7">
        <v>277855.85399999999</v>
      </c>
      <c r="H11" s="16">
        <v>367636.95280000003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2966666.6669000001</v>
      </c>
      <c r="H12" s="16">
        <v>1877777.7789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1543999.0951</v>
      </c>
      <c r="H14" s="16">
        <v>1491237.4450000001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3155743.7480000001</v>
      </c>
      <c r="H15" s="16">
        <v>2777978.9278000002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47370.374799999998</v>
      </c>
      <c r="H16" s="16">
        <v>50559.4683</v>
      </c>
      <c r="J16" s="2"/>
    </row>
    <row r="17" spans="2:10" ht="14.45" customHeight="1" x14ac:dyDescent="0.2">
      <c r="B17" s="17" t="s">
        <v>22</v>
      </c>
      <c r="C17" s="8">
        <f>SUM(C9:C15)</f>
        <v>13363357.631300002</v>
      </c>
      <c r="D17" s="8">
        <f>SUM(D9:D15)</f>
        <v>14563070.693899998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16016162.876400001</v>
      </c>
      <c r="H18" s="18">
        <f>SUM(H9:H16)</f>
        <v>14149903.8422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951433.18870000006</v>
      </c>
      <c r="D20" s="7">
        <v>1745355.361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25444053.815000001</v>
      </c>
      <c r="D22" s="7">
        <v>16305844.799900001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7028035.8073000005</v>
      </c>
      <c r="D23" s="7">
        <v>6152864.0111999996</v>
      </c>
      <c r="E23" s="5"/>
      <c r="F23" s="5" t="s">
        <v>32</v>
      </c>
      <c r="G23" s="7">
        <v>62944717.787500001</v>
      </c>
      <c r="H23" s="16">
        <v>51467692.371699996</v>
      </c>
    </row>
    <row r="24" spans="2:10" ht="14.45" customHeight="1" x14ac:dyDescent="0.2">
      <c r="B24" s="15" t="s">
        <v>33</v>
      </c>
      <c r="C24" s="7">
        <v>1295112.7608</v>
      </c>
      <c r="D24" s="7">
        <v>1238950.8706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-7097855.8424000004</v>
      </c>
      <c r="D25" s="7">
        <v>-6114140.1624999996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62944717.787500001</v>
      </c>
      <c r="H28" s="18">
        <f>SUM(H21:H26)</f>
        <v>51467692.371699996</v>
      </c>
    </row>
    <row r="29" spans="2:10" ht="14.45" customHeight="1" x14ac:dyDescent="0.2">
      <c r="B29" s="15" t="s">
        <v>41</v>
      </c>
      <c r="C29" s="7">
        <v>6810789.9104000004</v>
      </c>
      <c r="D29" s="7">
        <v>5426605.6891999999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78960880.663900003</v>
      </c>
      <c r="H30" s="19">
        <f>H18+H28</f>
        <v>65617596.2139</v>
      </c>
    </row>
    <row r="31" spans="2:10" ht="14.45" customHeight="1" x14ac:dyDescent="0.2">
      <c r="B31" s="17" t="s">
        <v>43</v>
      </c>
      <c r="C31" s="8">
        <f>SUM(C20:C27,C29)</f>
        <v>34450213.493500002</v>
      </c>
      <c r="D31" s="8">
        <f>SUM(D20:D27,D29)</f>
        <v>24774124.423100002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47813571.124800004</v>
      </c>
      <c r="D33" s="11">
        <f>D31+D17</f>
        <v>39337195.116999999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-29526952.1151</v>
      </c>
      <c r="H39" s="13">
        <f>SUM(H40:H44)</f>
        <v>-24660043.672799997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731782.33459999994</v>
      </c>
      <c r="H40" s="16">
        <v>6969950.1063000001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-37244637.415600002</v>
      </c>
      <c r="H41" s="16">
        <v>-35545287.180299997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6985902.9659000002</v>
      </c>
      <c r="H42" s="16">
        <v>3915293.4012000002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-31147309.539099999</v>
      </c>
      <c r="H50" s="18">
        <f>+H34+H39+H46</f>
        <v>-26280401.096799996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47813571.124800004</v>
      </c>
      <c r="H52" s="19">
        <f>+H30+H50</f>
        <v>39337195.1171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62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2021-03-30T17:16:49Z</cp:lastPrinted>
  <dcterms:created xsi:type="dcterms:W3CDTF">2020-04-30T16:21:10Z</dcterms:created>
  <dcterms:modified xsi:type="dcterms:W3CDTF">2023-08-11T20:05:58Z</dcterms:modified>
</cp:coreProperties>
</file>