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0" yWindow="0" windowWidth="20730" windowHeight="11760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G39" i="1" l="1"/>
  <c r="H39" i="1" l="1"/>
  <c r="H34" i="1" l="1"/>
  <c r="G34" i="1"/>
  <c r="H28" i="1"/>
  <c r="G28" i="1"/>
  <c r="H18" i="1"/>
  <c r="G18" i="1"/>
  <c r="D17" i="1"/>
  <c r="D33" i="1" s="1"/>
  <c r="C17" i="1"/>
  <c r="C33" i="1" s="1"/>
  <c r="G30" i="1" l="1"/>
  <c r="G50" i="1"/>
  <c r="H50" i="1"/>
  <c r="H30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<sst xmlns="http://schemas.openxmlformats.org/spreadsheetml/2006/main" count="64" uniqueCount="64">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</sst>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zoomScaleNormal="100" workbookViewId="0">
      <selection activeCell="B2" sqref="B2:H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63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2024</v>
      </c>
      <c r="D6" s="27">
        <v>2023</v>
      </c>
      <c r="E6" s="28"/>
      <c r="F6" s="29" t="s">
        <v>4</v>
      </c>
      <c r="G6" s="27">
        <v>2024</v>
      </c>
      <c r="H6" s="30">
        <v>2023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8157003.6920999996</v>
      </c>
      <c r="D9" s="7">
        <v>7600777.9795000004</v>
      </c>
      <c r="E9" s="5"/>
      <c r="F9" s="5" t="s">
        <v>8</v>
      </c>
      <c r="G9" s="7">
        <v>11122491.390000001</v>
      </c>
      <c r="H9" s="16">
        <v>7014842.1424000002</v>
      </c>
      <c r="J9" s="2"/>
    </row>
    <row r="10" spans="2:10" ht="14.45" customHeight="1" x14ac:dyDescent="0.2">
      <c r="B10" s="15" t="s">
        <v>9</v>
      </c>
      <c r="C10" s="7">
        <v>4648445.5285999998</v>
      </c>
      <c r="D10" s="7">
        <v>2065930.8507999999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1973550.1754999999</v>
      </c>
      <c r="D11" s="7">
        <v>2490657.9951999998</v>
      </c>
      <c r="E11" s="5"/>
      <c r="F11" s="5" t="s">
        <v>12</v>
      </c>
      <c r="G11" s="7">
        <v>184333.26670000001</v>
      </c>
      <c r="H11" s="16">
        <v>414664.6875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6936666.6678999998</v>
      </c>
      <c r="H12" s="16">
        <v>3511111.1112000002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1622420.1728000001</v>
      </c>
      <c r="H14" s="16">
        <v>1580974.6808</v>
      </c>
      <c r="J14" s="2"/>
    </row>
    <row r="15" spans="2:10" ht="14.45" customHeight="1" x14ac:dyDescent="0.2">
      <c r="B15" s="15" t="s">
        <v>19</v>
      </c>
      <c r="C15" s="7">
        <v>0</v>
      </c>
      <c r="D15" s="7">
        <v>15000</v>
      </c>
      <c r="E15" s="5"/>
      <c r="F15" s="5" t="s">
        <v>20</v>
      </c>
      <c r="G15" s="7">
        <v>589091.82209999999</v>
      </c>
      <c r="H15" s="16">
        <v>3155743.7480000001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512916.66859999998</v>
      </c>
      <c r="H16" s="16">
        <v>65475.245900000002</v>
      </c>
      <c r="J16" s="2"/>
    </row>
    <row r="17" spans="2:10" ht="14.45" customHeight="1" x14ac:dyDescent="0.2">
      <c r="B17" s="17" t="s">
        <v>22</v>
      </c>
      <c r="C17" s="8">
        <f>SUM(C9:C15)</f>
        <v>14778999.396199999</v>
      </c>
      <c r="D17" s="8">
        <f>SUM(D9:D15)</f>
        <v>12172366.8255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20967919.9881</v>
      </c>
      <c r="H18" s="18">
        <f>SUM(H9:H16)</f>
        <v>15742811.615800001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2221532.7037</v>
      </c>
      <c r="D20" s="7">
        <v>927498.41379999998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29432074.254099999</v>
      </c>
      <c r="D22" s="7">
        <v>22720072.300700001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7809289.4255999997</v>
      </c>
      <c r="D23" s="7">
        <v>6954005.4471000005</v>
      </c>
      <c r="E23" s="5"/>
      <c r="F23" s="5" t="s">
        <v>32</v>
      </c>
      <c r="G23" s="7">
        <v>65476731.216899998</v>
      </c>
      <c r="H23" s="16">
        <v>60913743.086599998</v>
      </c>
    </row>
    <row r="24" spans="2:10" ht="14.45" customHeight="1" x14ac:dyDescent="0.2">
      <c r="B24" s="15" t="s">
        <v>33</v>
      </c>
      <c r="C24" s="7">
        <v>1393345.263</v>
      </c>
      <c r="D24" s="7">
        <v>1292780.5186999999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-7728455.4861000003</v>
      </c>
      <c r="D25" s="7">
        <v>-6871067.1333999997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67884.474000000002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65544615.690899998</v>
      </c>
      <c r="H28" s="18">
        <f>SUM(H21:H26)</f>
        <v>60913743.086599998</v>
      </c>
    </row>
    <row r="29" spans="2:10" ht="14.45" customHeight="1" x14ac:dyDescent="0.2">
      <c r="B29" s="15" t="s">
        <v>41</v>
      </c>
      <c r="C29" s="7">
        <v>6976161.1653000005</v>
      </c>
      <c r="D29" s="7">
        <v>6795025.8266000003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86512535.67899999</v>
      </c>
      <c r="H30" s="19">
        <f>H18+H28</f>
        <v>76656554.702399999</v>
      </c>
    </row>
    <row r="31" spans="2:10" ht="14.45" customHeight="1" x14ac:dyDescent="0.2">
      <c r="B31" s="17" t="s">
        <v>43</v>
      </c>
      <c r="C31" s="8">
        <f>SUM(C20:C27,C29)</f>
        <v>40122591.179299995</v>
      </c>
      <c r="D31" s="8">
        <f>SUM(D20:D27,D29)</f>
        <v>31836959.227199998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54901590.575499997</v>
      </c>
      <c r="D33" s="11">
        <f>D31+D17</f>
        <v>44009326.052699998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1957999.1489000001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0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430531.7268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1527467.4221000001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-33568944.252399996</v>
      </c>
      <c r="H39" s="13">
        <f>SUM(H40:H44)</f>
        <v>-31026871.225899998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1228582.8333000001</v>
      </c>
      <c r="H40" s="16">
        <v>203835.08489999999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-38329704.980999999</v>
      </c>
      <c r="H41" s="16">
        <v>-38113815.239699997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7097979.7638999997</v>
      </c>
      <c r="H42" s="16">
        <v>6883108.9288999997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-3565801.8686000002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-31610945.103499997</v>
      </c>
      <c r="H50" s="18">
        <f>+H34+H39+H46</f>
        <v>-32647228.649899997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54901590.575499997</v>
      </c>
      <c r="H52" s="19">
        <f>+H30+H50</f>
        <v>44009326.052500002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62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2021-03-30T17:16:49Z</cp:lastPrinted>
  <dcterms:created xsi:type="dcterms:W3CDTF">2020-04-30T16:21:10Z</dcterms:created>
  <dcterms:modified xsi:type="dcterms:W3CDTF">2024-07-16T15:50:56Z</dcterms:modified>
</cp:coreProperties>
</file>