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4T2022\EEFF_LGCG\"/>
    </mc:Choice>
  </mc:AlternateContent>
  <bookViews>
    <workbookView xWindow="0" yWindow="0" windowWidth="28800" windowHeight="12435"/>
  </bookViews>
  <sheets>
    <sheet name="I.1 ESAC" sheetId="1" r:id="rId1"/>
  </sheets>
  <definedNames>
    <definedName name="_xlnm._FilterDatabase" localSheetId="0" hidden="1">'I.1 ESAC'!$A$7:$N$66</definedName>
    <definedName name="_xlnm.Print_Area" localSheetId="0">'I.1 ESAC'!$B$2:$D$69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 l="1"/>
  <c r="C16" i="1"/>
  <c r="D16" i="1"/>
  <c r="C47" i="1" l="1"/>
  <c r="C53" i="1" l="1"/>
  <c r="C43" i="1"/>
  <c r="C33" i="1"/>
  <c r="C29" i="1"/>
  <c r="C19" i="1"/>
  <c r="C26" i="1" l="1"/>
  <c r="C63" i="1"/>
  <c r="D53" i="1"/>
  <c r="D47" i="1"/>
  <c r="D43" i="1"/>
  <c r="D33" i="1"/>
  <c r="D29" i="1"/>
  <c r="D19" i="1"/>
  <c r="D63" i="1" l="1"/>
  <c r="C65" i="1"/>
  <c r="D26" i="1"/>
  <c r="D65" i="1" l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<sst xmlns="http://schemas.openxmlformats.org/spreadsheetml/2006/main" count="61" uniqueCount="61">
  <si>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</si>
  <si>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</si>
  <si>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</si>
  <si>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</si>
  <si>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</si>
  <si>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</si>
  <si>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</si>
  <si>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</si>
  <si>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</si>
  <si>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</si>
  <si>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</si>
  <si>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</si>
  <si>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</si>
  <si>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</si>
  <si>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</si>
  <si>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</si>
  <si>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</si>
  <si>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</si>
  <si>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</si>
  <si>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</si>
  <si>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</si>
  <si>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</si>
  <si>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</si>
  <si>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</si>
  <si>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</si>
  <si>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</si>
  <si>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</si>
  <si>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</si>
  <si>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</si>
  <si>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</si>
  <si>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</si>
  <si>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</si>
  <si>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</si>
  <si>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</si>
  <si>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</si>
  <si>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</si>
  <si>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</si>
  <si>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</si>
  <si>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</si>
  <si>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</si>
  <si>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</si>
  <si>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</si>
  <si>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</si>
  <si>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</si>
  <si>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</si>
  <si>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</si>
  <si>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</si>
  <si>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</si>
  <si>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</si>
  <si>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</si>
  <si>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</si>
  <si>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</si>
  <si>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</si>
  <si>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</si>
  <si>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</si>
  <si>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</si>
  <si>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</si>
  <si>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</si>
  <si>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</si>
  <si>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</si>
  <si>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31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</si>
</sst>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2"/>
  <sheetViews>
    <sheetView showGridLines="0" tabSelected="1" topLeftCell="B1" zoomScaleNormal="100" zoomScaleSheetLayoutView="100" workbookViewId="0">
      <selection activeCell="B5" sqref="B5:D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60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2022</v>
      </c>
      <c r="D6" s="12">
        <v>2021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31969406.572499998</v>
      </c>
      <c r="D8" s="27">
        <f>SUM(D9:D15)</f>
        <v>21677525.478399999</v>
      </c>
      <c r="E8" s="2"/>
    </row>
    <row r="9" spans="2:14" ht="14.45" customHeight="1" x14ac:dyDescent="0.2">
      <c r="B9" s="16" t="s">
        <v>5</v>
      </c>
      <c r="C9" s="4">
        <v>14986814.6326</v>
      </c>
      <c r="D9" s="14">
        <v>11879470.537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7766407.5241999999</v>
      </c>
      <c r="D12" s="14">
        <v>5859180.8016999997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329774.946</v>
      </c>
      <c r="D13" s="14">
        <v>143312.90299999999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8886409.4696999993</v>
      </c>
      <c r="D14" s="14">
        <v>3795561.2366999998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57</v>
      </c>
      <c r="C16" s="5">
        <f>SUM(C17:C18)</f>
        <v>93589798.460299999</v>
      </c>
      <c r="D16" s="15">
        <f>SUM(D17:D18)</f>
        <v>82739695.757300004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93543509.224299997</v>
      </c>
      <c r="D17" s="14">
        <v>82739695.757300004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46289.235999999997</v>
      </c>
      <c r="D18" s="14">
        <v>0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427068.63119999995</v>
      </c>
      <c r="D19" s="15">
        <f>SUM(D20:D24)</f>
        <v>213353.2838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360376.56819999998</v>
      </c>
      <c r="D20" s="14">
        <v>123380.7029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66692.062999999995</v>
      </c>
      <c r="D24" s="14">
        <v>89972.580900000001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125986273.66399999</v>
      </c>
      <c r="D26" s="15">
        <f>D8+D16+D19</f>
        <v>104630574.51950002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27354253.781999998</v>
      </c>
      <c r="D29" s="15">
        <f>SUM(D30:D32)</f>
        <v>24583515.532199997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22010918.9186</v>
      </c>
      <c r="D30" s="14">
        <v>19930396.340700001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1269058.0796000001</v>
      </c>
      <c r="D31" s="14">
        <v>1134350.9417999999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4074276.7837999999</v>
      </c>
      <c r="D32" s="14">
        <v>3518768.2497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41163912.092100009</v>
      </c>
      <c r="D33" s="15">
        <f>SUM(D34:D42)</f>
        <v>31788981.766199999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29969826.375</v>
      </c>
      <c r="D34" s="14">
        <v>23169749.2267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7235551.1339999996</v>
      </c>
      <c r="D35" s="14">
        <v>5393411.6227000002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71682.925099999993</v>
      </c>
      <c r="D36" s="14">
        <v>111172.882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1185370.1968</v>
      </c>
      <c r="D37" s="14">
        <v>649239.83429999999</v>
      </c>
      <c r="E37" s="2"/>
      <c r="H37" s="25"/>
      <c r="I37" s="25"/>
      <c r="L37" s="6"/>
      <c r="M37" s="6"/>
      <c r="N37" s="6"/>
    </row>
    <row r="38" spans="2:14" ht="14.45" customHeight="1" x14ac:dyDescent="0.2">
      <c r="B38" s="23" t="s">
        <v>31</v>
      </c>
      <c r="C38" s="24">
        <v>2698555.8566999999</v>
      </c>
      <c r="D38" s="22">
        <v>2462800.0241999999</v>
      </c>
      <c r="E38" s="2"/>
      <c r="H38" s="25"/>
      <c r="I38" s="25"/>
      <c r="L38" s="6"/>
      <c r="M38" s="6"/>
      <c r="N38" s="6"/>
    </row>
    <row r="39" spans="2:14" ht="14.45" customHeight="1" x14ac:dyDescent="0.2">
      <c r="B39" s="16" t="s">
        <v>32</v>
      </c>
      <c r="C39" s="4">
        <v>0</v>
      </c>
      <c r="D39" s="14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2925.6044999999999</v>
      </c>
      <c r="D41" s="14">
        <v>2608.1763000000001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48469311.506099999</v>
      </c>
      <c r="D43" s="15">
        <f>SUM(D44:D46)</f>
        <v>44682601.488800004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11134904.83</v>
      </c>
      <c r="D44" s="14">
        <v>9869142.1301000006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30196017.387800001</v>
      </c>
      <c r="D45" s="14">
        <v>28002904.840999998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7138389.2883000001</v>
      </c>
      <c r="D46" s="14">
        <v>6810554.5176999997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5110748.4101</v>
      </c>
      <c r="D47" s="15">
        <f>SUM(D48:D52)</f>
        <v>4042060.8234999999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4931515.0088999998</v>
      </c>
      <c r="D48" s="14">
        <v>3335094.5951999999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24677.731299999999</v>
      </c>
      <c r="D49" s="14">
        <v>80557.741200000004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26601.175599999999</v>
      </c>
      <c r="D50" s="14">
        <v>25336.447800000002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127954.49430000001</v>
      </c>
      <c r="D51" s="14">
        <v>601072.03929999995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SUM(C54:C59)</f>
        <v>-1508520.8557000002</v>
      </c>
      <c r="D53" s="15">
        <f>SUM(D54:D59)</f>
        <v>1270464.8444000001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802731.09710000001</v>
      </c>
      <c r="D54" s="14">
        <v>811766.00470000005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-2430877.4654000001</v>
      </c>
      <c r="D55" s="14">
        <v>376888.10519999999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119625.5126</v>
      </c>
      <c r="D57" s="14">
        <v>81810.734500000006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51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3" t="s">
        <v>53</v>
      </c>
      <c r="C60" s="5">
        <v>0</v>
      </c>
      <c r="D60" s="15">
        <v>0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6" t="s">
        <v>54</v>
      </c>
      <c r="C61" s="4">
        <v>0</v>
      </c>
      <c r="D61" s="14"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55</v>
      </c>
      <c r="C63" s="5">
        <f>C60+C53+C47+C43+C33+C29</f>
        <v>120589704.9346</v>
      </c>
      <c r="D63" s="15">
        <f>D60+D53+D47+D43+D33+D29</f>
        <v>106367624.45509999</v>
      </c>
      <c r="E63" s="2"/>
      <c r="H63" s="25"/>
      <c r="I63" s="25"/>
      <c r="L63" s="6"/>
      <c r="M63" s="6"/>
      <c r="N63" s="6"/>
    </row>
    <row r="64" spans="2:14" ht="14.45" customHeight="1" x14ac:dyDescent="0.2">
      <c r="B64" s="18"/>
      <c r="C64" s="4"/>
      <c r="D64" s="14"/>
      <c r="E64" s="2"/>
      <c r="H64" s="25"/>
      <c r="I64" s="25"/>
      <c r="L64" s="6"/>
      <c r="M64" s="6"/>
      <c r="N64" s="6"/>
    </row>
    <row r="65" spans="2:14" ht="14.45" customHeight="1" x14ac:dyDescent="0.2">
      <c r="B65" s="13" t="s">
        <v>56</v>
      </c>
      <c r="C65" s="5">
        <f>C26-C63</f>
        <v>5396568.729399994</v>
      </c>
      <c r="D65" s="15">
        <f>D26-D63</f>
        <v>-1737049.9355999678</v>
      </c>
      <c r="E65" s="2"/>
      <c r="H65" s="25"/>
      <c r="I65" s="25"/>
      <c r="L65" s="6"/>
      <c r="M65" s="6"/>
      <c r="N65" s="6"/>
    </row>
    <row r="66" spans="2:14" ht="14.45" customHeight="1" x14ac:dyDescent="0.2">
      <c r="B66" s="20"/>
      <c r="C66" s="21"/>
      <c r="D66" s="22"/>
      <c r="E66" s="2"/>
      <c r="L66" s="28"/>
      <c r="M66" s="28"/>
      <c r="N66" s="28"/>
    </row>
    <row r="67" spans="2:14" ht="14.45" customHeight="1" x14ac:dyDescent="0.2">
      <c r="L67" s="28"/>
      <c r="M67" s="29"/>
      <c r="N67" s="28"/>
    </row>
    <row r="68" spans="2:14" ht="14.25" x14ac:dyDescent="0.2">
      <c r="B68" s="30" t="s">
        <v>59</v>
      </c>
      <c r="L68" s="28"/>
      <c r="M68" s="28"/>
      <c r="N68" s="28"/>
    </row>
    <row r="69" spans="2:14" ht="14.25" x14ac:dyDescent="0.2">
      <c r="B69" s="30" t="s">
        <v>58</v>
      </c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10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7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2021-05-25T17:08:38Z</cp:lastPrinted>
  <dcterms:created xsi:type="dcterms:W3CDTF">2020-04-30T16:01:19Z</dcterms:created>
  <dcterms:modified xsi:type="dcterms:W3CDTF">2023-01-30T23:09:59Z</dcterms:modified>
</cp:coreProperties>
</file>