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Cuenta Pública 2022\Tomo III PODER EJECUTIVO\2. FORMATOS LDF\Reportes Validados\"/>
    </mc:Choice>
  </mc:AlternateContent>
  <bookViews>
    <workbookView xWindow="-120" yWindow="-120" windowWidth="29040" windowHeight="15840"/>
  </bookViews>
  <sheets>
    <sheet name="F4 BAP" sheetId="1" r:id="rId1"/>
  </sheets>
  <definedNames>
    <definedName name="_xlnm.Print_Area" localSheetId="0">'F4 BAP'!$B$1:$E$74</definedName>
    <definedName name="_xlnm.Print_Titles" localSheetId="0">'F4 BAP'!$2:$5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1" l="1"/>
  <c r="C34" i="1"/>
  <c r="D34" i="1" l="1"/>
  <c r="E37" i="1" l="1"/>
  <c r="E41" i="1" s="1"/>
  <c r="C37" i="1"/>
  <c r="C41" i="1" s="1"/>
  <c r="C11" i="1" s="1"/>
  <c r="C8" i="1" s="1"/>
  <c r="D37" i="1" l="1"/>
  <c r="D41" i="1" s="1"/>
  <c r="D11" i="1" s="1"/>
  <c r="D8" i="1" s="1"/>
  <c r="C52" i="1" l="1"/>
  <c r="E60" i="1" l="1"/>
  <c r="D60" i="1"/>
  <c r="C60" i="1"/>
  <c r="E47" i="1" l="1"/>
  <c r="D47" i="1"/>
  <c r="C47" i="1"/>
  <c r="E58" i="1"/>
  <c r="D58" i="1"/>
  <c r="E45" i="1"/>
  <c r="D45" i="1"/>
  <c r="C58" i="1"/>
  <c r="C45" i="1"/>
  <c r="E65" i="1" l="1"/>
  <c r="D65" i="1"/>
  <c r="C65" i="1"/>
  <c r="E52" i="1"/>
  <c r="D52" i="1"/>
  <c r="E17" i="1" l="1"/>
  <c r="D17" i="1"/>
  <c r="C17" i="1"/>
  <c r="D27" i="1" l="1"/>
  <c r="E27" i="1"/>
  <c r="C27" i="1"/>
  <c r="E63" i="1" l="1"/>
  <c r="D63" i="1"/>
  <c r="C61" i="1"/>
  <c r="E61" i="1"/>
  <c r="D61" i="1"/>
  <c r="C63" i="1"/>
  <c r="E13" i="1"/>
  <c r="E50" i="1"/>
  <c r="D59" i="1" l="1"/>
  <c r="D67" i="1" s="1"/>
  <c r="D68" i="1" s="1"/>
  <c r="E59" i="1"/>
  <c r="E67" i="1" s="1"/>
  <c r="E68" i="1" s="1"/>
  <c r="C59" i="1"/>
  <c r="C67" i="1" s="1"/>
  <c r="C68" i="1" s="1"/>
  <c r="D48" i="1"/>
  <c r="C48" i="1"/>
  <c r="E48" i="1"/>
  <c r="C13" i="1"/>
  <c r="C50" i="1"/>
  <c r="D13" i="1"/>
  <c r="D50" i="1"/>
  <c r="C46" i="1" l="1"/>
  <c r="C54" i="1" s="1"/>
  <c r="C55" i="1" s="1"/>
  <c r="E46" i="1"/>
  <c r="E54" i="1" s="1"/>
  <c r="E55" i="1" s="1"/>
  <c r="D46" i="1"/>
  <c r="D54" i="1" s="1"/>
  <c r="D55" i="1" s="1"/>
  <c r="C21" i="1"/>
  <c r="C22" i="1" s="1"/>
  <c r="C23" i="1" s="1"/>
  <c r="C31" i="1" s="1"/>
  <c r="D21" i="1" l="1"/>
  <c r="D22" i="1" s="1"/>
  <c r="D23" i="1" s="1"/>
  <c r="D31" i="1" s="1"/>
  <c r="E11" i="1"/>
  <c r="E8" i="1" l="1"/>
  <c r="E21" i="1" s="1"/>
  <c r="E22" i="1" s="1"/>
  <c r="E23" i="1" s="1"/>
  <c r="E31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<sst xmlns="http://schemas.openxmlformats.org/spreadsheetml/2006/main" count="66" uniqueCount="43">
  <si>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</si>
  <si>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</si>
  <si>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</si>
  <si>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</si>
  <si>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</si>
  <si>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</si>
  <si>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</si>
  <si>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</si>
  <si>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</si>
  <si>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</si>
  <si>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</si>
  <si>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</si>
  <si>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</si>
  <si>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</si>
  <si>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</si>
  <si>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</si>
  <si>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</si>
  <si>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</si>
  <si>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</si>
  <si>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</si>
  <si>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</si>
  <si>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</si>
  <si>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</si>
  <si>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</si>
  <si>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</si>
  <si>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</si>
  <si>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</si>
  <si>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</si>
  <si>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</si>
  <si>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</si>
  <si>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</si>
  <si>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</si>
  <si>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</si>
  <si>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</si>
  <si>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</si>
  <si>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</si>
  <si>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</si>
  <si>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</si>
  <si>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</si>
  <si>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</si>
  <si>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1 de enero al 31 de diciembre de 2022</t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</si>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</sst>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 indent="1"/>
    </xf>
    <xf numFmtId="164" fontId="2" fillId="0" borderId="0" xfId="1" applyNumberFormat="1" applyFont="1" applyBorder="1"/>
    <xf numFmtId="0" fontId="6" fillId="2" borderId="1" xfId="0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165" fontId="7" fillId="0" borderId="10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3"/>
    </xf>
    <xf numFmtId="165" fontId="7" fillId="0" borderId="11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 applyAlignment="1">
      <alignment vertical="center" wrapText="1"/>
    </xf>
    <xf numFmtId="164" fontId="7" fillId="0" borderId="11" xfId="1" applyNumberFormat="1" applyFont="1" applyBorder="1"/>
    <xf numFmtId="0" fontId="2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43" fontId="9" fillId="0" borderId="0" xfId="1" applyFont="1"/>
    <xf numFmtId="165" fontId="7" fillId="0" borderId="11" xfId="1" applyNumberFormat="1" applyFont="1" applyFill="1" applyBorder="1"/>
    <xf numFmtId="164" fontId="7" fillId="0" borderId="11" xfId="1" applyNumberFormat="1" applyFont="1" applyFill="1" applyBorder="1"/>
    <xf numFmtId="164" fontId="0" fillId="0" borderId="0" xfId="0" applyNumberFormat="1"/>
    <xf numFmtId="43" fontId="0" fillId="0" borderId="0" xfId="0" applyNumberFormat="1"/>
    <xf numFmtId="165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  <xdr:twoCellAnchor>
    <xdr:from>
      <xdr:col>1</xdr:col>
      <xdr:colOff>1847850</xdr:colOff>
      <xdr:row>70</xdr:row>
      <xdr:rowOff>133350</xdr:rowOff>
    </xdr:from>
    <xdr:to>
      <xdr:col>3</xdr:col>
      <xdr:colOff>114300</xdr:colOff>
      <xdr:row>70</xdr:row>
      <xdr:rowOff>142875</xdr:rowOff>
    </xdr:to>
    <xdr:cxnSp macro="">
      <xdr:nvCxnSpPr>
        <xdr:cNvPr id="4" name="Conector recto 3"/>
        <xdr:cNvCxnSpPr/>
      </xdr:nvCxnSpPr>
      <xdr:spPr>
        <a:xfrm>
          <a:off x="2609850" y="14944725"/>
          <a:ext cx="38766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49"/>
  <sheetViews>
    <sheetView showGridLines="0" tabSelected="1" zoomScaleNormal="100" zoomScaleSheetLayoutView="100" workbookViewId="0">
      <selection activeCell="B2" sqref="B2:E2"/>
    </sheetView>
  </sheetViews>
  <sheetFormatPr baseColWidth="10" defaultRowHeight="15" x14ac:dyDescent="0.25"/>
  <cols>
    <col min="2" max="2" width="67.28515625" style="1" customWidth="1"/>
    <col min="3" max="3" width="16.85546875" style="4" customWidth="1"/>
    <col min="4" max="4" width="15.7109375" style="4" customWidth="1"/>
    <col min="5" max="5" width="16.140625" style="5" customWidth="1"/>
    <col min="7" max="7" width="12.85546875" bestFit="1" customWidth="1"/>
    <col min="8" max="9" width="12" bestFit="1" customWidth="1"/>
    <col min="11" max="12" width="12" bestFit="1" customWidth="1"/>
    <col min="14" max="16" width="12" bestFit="1" customWidth="1"/>
  </cols>
  <sheetData>
    <row r="1" spans="2:20" x14ac:dyDescent="0.25">
      <c r="C1" s="2"/>
      <c r="D1" s="2"/>
      <c r="E1" s="3"/>
    </row>
    <row r="2" spans="2:20" x14ac:dyDescent="0.25">
      <c r="B2" s="33" t="s">
        <v>0</v>
      </c>
      <c r="C2" s="34"/>
      <c r="D2" s="34"/>
      <c r="E2" s="35"/>
    </row>
    <row r="3" spans="2:20" x14ac:dyDescent="0.25">
      <c r="B3" s="36" t="s">
        <v>1</v>
      </c>
      <c r="C3" s="37"/>
      <c r="D3" s="37"/>
      <c r="E3" s="38"/>
    </row>
    <row r="4" spans="2:20" x14ac:dyDescent="0.25">
      <c r="B4" s="39" t="s">
        <v>40</v>
      </c>
      <c r="C4" s="40"/>
      <c r="D4" s="40"/>
      <c r="E4" s="41"/>
    </row>
    <row r="5" spans="2:20" x14ac:dyDescent="0.25">
      <c r="B5" s="42" t="s">
        <v>2</v>
      </c>
      <c r="C5" s="43"/>
      <c r="D5" s="43"/>
      <c r="E5" s="44"/>
    </row>
    <row r="7" spans="2:20" ht="30.75" customHeight="1" x14ac:dyDescent="0.25">
      <c r="B7" s="8" t="s">
        <v>3</v>
      </c>
      <c r="C7" s="9" t="s">
        <v>4</v>
      </c>
      <c r="D7" s="10" t="s">
        <v>5</v>
      </c>
      <c r="E7" s="9" t="s">
        <v>6</v>
      </c>
    </row>
    <row r="8" spans="2:20" x14ac:dyDescent="0.25">
      <c r="B8" s="11" t="s">
        <v>7</v>
      </c>
      <c r="C8" s="12">
        <f>+SUM(C9:C11)</f>
        <v>113710727.07870999</v>
      </c>
      <c r="D8" s="12">
        <f>+SUM(D9:D11)</f>
        <v>128827410.82080001</v>
      </c>
      <c r="E8" s="12">
        <f>+SUM(E9:E11)</f>
        <v>128827410.82080001</v>
      </c>
    </row>
    <row r="9" spans="2:20" x14ac:dyDescent="0.25">
      <c r="B9" s="13" t="s">
        <v>8</v>
      </c>
      <c r="C9" s="24">
        <v>74494155.897689998</v>
      </c>
      <c r="D9" s="24">
        <v>87080886.933410004</v>
      </c>
      <c r="E9" s="24">
        <v>87080886.933410004</v>
      </c>
    </row>
    <row r="10" spans="2:20" x14ac:dyDescent="0.25">
      <c r="B10" s="13" t="s">
        <v>9</v>
      </c>
      <c r="C10" s="24">
        <v>36443659.173099995</v>
      </c>
      <c r="D10" s="24">
        <v>38765430.739150003</v>
      </c>
      <c r="E10" s="24">
        <v>38765430.739150003</v>
      </c>
    </row>
    <row r="11" spans="2:20" x14ac:dyDescent="0.25">
      <c r="B11" s="13" t="s">
        <v>10</v>
      </c>
      <c r="C11" s="14">
        <f>+C41</f>
        <v>2772912.0079200002</v>
      </c>
      <c r="D11" s="14">
        <f>+D41</f>
        <v>2981093.14824</v>
      </c>
      <c r="E11" s="14">
        <f t="shared" ref="E11" si="0">+E41</f>
        <v>2981093.14824</v>
      </c>
    </row>
    <row r="12" spans="2:20" x14ac:dyDescent="0.25">
      <c r="B12" s="15"/>
      <c r="C12" s="14"/>
      <c r="D12" s="14"/>
      <c r="E12" s="14"/>
    </row>
    <row r="13" spans="2:20" x14ac:dyDescent="0.25">
      <c r="B13" s="16" t="s">
        <v>11</v>
      </c>
      <c r="C13" s="14">
        <f>+SUM(C14:C15)</f>
        <v>114457164.96669993</v>
      </c>
      <c r="D13" s="14">
        <f t="shared" ref="D13:E13" si="1">+SUM(D14:D15)</f>
        <v>128398415.04954016</v>
      </c>
      <c r="E13" s="14">
        <f t="shared" si="1"/>
        <v>122642431.23640016</v>
      </c>
    </row>
    <row r="14" spans="2:20" x14ac:dyDescent="0.25">
      <c r="B14" s="13" t="s">
        <v>12</v>
      </c>
      <c r="C14" s="24">
        <v>77832081.250729933</v>
      </c>
      <c r="D14" s="24">
        <v>89806700.872840181</v>
      </c>
      <c r="E14" s="24">
        <v>84129245.773380175</v>
      </c>
      <c r="P14" s="26"/>
      <c r="R14" s="29"/>
      <c r="S14" s="29"/>
      <c r="T14" s="29"/>
    </row>
    <row r="15" spans="2:20" x14ac:dyDescent="0.25">
      <c r="B15" s="13" t="s">
        <v>13</v>
      </c>
      <c r="C15" s="24">
        <v>36625083.715970002</v>
      </c>
      <c r="D15" s="24">
        <v>38591714.176699974</v>
      </c>
      <c r="E15" s="24">
        <v>38513185.463019975</v>
      </c>
      <c r="P15" s="26"/>
      <c r="R15" s="29"/>
      <c r="S15" s="29"/>
      <c r="T15" s="29"/>
    </row>
    <row r="16" spans="2:20" x14ac:dyDescent="0.25">
      <c r="B16" s="15"/>
      <c r="C16" s="14"/>
      <c r="D16" s="14"/>
      <c r="E16" s="14"/>
    </row>
    <row r="17" spans="2:20" x14ac:dyDescent="0.25">
      <c r="B17" s="16" t="s">
        <v>14</v>
      </c>
      <c r="C17" s="14">
        <f>+SUM(C18:C19)</f>
        <v>746437.88799000008</v>
      </c>
      <c r="D17" s="14">
        <f t="shared" ref="D17:E17" si="2">+SUM(D18:D19)</f>
        <v>1751954.9359599999</v>
      </c>
      <c r="E17" s="14">
        <f t="shared" si="2"/>
        <v>1751954.9359599999</v>
      </c>
    </row>
    <row r="18" spans="2:20" x14ac:dyDescent="0.25">
      <c r="B18" s="13" t="s">
        <v>15</v>
      </c>
      <c r="C18" s="24">
        <v>548054.59062000003</v>
      </c>
      <c r="D18" s="24">
        <v>1477906.7470799999</v>
      </c>
      <c r="E18" s="24">
        <v>1477906.7470799999</v>
      </c>
    </row>
    <row r="19" spans="2:20" x14ac:dyDescent="0.25">
      <c r="B19" s="13" t="s">
        <v>16</v>
      </c>
      <c r="C19" s="24">
        <v>198383.29737000001</v>
      </c>
      <c r="D19" s="24">
        <v>274048.18887999991</v>
      </c>
      <c r="E19" s="24">
        <v>274048.18887999991</v>
      </c>
    </row>
    <row r="20" spans="2:20" x14ac:dyDescent="0.25">
      <c r="B20" s="15"/>
      <c r="C20" s="14"/>
      <c r="D20" s="14"/>
      <c r="E20" s="14"/>
    </row>
    <row r="21" spans="2:20" x14ac:dyDescent="0.25">
      <c r="B21" s="16" t="s">
        <v>17</v>
      </c>
      <c r="C21" s="14">
        <f>+SUM(C17-C13+C8)</f>
        <v>5.9604644775390625E-8</v>
      </c>
      <c r="D21" s="14">
        <f>+SUM(D17-D13+D8)</f>
        <v>2180950.7072198391</v>
      </c>
      <c r="E21" s="14">
        <f>+SUM(E17-E13+E8)</f>
        <v>7936934.520359844</v>
      </c>
    </row>
    <row r="22" spans="2:20" x14ac:dyDescent="0.25">
      <c r="B22" s="16" t="s">
        <v>18</v>
      </c>
      <c r="C22" s="14">
        <f>+C21-C11</f>
        <v>-2772912.0079199406</v>
      </c>
      <c r="D22" s="14">
        <f t="shared" ref="D22:E22" si="3">+D21-D11</f>
        <v>-800142.44102016091</v>
      </c>
      <c r="E22" s="14">
        <f t="shared" si="3"/>
        <v>4955841.372119844</v>
      </c>
    </row>
    <row r="23" spans="2:20" ht="22.5" x14ac:dyDescent="0.25">
      <c r="B23" s="16" t="s">
        <v>19</v>
      </c>
      <c r="C23" s="14">
        <f>+C22-C17</f>
        <v>-3519349.8959099408</v>
      </c>
      <c r="D23" s="14">
        <f t="shared" ref="D23:E23" si="4">+D22-D17</f>
        <v>-2552097.3769801608</v>
      </c>
      <c r="E23" s="14">
        <f t="shared" si="4"/>
        <v>3203886.436159844</v>
      </c>
      <c r="P23" s="26"/>
    </row>
    <row r="24" spans="2:20" x14ac:dyDescent="0.25">
      <c r="B24" s="17"/>
      <c r="C24" s="18"/>
      <c r="D24" s="18"/>
      <c r="E24" s="18"/>
      <c r="P24" s="26"/>
    </row>
    <row r="25" spans="2:20" x14ac:dyDescent="0.25">
      <c r="E25" s="4"/>
      <c r="P25" s="26"/>
    </row>
    <row r="26" spans="2:20" ht="30.75" customHeight="1" x14ac:dyDescent="0.25">
      <c r="B26" s="8" t="s">
        <v>20</v>
      </c>
      <c r="C26" s="9" t="s">
        <v>4</v>
      </c>
      <c r="D26" s="10" t="s">
        <v>5</v>
      </c>
      <c r="E26" s="9" t="s">
        <v>6</v>
      </c>
      <c r="P26" s="26"/>
    </row>
    <row r="27" spans="2:20" x14ac:dyDescent="0.25">
      <c r="B27" s="16" t="s">
        <v>21</v>
      </c>
      <c r="C27" s="19">
        <f>+SUM(C28:C29)</f>
        <v>4761946.5466400003</v>
      </c>
      <c r="D27" s="19">
        <f t="shared" ref="D27:E27" si="5">+SUM(D28:D29)</f>
        <v>5110748.4103200007</v>
      </c>
      <c r="E27" s="19">
        <f t="shared" si="5"/>
        <v>5110748.4103200007</v>
      </c>
      <c r="P27" s="26"/>
      <c r="R27" s="30"/>
      <c r="S27" s="30"/>
      <c r="T27" s="30"/>
    </row>
    <row r="28" spans="2:20" x14ac:dyDescent="0.25">
      <c r="B28" s="13" t="s">
        <v>22</v>
      </c>
      <c r="C28" s="28">
        <v>4666308.7283300003</v>
      </c>
      <c r="D28" s="28">
        <v>4990434.458970001</v>
      </c>
      <c r="E28" s="28">
        <v>4990434.458970001</v>
      </c>
      <c r="P28" s="26"/>
      <c r="R28" s="30"/>
      <c r="S28" s="30"/>
      <c r="T28" s="30"/>
    </row>
    <row r="29" spans="2:20" x14ac:dyDescent="0.25">
      <c r="B29" s="13" t="s">
        <v>23</v>
      </c>
      <c r="C29" s="28">
        <v>95637.818310000002</v>
      </c>
      <c r="D29" s="28">
        <v>120313.95135</v>
      </c>
      <c r="E29" s="28">
        <v>120313.95135</v>
      </c>
      <c r="P29" s="26"/>
      <c r="R29" s="30"/>
      <c r="S29" s="30"/>
      <c r="T29" s="30"/>
    </row>
    <row r="30" spans="2:20" x14ac:dyDescent="0.25">
      <c r="B30" s="20"/>
      <c r="C30" s="19"/>
      <c r="D30" s="19"/>
      <c r="E30" s="19"/>
      <c r="P30" s="26"/>
    </row>
    <row r="31" spans="2:20" x14ac:dyDescent="0.25">
      <c r="B31" s="21" t="s">
        <v>24</v>
      </c>
      <c r="C31" s="22">
        <f>+C23+C27</f>
        <v>1242596.6507300595</v>
      </c>
      <c r="D31" s="22">
        <f t="shared" ref="D31:E31" si="6">+D23+D27</f>
        <v>2558651.0333398399</v>
      </c>
      <c r="E31" s="22">
        <f t="shared" si="6"/>
        <v>8314634.8464798443</v>
      </c>
      <c r="P31" s="26"/>
    </row>
    <row r="32" spans="2:20" x14ac:dyDescent="0.25">
      <c r="E32" s="4"/>
      <c r="P32" s="26"/>
    </row>
    <row r="33" spans="2:16" ht="30.75" customHeight="1" x14ac:dyDescent="0.25">
      <c r="B33" s="8" t="s">
        <v>20</v>
      </c>
      <c r="C33" s="9" t="s">
        <v>4</v>
      </c>
      <c r="D33" s="10" t="s">
        <v>5</v>
      </c>
      <c r="E33" s="9" t="s">
        <v>6</v>
      </c>
      <c r="P33" s="26"/>
    </row>
    <row r="34" spans="2:16" x14ac:dyDescent="0.25">
      <c r="B34" s="16" t="s">
        <v>25</v>
      </c>
      <c r="C34" s="23">
        <f>+SUM(C35:C36)</f>
        <v>6510000</v>
      </c>
      <c r="D34" s="23">
        <f>+SUM(D35:D36)</f>
        <v>28465002.685090002</v>
      </c>
      <c r="E34" s="23">
        <f>+SUM(E35:E36)</f>
        <v>28465002.685090002</v>
      </c>
      <c r="P34" s="26"/>
    </row>
    <row r="35" spans="2:16" x14ac:dyDescent="0.25">
      <c r="B35" s="13" t="s">
        <v>26</v>
      </c>
      <c r="C35" s="27">
        <v>6510000</v>
      </c>
      <c r="D35" s="27">
        <v>28465002.685090002</v>
      </c>
      <c r="E35" s="27">
        <v>28465002.685090002</v>
      </c>
      <c r="P35" s="26"/>
    </row>
    <row r="36" spans="2:16" x14ac:dyDescent="0.25">
      <c r="B36" s="13" t="s">
        <v>27</v>
      </c>
      <c r="C36" s="27">
        <v>0</v>
      </c>
      <c r="D36" s="27">
        <v>0</v>
      </c>
      <c r="E36" s="27">
        <v>0</v>
      </c>
      <c r="P36" s="26"/>
    </row>
    <row r="37" spans="2:16" x14ac:dyDescent="0.25">
      <c r="B37" s="16" t="s">
        <v>28</v>
      </c>
      <c r="C37" s="23">
        <f>+SUM(C38:C39)</f>
        <v>3737087.9920799998</v>
      </c>
      <c r="D37" s="23">
        <f>+SUM(D38:D39)</f>
        <v>25483909.536850002</v>
      </c>
      <c r="E37" s="23">
        <f>+SUM(E38:E39)</f>
        <v>25483909.536850002</v>
      </c>
      <c r="P37" s="26"/>
    </row>
    <row r="38" spans="2:16" x14ac:dyDescent="0.25">
      <c r="B38" s="13" t="s">
        <v>29</v>
      </c>
      <c r="C38" s="27">
        <v>3720129.2374999998</v>
      </c>
      <c r="D38" s="27">
        <v>25450187.552840002</v>
      </c>
      <c r="E38" s="27">
        <v>25450187.552840002</v>
      </c>
      <c r="P38" s="26"/>
    </row>
    <row r="39" spans="2:16" x14ac:dyDescent="0.25">
      <c r="B39" s="13" t="s">
        <v>30</v>
      </c>
      <c r="C39" s="27">
        <v>16958.754579999997</v>
      </c>
      <c r="D39" s="27">
        <v>33721.98401</v>
      </c>
      <c r="E39" s="27">
        <v>33721.98401</v>
      </c>
      <c r="P39" s="26"/>
    </row>
    <row r="40" spans="2:16" x14ac:dyDescent="0.25">
      <c r="B40" s="20"/>
      <c r="C40" s="23"/>
      <c r="D40" s="23"/>
      <c r="E40" s="23"/>
      <c r="P40" s="26"/>
    </row>
    <row r="41" spans="2:16" x14ac:dyDescent="0.25">
      <c r="B41" s="21" t="s">
        <v>31</v>
      </c>
      <c r="C41" s="22">
        <f>+C34-C37</f>
        <v>2772912.0079200002</v>
      </c>
      <c r="D41" s="22">
        <f>+D34-D37</f>
        <v>2981093.14824</v>
      </c>
      <c r="E41" s="22">
        <f>+E34-E37</f>
        <v>2981093.14824</v>
      </c>
      <c r="P41" s="26"/>
    </row>
    <row r="42" spans="2:16" x14ac:dyDescent="0.25">
      <c r="B42" s="6"/>
      <c r="C42" s="7"/>
      <c r="D42" s="7"/>
      <c r="E42" s="7"/>
      <c r="P42" s="26"/>
    </row>
    <row r="43" spans="2:16" x14ac:dyDescent="0.25">
      <c r="B43" s="6"/>
      <c r="C43" s="7"/>
      <c r="D43" s="7"/>
      <c r="E43" s="7"/>
      <c r="P43" s="26"/>
    </row>
    <row r="44" spans="2:16" ht="30.75" customHeight="1" x14ac:dyDescent="0.25">
      <c r="B44" s="8" t="s">
        <v>20</v>
      </c>
      <c r="C44" s="9" t="s">
        <v>4</v>
      </c>
      <c r="D44" s="10" t="s">
        <v>5</v>
      </c>
      <c r="E44" s="9" t="s">
        <v>6</v>
      </c>
      <c r="P44" s="26"/>
    </row>
    <row r="45" spans="2:16" x14ac:dyDescent="0.25">
      <c r="B45" s="15" t="s">
        <v>32</v>
      </c>
      <c r="C45" s="23">
        <f>C9</f>
        <v>74494155.897689998</v>
      </c>
      <c r="D45" s="23">
        <f t="shared" ref="D45:E45" si="7">D9</f>
        <v>87080886.933410004</v>
      </c>
      <c r="E45" s="23">
        <f t="shared" si="7"/>
        <v>87080886.933410004</v>
      </c>
      <c r="P45" s="26"/>
    </row>
    <row r="46" spans="2:16" ht="22.5" x14ac:dyDescent="0.25">
      <c r="B46" s="15" t="s">
        <v>33</v>
      </c>
      <c r="C46" s="23">
        <f>+C47-C48</f>
        <v>2789870.7625000002</v>
      </c>
      <c r="D46" s="23">
        <f t="shared" ref="D46:E46" si="8">+D47-D48</f>
        <v>3014815.1322499998</v>
      </c>
      <c r="E46" s="23">
        <f t="shared" si="8"/>
        <v>3014815.1322499998</v>
      </c>
      <c r="P46" s="26"/>
    </row>
    <row r="47" spans="2:16" x14ac:dyDescent="0.25">
      <c r="B47" s="13" t="s">
        <v>26</v>
      </c>
      <c r="C47" s="23">
        <f>C35</f>
        <v>6510000</v>
      </c>
      <c r="D47" s="23">
        <f t="shared" ref="D47:E47" si="9">D35</f>
        <v>28465002.685090002</v>
      </c>
      <c r="E47" s="23">
        <f t="shared" si="9"/>
        <v>28465002.685090002</v>
      </c>
      <c r="P47" s="26"/>
    </row>
    <row r="48" spans="2:16" x14ac:dyDescent="0.25">
      <c r="B48" s="13" t="s">
        <v>29</v>
      </c>
      <c r="C48" s="23">
        <f>C38</f>
        <v>3720129.2374999998</v>
      </c>
      <c r="D48" s="23">
        <f t="shared" ref="D48:E48" si="10">D38</f>
        <v>25450187.552840002</v>
      </c>
      <c r="E48" s="23">
        <f t="shared" si="10"/>
        <v>25450187.552840002</v>
      </c>
      <c r="P48" s="26"/>
    </row>
    <row r="49" spans="2:16" x14ac:dyDescent="0.25">
      <c r="B49" s="20"/>
      <c r="C49" s="23"/>
      <c r="D49" s="23"/>
      <c r="E49" s="23"/>
      <c r="P49" s="26"/>
    </row>
    <row r="50" spans="2:16" x14ac:dyDescent="0.25">
      <c r="B50" s="15" t="s">
        <v>12</v>
      </c>
      <c r="C50" s="23">
        <f>C14</f>
        <v>77832081.250729933</v>
      </c>
      <c r="D50" s="23">
        <f t="shared" ref="D50:E50" si="11">D14</f>
        <v>89806700.872840181</v>
      </c>
      <c r="E50" s="23">
        <f t="shared" si="11"/>
        <v>84129245.773380175</v>
      </c>
      <c r="P50" s="26"/>
    </row>
    <row r="51" spans="2:16" x14ac:dyDescent="0.25">
      <c r="B51" s="20"/>
      <c r="C51" s="23"/>
      <c r="D51" s="23"/>
      <c r="E51" s="23"/>
      <c r="P51" s="26"/>
    </row>
    <row r="52" spans="2:16" x14ac:dyDescent="0.25">
      <c r="B52" s="15" t="s">
        <v>15</v>
      </c>
      <c r="C52" s="24">
        <f>C18</f>
        <v>548054.59062000003</v>
      </c>
      <c r="D52" s="24">
        <f t="shared" ref="D52:E52" si="12">D18</f>
        <v>1477906.7470799999</v>
      </c>
      <c r="E52" s="24">
        <f t="shared" si="12"/>
        <v>1477906.7470799999</v>
      </c>
      <c r="P52" s="26"/>
    </row>
    <row r="53" spans="2:16" x14ac:dyDescent="0.25">
      <c r="B53" s="20"/>
      <c r="C53" s="23"/>
      <c r="D53" s="23"/>
      <c r="E53" s="23"/>
      <c r="P53" s="26"/>
    </row>
    <row r="54" spans="2:16" x14ac:dyDescent="0.25">
      <c r="B54" s="16" t="s">
        <v>34</v>
      </c>
      <c r="C54" s="23">
        <f>+C45+C46-C50+C52</f>
        <v>8.0067780800163746E-5</v>
      </c>
      <c r="D54" s="23">
        <f t="shared" ref="D54:E54" si="13">+D45+D46-D50+D52</f>
        <v>1766907.9398998187</v>
      </c>
      <c r="E54" s="23">
        <f t="shared" si="13"/>
        <v>7444363.0393598247</v>
      </c>
      <c r="P54" s="26"/>
    </row>
    <row r="55" spans="2:16" ht="22.5" x14ac:dyDescent="0.25">
      <c r="B55" s="21" t="s">
        <v>35</v>
      </c>
      <c r="C55" s="22">
        <f>+C54-C46</f>
        <v>-2789870.7624199325</v>
      </c>
      <c r="D55" s="22">
        <f t="shared" ref="D55:E55" si="14">+D54-D46</f>
        <v>-1247907.1923501811</v>
      </c>
      <c r="E55" s="22">
        <f t="shared" si="14"/>
        <v>4429547.9071098249</v>
      </c>
      <c r="P55" s="26"/>
    </row>
    <row r="56" spans="2:16" x14ac:dyDescent="0.25">
      <c r="E56" s="4"/>
      <c r="P56" s="26"/>
    </row>
    <row r="57" spans="2:16" ht="30.75" customHeight="1" x14ac:dyDescent="0.25">
      <c r="B57" s="8" t="s">
        <v>20</v>
      </c>
      <c r="C57" s="9" t="s">
        <v>4</v>
      </c>
      <c r="D57" s="10" t="s">
        <v>5</v>
      </c>
      <c r="E57" s="9" t="s">
        <v>6</v>
      </c>
      <c r="P57" s="26"/>
    </row>
    <row r="58" spans="2:16" x14ac:dyDescent="0.25">
      <c r="B58" s="15" t="s">
        <v>9</v>
      </c>
      <c r="C58" s="23">
        <f>C10</f>
        <v>36443659.173099995</v>
      </c>
      <c r="D58" s="23">
        <f t="shared" ref="D58:E58" si="15">D10</f>
        <v>38765430.739150003</v>
      </c>
      <c r="E58" s="23">
        <f t="shared" si="15"/>
        <v>38765430.739150003</v>
      </c>
      <c r="P58" s="26"/>
    </row>
    <row r="59" spans="2:16" ht="22.5" x14ac:dyDescent="0.25">
      <c r="B59" s="15" t="s">
        <v>36</v>
      </c>
      <c r="C59" s="23">
        <f>+SUM(C60-C61)</f>
        <v>-16958.754579999997</v>
      </c>
      <c r="D59" s="23">
        <f t="shared" ref="D59:E59" si="16">+SUM(D60-D61)</f>
        <v>-33721.98401</v>
      </c>
      <c r="E59" s="23">
        <f t="shared" si="16"/>
        <v>-33721.98401</v>
      </c>
      <c r="P59" s="26"/>
    </row>
    <row r="60" spans="2:16" x14ac:dyDescent="0.25">
      <c r="B60" s="25" t="s">
        <v>27</v>
      </c>
      <c r="C60" s="23">
        <f>C36</f>
        <v>0</v>
      </c>
      <c r="D60" s="23">
        <f t="shared" ref="D60:E60" si="17">D36</f>
        <v>0</v>
      </c>
      <c r="E60" s="23">
        <f t="shared" si="17"/>
        <v>0</v>
      </c>
      <c r="P60" s="26"/>
    </row>
    <row r="61" spans="2:16" x14ac:dyDescent="0.25">
      <c r="B61" s="25" t="s">
        <v>30</v>
      </c>
      <c r="C61" s="23">
        <f>C39</f>
        <v>16958.754579999997</v>
      </c>
      <c r="D61" s="23">
        <f t="shared" ref="D61:E61" si="18">D39</f>
        <v>33721.98401</v>
      </c>
      <c r="E61" s="23">
        <f t="shared" si="18"/>
        <v>33721.98401</v>
      </c>
      <c r="P61" s="26"/>
    </row>
    <row r="62" spans="2:16" x14ac:dyDescent="0.25">
      <c r="B62" s="15"/>
      <c r="C62" s="23"/>
      <c r="D62" s="23"/>
      <c r="E62" s="23"/>
      <c r="P62" s="26"/>
    </row>
    <row r="63" spans="2:16" x14ac:dyDescent="0.25">
      <c r="B63" s="15" t="s">
        <v>37</v>
      </c>
      <c r="C63" s="23">
        <f>C15</f>
        <v>36625083.715970002</v>
      </c>
      <c r="D63" s="23">
        <f t="shared" ref="D63:E63" si="19">D15</f>
        <v>38591714.176699974</v>
      </c>
      <c r="E63" s="23">
        <f t="shared" si="19"/>
        <v>38513185.463019975</v>
      </c>
      <c r="P63" s="26"/>
    </row>
    <row r="64" spans="2:16" x14ac:dyDescent="0.25">
      <c r="B64" s="15"/>
      <c r="C64" s="23"/>
      <c r="D64" s="23"/>
      <c r="E64" s="23"/>
      <c r="P64" s="26"/>
    </row>
    <row r="65" spans="2:16" x14ac:dyDescent="0.25">
      <c r="B65" s="15" t="s">
        <v>16</v>
      </c>
      <c r="C65" s="24">
        <f>C19</f>
        <v>198383.29737000001</v>
      </c>
      <c r="D65" s="24">
        <f t="shared" ref="D65:E65" si="20">D19</f>
        <v>274048.18887999991</v>
      </c>
      <c r="E65" s="24">
        <f t="shared" si="20"/>
        <v>274048.18887999991</v>
      </c>
      <c r="P65" s="26"/>
    </row>
    <row r="66" spans="2:16" x14ac:dyDescent="0.25">
      <c r="B66" s="15"/>
      <c r="C66" s="23"/>
      <c r="D66" s="23"/>
      <c r="E66" s="23"/>
      <c r="P66" s="26"/>
    </row>
    <row r="67" spans="2:16" x14ac:dyDescent="0.25">
      <c r="B67" s="16" t="s">
        <v>38</v>
      </c>
      <c r="C67" s="23">
        <f>+C58+C59-C63+C65</f>
        <v>-8.00059933681041E-5</v>
      </c>
      <c r="D67" s="23">
        <f t="shared" ref="D67:E67" si="21">+D58+D59-D63+D65</f>
        <v>414042.76732002536</v>
      </c>
      <c r="E67" s="23">
        <f t="shared" si="21"/>
        <v>492571.48100002448</v>
      </c>
      <c r="P67" s="26"/>
    </row>
    <row r="68" spans="2:16" ht="22.5" x14ac:dyDescent="0.25">
      <c r="B68" s="21" t="s">
        <v>39</v>
      </c>
      <c r="C68" s="22">
        <f>+C67-C59</f>
        <v>16958.754499994004</v>
      </c>
      <c r="D68" s="22">
        <f t="shared" ref="D68:E68" si="22">+D67-D59</f>
        <v>447764.75133002538</v>
      </c>
      <c r="E68" s="22">
        <f t="shared" si="22"/>
        <v>526293.46501002449</v>
      </c>
      <c r="P68" s="26"/>
    </row>
    <row r="69" spans="2:16" x14ac:dyDescent="0.25">
      <c r="P69" s="26"/>
    </row>
    <row r="70" spans="2:16" x14ac:dyDescent="0.25">
      <c r="P70" s="26"/>
    </row>
    <row r="71" spans="2:16" x14ac:dyDescent="0.25">
      <c r="P71" s="26"/>
    </row>
    <row r="72" spans="2:16" x14ac:dyDescent="0.25">
      <c r="B72" s="31" t="s">
        <v>41</v>
      </c>
      <c r="C72" s="31"/>
      <c r="D72" s="31"/>
      <c r="E72" s="31"/>
      <c r="P72" s="26"/>
    </row>
    <row r="73" spans="2:16" x14ac:dyDescent="0.25">
      <c r="B73" s="32" t="s">
        <v>42</v>
      </c>
      <c r="C73" s="32"/>
      <c r="D73" s="32"/>
      <c r="E73" s="32"/>
      <c r="P73" s="26"/>
    </row>
    <row r="74" spans="2:16" x14ac:dyDescent="0.25">
      <c r="P74" s="26"/>
    </row>
    <row r="75" spans="2:16" x14ac:dyDescent="0.25">
      <c r="P75" s="26"/>
    </row>
    <row r="76" spans="2:16" x14ac:dyDescent="0.25">
      <c r="B76"/>
      <c r="C76"/>
      <c r="D76"/>
      <c r="E76"/>
    </row>
    <row r="77" spans="2:16" x14ac:dyDescent="0.25">
      <c r="B77"/>
      <c r="C77"/>
      <c r="D77"/>
      <c r="E77"/>
    </row>
    <row r="78" spans="2:16" x14ac:dyDescent="0.25">
      <c r="B78"/>
      <c r="C78"/>
      <c r="D78"/>
      <c r="E78"/>
    </row>
    <row r="79" spans="2:16" x14ac:dyDescent="0.25">
      <c r="B79"/>
      <c r="C79"/>
      <c r="D79"/>
      <c r="E79"/>
    </row>
    <row r="80" spans="2:16" x14ac:dyDescent="0.25">
      <c r="B80"/>
      <c r="C80"/>
      <c r="D80"/>
      <c r="E80"/>
    </row>
    <row r="81" spans="2:16" x14ac:dyDescent="0.25">
      <c r="B81"/>
      <c r="C81"/>
      <c r="D81"/>
      <c r="E81"/>
    </row>
    <row r="82" spans="2:16" x14ac:dyDescent="0.25">
      <c r="B82"/>
      <c r="C82"/>
      <c r="D82"/>
      <c r="E82"/>
    </row>
    <row r="83" spans="2:16" x14ac:dyDescent="0.25">
      <c r="B83"/>
      <c r="C83"/>
      <c r="D83"/>
      <c r="E83"/>
    </row>
    <row r="84" spans="2:16" x14ac:dyDescent="0.25">
      <c r="B84"/>
      <c r="C84"/>
      <c r="D84"/>
      <c r="E84"/>
    </row>
    <row r="85" spans="2:16" x14ac:dyDescent="0.25">
      <c r="P85" s="26"/>
    </row>
    <row r="86" spans="2:16" x14ac:dyDescent="0.25">
      <c r="P86" s="26"/>
    </row>
    <row r="87" spans="2:16" x14ac:dyDescent="0.25">
      <c r="P87" s="26"/>
    </row>
    <row r="88" spans="2:16" x14ac:dyDescent="0.25">
      <c r="P88" s="26"/>
    </row>
    <row r="89" spans="2:16" x14ac:dyDescent="0.25">
      <c r="P89" s="26"/>
    </row>
    <row r="90" spans="2:16" x14ac:dyDescent="0.25">
      <c r="P90" s="26"/>
    </row>
    <row r="91" spans="2:16" x14ac:dyDescent="0.25">
      <c r="P91" s="26"/>
    </row>
    <row r="92" spans="2:16" x14ac:dyDescent="0.25">
      <c r="P92" s="26"/>
    </row>
    <row r="93" spans="2:16" x14ac:dyDescent="0.25">
      <c r="P93" s="26"/>
    </row>
    <row r="94" spans="2:16" x14ac:dyDescent="0.25">
      <c r="P94" s="26"/>
    </row>
    <row r="95" spans="2:16" x14ac:dyDescent="0.25">
      <c r="P95" s="26"/>
    </row>
    <row r="96" spans="2:16" x14ac:dyDescent="0.25">
      <c r="P96" s="26"/>
    </row>
    <row r="97" spans="16:16" x14ac:dyDescent="0.25">
      <c r="P97" s="26"/>
    </row>
    <row r="98" spans="16:16" x14ac:dyDescent="0.25">
      <c r="P98" s="26"/>
    </row>
    <row r="99" spans="16:16" x14ac:dyDescent="0.25">
      <c r="P99" s="26"/>
    </row>
    <row r="100" spans="16:16" x14ac:dyDescent="0.25">
      <c r="P100" s="26"/>
    </row>
    <row r="101" spans="16:16" x14ac:dyDescent="0.25">
      <c r="P101" s="26"/>
    </row>
    <row r="102" spans="16:16" x14ac:dyDescent="0.25">
      <c r="P102" s="26"/>
    </row>
    <row r="103" spans="16:16" x14ac:dyDescent="0.25">
      <c r="P103" s="26"/>
    </row>
    <row r="104" spans="16:16" x14ac:dyDescent="0.25">
      <c r="P104" s="26"/>
    </row>
    <row r="105" spans="16:16" x14ac:dyDescent="0.25">
      <c r="P105" s="26"/>
    </row>
    <row r="106" spans="16:16" x14ac:dyDescent="0.25">
      <c r="P106" s="26"/>
    </row>
    <row r="107" spans="16:16" x14ac:dyDescent="0.25">
      <c r="P107" s="26"/>
    </row>
    <row r="108" spans="16:16" x14ac:dyDescent="0.25">
      <c r="P108" s="26"/>
    </row>
    <row r="109" spans="16:16" x14ac:dyDescent="0.25">
      <c r="P109" s="26"/>
    </row>
    <row r="110" spans="16:16" x14ac:dyDescent="0.25">
      <c r="P110" s="26"/>
    </row>
    <row r="111" spans="16:16" x14ac:dyDescent="0.25">
      <c r="P111" s="26"/>
    </row>
    <row r="112" spans="16:16" x14ac:dyDescent="0.25">
      <c r="P112" s="26"/>
    </row>
    <row r="113" spans="16:16" x14ac:dyDescent="0.25">
      <c r="P113" s="26"/>
    </row>
    <row r="114" spans="16:16" x14ac:dyDescent="0.25">
      <c r="P114" s="26"/>
    </row>
    <row r="115" spans="16:16" x14ac:dyDescent="0.25">
      <c r="P115" s="26"/>
    </row>
    <row r="116" spans="16:16" x14ac:dyDescent="0.25">
      <c r="P116" s="26"/>
    </row>
    <row r="117" spans="16:16" x14ac:dyDescent="0.25">
      <c r="P117" s="26"/>
    </row>
    <row r="118" spans="16:16" x14ac:dyDescent="0.25">
      <c r="P118" s="26"/>
    </row>
    <row r="119" spans="16:16" x14ac:dyDescent="0.25">
      <c r="P119" s="26"/>
    </row>
    <row r="120" spans="16:16" x14ac:dyDescent="0.25">
      <c r="P120" s="26"/>
    </row>
    <row r="121" spans="16:16" x14ac:dyDescent="0.25">
      <c r="P121" s="26"/>
    </row>
    <row r="122" spans="16:16" x14ac:dyDescent="0.25">
      <c r="P122" s="26"/>
    </row>
    <row r="123" spans="16:16" x14ac:dyDescent="0.25">
      <c r="P123" s="26"/>
    </row>
    <row r="124" spans="16:16" x14ac:dyDescent="0.25">
      <c r="P124" s="26"/>
    </row>
    <row r="125" spans="16:16" x14ac:dyDescent="0.25">
      <c r="P125" s="26"/>
    </row>
    <row r="126" spans="16:16" x14ac:dyDescent="0.25">
      <c r="P126" s="26"/>
    </row>
    <row r="127" spans="16:16" x14ac:dyDescent="0.25">
      <c r="P127" s="26"/>
    </row>
    <row r="128" spans="16:16" x14ac:dyDescent="0.25">
      <c r="P128" s="26"/>
    </row>
    <row r="129" spans="16:16" x14ac:dyDescent="0.25">
      <c r="P129" s="26"/>
    </row>
    <row r="130" spans="16:16" x14ac:dyDescent="0.25">
      <c r="P130" s="26"/>
    </row>
    <row r="131" spans="16:16" x14ac:dyDescent="0.25">
      <c r="P131" s="26"/>
    </row>
    <row r="132" spans="16:16" x14ac:dyDescent="0.25">
      <c r="P132" s="26"/>
    </row>
    <row r="133" spans="16:16" x14ac:dyDescent="0.25">
      <c r="P133" s="26"/>
    </row>
    <row r="134" spans="16:16" x14ac:dyDescent="0.25">
      <c r="P134" s="26"/>
    </row>
    <row r="135" spans="16:16" x14ac:dyDescent="0.25">
      <c r="P135" s="26"/>
    </row>
    <row r="136" spans="16:16" x14ac:dyDescent="0.25">
      <c r="P136" s="26"/>
    </row>
    <row r="137" spans="16:16" x14ac:dyDescent="0.25">
      <c r="P137" s="26"/>
    </row>
    <row r="138" spans="16:16" x14ac:dyDescent="0.25">
      <c r="P138" s="26"/>
    </row>
    <row r="139" spans="16:16" x14ac:dyDescent="0.25">
      <c r="P139" s="26"/>
    </row>
    <row r="140" spans="16:16" x14ac:dyDescent="0.25">
      <c r="P140" s="26"/>
    </row>
    <row r="141" spans="16:16" x14ac:dyDescent="0.25">
      <c r="P141" s="26"/>
    </row>
    <row r="142" spans="16:16" x14ac:dyDescent="0.25">
      <c r="P142" s="26"/>
    </row>
    <row r="143" spans="16:16" x14ac:dyDescent="0.25">
      <c r="P143" s="26"/>
    </row>
    <row r="144" spans="16:16" x14ac:dyDescent="0.25">
      <c r="P144" s="26"/>
    </row>
    <row r="145" spans="16:16" x14ac:dyDescent="0.25">
      <c r="P145" s="26"/>
    </row>
    <row r="146" spans="16:16" x14ac:dyDescent="0.25">
      <c r="P146" s="26"/>
    </row>
    <row r="147" spans="16:16" x14ac:dyDescent="0.25">
      <c r="P147" s="26"/>
    </row>
    <row r="148" spans="16:16" x14ac:dyDescent="0.25">
      <c r="P148" s="26"/>
    </row>
    <row r="149" spans="16:16" x14ac:dyDescent="0.25">
      <c r="P149" s="26"/>
    </row>
  </sheetData>
  <mergeCells count="6">
    <mergeCell ref="B72:E72"/>
    <mergeCell ref="B73:E73"/>
    <mergeCell ref="B2:E2"/>
    <mergeCell ref="B3:E3"/>
    <mergeCell ref="B4:E4"/>
    <mergeCell ref="B5:E5"/>
  </mergeCells>
  <printOptions horizontalCentered="1"/>
  <pageMargins left="0" right="0" top="0.39370078740157483" bottom="0.39370078740157483" header="0.31496062992125984" footer="0.31496062992125984"/>
  <pageSetup scale="77" firstPageNumber="531" fitToHeight="2" orientation="landscape" useFirstPageNumber="1" r:id="rId1"/>
  <headerFooter>
    <oddFooter>&amp;R&amp;"Arial,Normal"&amp;8&amp;P</oddFooter>
  </headerFooter>
  <rowBreaks count="1" manualBreakCount="1">
    <brk id="4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Rogelio González</cp:lastModifiedBy>
  <cp:lastPrinted>2023-03-28T14:22:27Z</cp:lastPrinted>
  <dcterms:created xsi:type="dcterms:W3CDTF">2020-04-30T23:29:03Z</dcterms:created>
  <dcterms:modified xsi:type="dcterms:W3CDTF">2023-03-28T14:23:18Z</dcterms:modified>
</cp:coreProperties>
</file>