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4to Trimestre\04. Formatos LDF CONAC 4 Trimestre\03. Reportes Validados\"/>
    </mc:Choice>
  </mc:AlternateContent>
  <xr:revisionPtr revIDLastSave="0" documentId="13_ncr:1_{82B469B0-ED1E-49A2-B446-5B9D86F5B588}" xr6:coauthVersionLast="47" xr6:coauthVersionMax="47" xr10:uidLastSave="{00000000-0000-0000-0000-000000000000}"/>
  <bookViews>
    <workbookView xWindow="1560" yWindow="1560" windowWidth="18105" windowHeight="12915" xr2:uid="{E380D38C-FFCB-466A-BBC1-BE71CCAC46E7}"/>
  </bookViews>
  <sheets>
    <sheet name="F4 BAP" sheetId="1" r:id="rId1"/>
  </sheets>
  <definedNames>
    <definedName name="_xlnm.Print_Area" localSheetId="0">'F4 BAP'!$B$1:$E$73</definedName>
    <definedName name="_xlnm.Print_Titles" localSheetId="0">'F4 BAP'!$2:$5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C65" i="1"/>
  <c r="E60" i="1"/>
  <c r="D60" i="1"/>
  <c r="D59" i="1" s="1"/>
  <c r="C60" i="1"/>
  <c r="C58" i="1"/>
  <c r="E52" i="1"/>
  <c r="D52" i="1"/>
  <c r="C52" i="1"/>
  <c r="C47" i="1"/>
  <c r="D45" i="1"/>
  <c r="C45" i="1"/>
  <c r="E61" i="1"/>
  <c r="D61" i="1"/>
  <c r="C61" i="1"/>
  <c r="E47" i="1"/>
  <c r="D47" i="1"/>
  <c r="E34" i="1"/>
  <c r="D34" i="1"/>
  <c r="C34" i="1"/>
  <c r="D27" i="1"/>
  <c r="C27" i="1"/>
  <c r="E17" i="1"/>
  <c r="D17" i="1"/>
  <c r="C17" i="1"/>
  <c r="E63" i="1"/>
  <c r="D63" i="1"/>
  <c r="C63" i="1"/>
  <c r="E50" i="1"/>
  <c r="C13" i="1"/>
  <c r="E58" i="1"/>
  <c r="D58" i="1"/>
  <c r="E45" i="1"/>
  <c r="C59" i="1" l="1"/>
  <c r="C67" i="1" s="1"/>
  <c r="C68" i="1" s="1"/>
  <c r="E59" i="1"/>
  <c r="D67" i="1"/>
  <c r="D68" i="1" s="1"/>
  <c r="E67" i="1"/>
  <c r="E68" i="1" s="1"/>
  <c r="D37" i="1"/>
  <c r="E13" i="1"/>
  <c r="E37" i="1"/>
  <c r="C48" i="1"/>
  <c r="D48" i="1"/>
  <c r="D46" i="1" s="1"/>
  <c r="D54" i="1" s="1"/>
  <c r="D55" i="1" s="1"/>
  <c r="E48" i="1"/>
  <c r="E27" i="1"/>
  <c r="C37" i="1"/>
  <c r="C50" i="1"/>
  <c r="D13" i="1"/>
  <c r="D50" i="1"/>
  <c r="D41" i="1" l="1"/>
  <c r="D11" i="1" s="1"/>
  <c r="D8" i="1" s="1"/>
  <c r="D21" i="1" s="1"/>
  <c r="D22" i="1" s="1"/>
  <c r="D23" i="1" s="1"/>
  <c r="D31" i="1" s="1"/>
  <c r="E41" i="1"/>
  <c r="E11" i="1" s="1"/>
  <c r="E8" i="1" s="1"/>
  <c r="E21" i="1" s="1"/>
  <c r="E22" i="1" s="1"/>
  <c r="E23" i="1" s="1"/>
  <c r="E31" i="1" s="1"/>
  <c r="E46" i="1"/>
  <c r="E54" i="1" s="1"/>
  <c r="E55" i="1" s="1"/>
  <c r="C46" i="1"/>
  <c r="C54" i="1" s="1"/>
  <c r="C55" i="1" s="1"/>
  <c r="C41" i="1"/>
  <c r="C11" i="1" s="1"/>
  <c r="C8" i="1" s="1"/>
  <c r="C21" i="1" s="1"/>
  <c r="C22" i="1" s="1"/>
  <c r="C23" i="1" s="1"/>
  <c r="C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<sst xmlns="http://schemas.openxmlformats.org/spreadsheetml/2006/main" count="66" uniqueCount="43">
  <si>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</si>
  <si>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</si>
  <si>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Del 1 de enero al 31 de diciembre de 2022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</si>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</sst>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7" fillId="2" borderId="9" xfId="0" applyFont="1" applyFill="1" applyBorder="1" applyAlignment="1">
      <alignment horizontal="left" vertical="center" indent="1"/>
    </xf>
    <xf numFmtId="164" fontId="7" fillId="2" borderId="9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 indent="1"/>
    </xf>
    <xf numFmtId="165" fontId="9" fillId="0" borderId="10" xfId="1" applyNumberFormat="1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3"/>
    </xf>
    <xf numFmtId="165" fontId="9" fillId="0" borderId="11" xfId="1" applyNumberFormat="1" applyFont="1" applyFill="1" applyBorder="1" applyAlignment="1">
      <alignment vertical="center" wrapText="1"/>
    </xf>
    <xf numFmtId="165" fontId="9" fillId="0" borderId="11" xfId="1" applyNumberFormat="1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43" fontId="3" fillId="0" borderId="0" xfId="1" applyFont="1"/>
    <xf numFmtId="164" fontId="0" fillId="0" borderId="0" xfId="0" applyNumberFormat="1"/>
    <xf numFmtId="0" fontId="9" fillId="0" borderId="12" xfId="0" applyFont="1" applyBorder="1" applyAlignment="1">
      <alignment horizontal="left" vertical="center" wrapText="1" indent="1"/>
    </xf>
    <xf numFmtId="165" fontId="9" fillId="0" borderId="12" xfId="1" applyNumberFormat="1" applyFont="1" applyBorder="1" applyAlignment="1">
      <alignment vertical="center" wrapText="1"/>
    </xf>
    <xf numFmtId="164" fontId="9" fillId="0" borderId="11" xfId="1" applyNumberFormat="1" applyFont="1" applyBorder="1"/>
    <xf numFmtId="43" fontId="0" fillId="0" borderId="0" xfId="0" applyNumberFormat="1"/>
    <xf numFmtId="164" fontId="9" fillId="0" borderId="11" xfId="1" applyNumberFormat="1" applyFont="1" applyFill="1" applyBorder="1"/>
    <xf numFmtId="0" fontId="2" fillId="0" borderId="11" xfId="0" applyFont="1" applyBorder="1" applyAlignment="1">
      <alignment horizontal="left" indent="1"/>
    </xf>
    <xf numFmtId="0" fontId="7" fillId="0" borderId="12" xfId="0" applyFont="1" applyBorder="1" applyAlignment="1">
      <alignment horizontal="left" vertical="center" wrapText="1" indent="1"/>
    </xf>
    <xf numFmtId="165" fontId="9" fillId="0" borderId="12" xfId="1" applyNumberFormat="1" applyFont="1" applyBorder="1"/>
    <xf numFmtId="165" fontId="9" fillId="0" borderId="11" xfId="1" applyNumberFormat="1" applyFont="1" applyBorder="1"/>
    <xf numFmtId="165" fontId="9" fillId="0" borderId="11" xfId="1" applyNumberFormat="1" applyFont="1" applyFill="1" applyBorder="1"/>
    <xf numFmtId="0" fontId="7" fillId="0" borderId="0" xfId="0" applyFont="1" applyAlignment="1">
      <alignment horizontal="left" vertical="center" wrapText="1" indent="1"/>
    </xf>
    <xf numFmtId="164" fontId="2" fillId="0" borderId="0" xfId="1" applyNumberFormat="1" applyFont="1" applyBorder="1"/>
    <xf numFmtId="0" fontId="9" fillId="0" borderId="11" xfId="0" applyFont="1" applyBorder="1" applyAlignment="1">
      <alignment horizontal="left" vertical="center" wrapText="1" indent="2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1" applyNumberFormat="1" applyFont="1" applyFill="1" applyBorder="1"/>
    <xf numFmtId="14" fontId="8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/>
    <xf numFmtId="43" fontId="3" fillId="0" borderId="0" xfId="1" applyFont="1" applyFill="1" applyBorder="1"/>
    <xf numFmtId="164" fontId="0" fillId="0" borderId="0" xfId="1" applyNumberFormat="1" applyFont="1"/>
    <xf numFmtId="164" fontId="12" fillId="0" borderId="0" xfId="1" applyNumberFormat="1" applyFont="1" applyAlignment="1"/>
    <xf numFmtId="165" fontId="12" fillId="0" borderId="0" xfId="1" applyNumberFormat="1" applyFont="1" applyAlignment="1"/>
    <xf numFmtId="164" fontId="9" fillId="0" borderId="12" xfId="1" applyNumberFormat="1" applyFont="1" applyBorder="1"/>
    <xf numFmtId="165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663A82-ABF5-482A-A3D9-62B6FCC6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4061" y="261582"/>
          <a:ext cx="419384" cy="64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49EA-41D5-4BED-B33D-8561E5A07900}">
  <dimension ref="B1:R144"/>
  <sheetViews>
    <sheetView showGridLines="0" tabSelected="1" zoomScaleNormal="100" zoomScaleSheetLayoutView="100" workbookViewId="0"/>
  </sheetViews>
  <sheetFormatPr baseColWidth="10" defaultRowHeight="15" x14ac:dyDescent="0.25"/>
  <cols>
    <col min="2" max="2" width="67.28515625" style="1" customWidth="1"/>
    <col min="3" max="3" width="16.85546875" style="4" customWidth="1"/>
    <col min="4" max="4" width="15.7109375" style="4" customWidth="1"/>
    <col min="5" max="5" width="16.140625" style="5" customWidth="1"/>
    <col min="6" max="6" width="14.140625" bestFit="1" customWidth="1"/>
    <col min="7" max="7" width="12" style="33" bestFit="1" customWidth="1"/>
    <col min="8" max="8" width="11.42578125" style="33"/>
    <col min="9" max="10" width="12" style="33" bestFit="1" customWidth="1"/>
    <col min="11" max="11" width="11.42578125" style="33"/>
    <col min="12" max="12" width="12" style="33" bestFit="1" customWidth="1"/>
    <col min="13" max="14" width="12" bestFit="1" customWidth="1"/>
  </cols>
  <sheetData>
    <row r="1" spans="2:18" x14ac:dyDescent="0.25">
      <c r="C1" s="2"/>
      <c r="D1" s="2"/>
      <c r="E1" s="3"/>
    </row>
    <row r="2" spans="2:18" x14ac:dyDescent="0.25">
      <c r="B2" s="44" t="s">
        <v>0</v>
      </c>
      <c r="C2" s="45"/>
      <c r="D2" s="45"/>
      <c r="E2" s="46"/>
    </row>
    <row r="3" spans="2:18" x14ac:dyDescent="0.25">
      <c r="B3" s="47" t="s">
        <v>1</v>
      </c>
      <c r="C3" s="48"/>
      <c r="D3" s="48"/>
      <c r="E3" s="49"/>
    </row>
    <row r="4" spans="2:18" x14ac:dyDescent="0.25">
      <c r="B4" s="50" t="s">
        <v>2</v>
      </c>
      <c r="C4" s="51"/>
      <c r="D4" s="51"/>
      <c r="E4" s="52"/>
    </row>
    <row r="5" spans="2:18" x14ac:dyDescent="0.25">
      <c r="B5" s="53" t="s">
        <v>3</v>
      </c>
      <c r="C5" s="54"/>
      <c r="D5" s="54"/>
      <c r="E5" s="55"/>
    </row>
    <row r="6" spans="2:18" x14ac:dyDescent="0.25">
      <c r="G6" s="34"/>
    </row>
    <row r="7" spans="2:18" ht="30.75" customHeight="1" x14ac:dyDescent="0.25">
      <c r="B7" s="6" t="s">
        <v>4</v>
      </c>
      <c r="C7" s="7" t="s">
        <v>5</v>
      </c>
      <c r="D7" s="8" t="s">
        <v>6</v>
      </c>
      <c r="E7" s="7" t="s">
        <v>7</v>
      </c>
      <c r="G7" s="35"/>
      <c r="H7" s="36"/>
      <c r="I7" s="36"/>
      <c r="J7" s="36"/>
      <c r="K7" s="36"/>
      <c r="L7" s="36"/>
    </row>
    <row r="8" spans="2:18" x14ac:dyDescent="0.25">
      <c r="B8" s="9" t="s">
        <v>8</v>
      </c>
      <c r="C8" s="10">
        <f>+SUM(C9:C11)</f>
        <v>113710727.07870999</v>
      </c>
      <c r="D8" s="10">
        <f t="shared" ref="D8:E8" si="0">+SUM(D9:D11)</f>
        <v>128541115.91694</v>
      </c>
      <c r="E8" s="10">
        <f t="shared" si="0"/>
        <v>128541115.91694</v>
      </c>
    </row>
    <row r="9" spans="2:18" x14ac:dyDescent="0.25">
      <c r="B9" s="11" t="s">
        <v>9</v>
      </c>
      <c r="C9" s="12">
        <v>74494155.897689998</v>
      </c>
      <c r="D9" s="12">
        <v>86933335.827330008</v>
      </c>
      <c r="E9" s="12">
        <v>86933335.827330008</v>
      </c>
    </row>
    <row r="10" spans="2:18" x14ac:dyDescent="0.25">
      <c r="B10" s="11" t="s">
        <v>10</v>
      </c>
      <c r="C10" s="12">
        <v>36443659.173099995</v>
      </c>
      <c r="D10" s="12">
        <v>38626686.941370003</v>
      </c>
      <c r="E10" s="12">
        <v>38626686.941370003</v>
      </c>
    </row>
    <row r="11" spans="2:18" x14ac:dyDescent="0.25">
      <c r="B11" s="11" t="s">
        <v>11</v>
      </c>
      <c r="C11" s="13">
        <f>+C41</f>
        <v>2772912.0079200002</v>
      </c>
      <c r="D11" s="13">
        <f t="shared" ref="D11:E11" si="1">+D41</f>
        <v>2981093.14824</v>
      </c>
      <c r="E11" s="13">
        <f t="shared" si="1"/>
        <v>2981093.14824</v>
      </c>
    </row>
    <row r="12" spans="2:18" x14ac:dyDescent="0.25">
      <c r="B12" s="14"/>
      <c r="C12" s="13"/>
      <c r="D12" s="13"/>
      <c r="E12" s="13"/>
    </row>
    <row r="13" spans="2:18" x14ac:dyDescent="0.25">
      <c r="B13" s="15" t="s">
        <v>12</v>
      </c>
      <c r="C13" s="13">
        <f>+SUM(C14:C15)</f>
        <v>114457164.96669993</v>
      </c>
      <c r="D13" s="13">
        <f t="shared" ref="D13:E13" si="2">+SUM(D14:D15)</f>
        <v>127360350.58168018</v>
      </c>
      <c r="E13" s="13">
        <f t="shared" si="2"/>
        <v>122082414.54212016</v>
      </c>
      <c r="H13" s="37"/>
      <c r="I13" s="37"/>
      <c r="J13" s="37"/>
    </row>
    <row r="14" spans="2:18" x14ac:dyDescent="0.25">
      <c r="B14" s="11" t="s">
        <v>13</v>
      </c>
      <c r="C14" s="12">
        <v>77832081.250729933</v>
      </c>
      <c r="D14" s="12">
        <v>89079052.393400192</v>
      </c>
      <c r="E14" s="12">
        <v>83878719.66451019</v>
      </c>
      <c r="F14" s="38"/>
      <c r="G14" s="38"/>
      <c r="H14" s="38"/>
      <c r="I14" s="37"/>
      <c r="J14" s="37"/>
      <c r="L14" s="37"/>
      <c r="M14" s="37"/>
      <c r="N14" s="16"/>
      <c r="P14" s="17"/>
      <c r="Q14" s="17"/>
      <c r="R14" s="17"/>
    </row>
    <row r="15" spans="2:18" x14ac:dyDescent="0.25">
      <c r="B15" s="11" t="s">
        <v>14</v>
      </c>
      <c r="C15" s="12">
        <v>36625083.715970002</v>
      </c>
      <c r="D15" s="12">
        <v>38281298.188279979</v>
      </c>
      <c r="E15" s="12">
        <v>38203694.877609976</v>
      </c>
      <c r="F15" s="38"/>
      <c r="G15" s="38"/>
      <c r="H15" s="38"/>
      <c r="I15" s="37"/>
      <c r="J15" s="37"/>
      <c r="L15" s="37"/>
      <c r="M15" s="37"/>
      <c r="N15" s="16"/>
      <c r="P15" s="17"/>
      <c r="Q15" s="17"/>
      <c r="R15" s="17"/>
    </row>
    <row r="16" spans="2:18" x14ac:dyDescent="0.25">
      <c r="B16" s="14"/>
      <c r="C16" s="13"/>
      <c r="D16" s="13"/>
      <c r="E16" s="13"/>
    </row>
    <row r="17" spans="2:18" x14ac:dyDescent="0.25">
      <c r="B17" s="15" t="s">
        <v>15</v>
      </c>
      <c r="C17" s="13">
        <f>+SUM(C18:C19)</f>
        <v>746437.88799000008</v>
      </c>
      <c r="D17" s="12">
        <f t="shared" ref="D17:E17" si="3">+SUM(D18:D19)</f>
        <v>1751954.9359599999</v>
      </c>
      <c r="E17" s="12">
        <f t="shared" si="3"/>
        <v>1751954.9359599999</v>
      </c>
    </row>
    <row r="18" spans="2:18" x14ac:dyDescent="0.25">
      <c r="B18" s="11" t="s">
        <v>16</v>
      </c>
      <c r="C18" s="12">
        <v>548054.59062000003</v>
      </c>
      <c r="D18" s="12">
        <v>1477906.7470799999</v>
      </c>
      <c r="E18" s="12">
        <v>1477906.7470799999</v>
      </c>
    </row>
    <row r="19" spans="2:18" x14ac:dyDescent="0.25">
      <c r="B19" s="11" t="s">
        <v>17</v>
      </c>
      <c r="C19" s="12">
        <v>198383.29737000001</v>
      </c>
      <c r="D19" s="12">
        <v>274048.18887999991</v>
      </c>
      <c r="E19" s="12">
        <v>274048.18887999991</v>
      </c>
    </row>
    <row r="20" spans="2:18" x14ac:dyDescent="0.25">
      <c r="B20" s="14"/>
      <c r="C20" s="13"/>
      <c r="D20" s="12"/>
      <c r="E20" s="12"/>
    </row>
    <row r="21" spans="2:18" x14ac:dyDescent="0.25">
      <c r="B21" s="15" t="s">
        <v>18</v>
      </c>
      <c r="C21" s="13">
        <f>+SUM(C17-C13+C8)</f>
        <v>5.9604644775390625E-8</v>
      </c>
      <c r="D21" s="13">
        <f>+SUM(D17-D13+D8)</f>
        <v>2932720.2712198198</v>
      </c>
      <c r="E21" s="13">
        <f>+SUM(E17-E13+E8)</f>
        <v>8210656.3107798398</v>
      </c>
    </row>
    <row r="22" spans="2:18" x14ac:dyDescent="0.25">
      <c r="B22" s="15" t="s">
        <v>19</v>
      </c>
      <c r="C22" s="13">
        <f>+C21-C11</f>
        <v>-2772912.0079199406</v>
      </c>
      <c r="D22" s="13">
        <f t="shared" ref="D22:E22" si="4">+D21-D11</f>
        <v>-48372.877020180225</v>
      </c>
      <c r="E22" s="13">
        <f t="shared" si="4"/>
        <v>5229563.1625398397</v>
      </c>
    </row>
    <row r="23" spans="2:18" ht="22.5" x14ac:dyDescent="0.25">
      <c r="B23" s="15" t="s">
        <v>20</v>
      </c>
      <c r="C23" s="13">
        <f>+C22-C17</f>
        <v>-3519349.8959099408</v>
      </c>
      <c r="D23" s="13">
        <f t="shared" ref="D23:E23" si="5">+D22-D17</f>
        <v>-1800327.8129801801</v>
      </c>
      <c r="E23" s="13">
        <f t="shared" si="5"/>
        <v>3477608.2265798398</v>
      </c>
      <c r="L23" s="37"/>
      <c r="M23" s="37"/>
      <c r="N23" s="16"/>
    </row>
    <row r="24" spans="2:18" x14ac:dyDescent="0.25">
      <c r="B24" s="18"/>
      <c r="C24" s="19"/>
      <c r="D24" s="19"/>
      <c r="E24" s="19"/>
      <c r="L24" s="37"/>
      <c r="M24" s="37"/>
      <c r="N24" s="16"/>
    </row>
    <row r="25" spans="2:18" x14ac:dyDescent="0.25">
      <c r="E25" s="4"/>
      <c r="L25" s="37"/>
      <c r="M25" s="37"/>
      <c r="N25" s="16"/>
    </row>
    <row r="26" spans="2:18" ht="30.75" customHeight="1" x14ac:dyDescent="0.25">
      <c r="B26" s="6" t="s">
        <v>21</v>
      </c>
      <c r="C26" s="7" t="s">
        <v>5</v>
      </c>
      <c r="D26" s="8" t="s">
        <v>6</v>
      </c>
      <c r="E26" s="7" t="s">
        <v>7</v>
      </c>
      <c r="G26" s="36"/>
      <c r="H26" s="36"/>
      <c r="I26" s="36"/>
      <c r="J26" s="36"/>
      <c r="K26" s="36"/>
      <c r="L26" s="37"/>
      <c r="M26" s="37"/>
      <c r="N26" s="16"/>
    </row>
    <row r="27" spans="2:18" x14ac:dyDescent="0.25">
      <c r="B27" s="15" t="s">
        <v>22</v>
      </c>
      <c r="C27" s="20">
        <f>+SUM(C28:C29)</f>
        <v>4761946.5466400003</v>
      </c>
      <c r="D27" s="20">
        <f t="shared" ref="D27:E27" si="6">+SUM(D28:D29)</f>
        <v>5110748.4103200007</v>
      </c>
      <c r="E27" s="20">
        <f t="shared" si="6"/>
        <v>5110748.4103200007</v>
      </c>
      <c r="H27" s="37"/>
      <c r="I27" s="37"/>
      <c r="J27" s="37"/>
      <c r="L27" s="37"/>
      <c r="M27" s="37"/>
      <c r="N27" s="16"/>
      <c r="P27" s="21"/>
      <c r="Q27" s="21"/>
      <c r="R27" s="21"/>
    </row>
    <row r="28" spans="2:18" x14ac:dyDescent="0.25">
      <c r="B28" s="11" t="s">
        <v>23</v>
      </c>
      <c r="C28" s="22">
        <v>4666308.7283300003</v>
      </c>
      <c r="D28" s="22">
        <v>4990434.458970001</v>
      </c>
      <c r="E28" s="22">
        <v>4990434.458970001</v>
      </c>
      <c r="H28" s="37"/>
      <c r="I28" s="37"/>
      <c r="J28" s="37"/>
      <c r="L28" s="37"/>
      <c r="M28" s="37"/>
      <c r="N28" s="16"/>
      <c r="P28" s="21"/>
      <c r="Q28" s="21"/>
      <c r="R28" s="21"/>
    </row>
    <row r="29" spans="2:18" x14ac:dyDescent="0.25">
      <c r="B29" s="11" t="s">
        <v>24</v>
      </c>
      <c r="C29" s="22">
        <v>95637.818310000002</v>
      </c>
      <c r="D29" s="22">
        <v>120313.95135</v>
      </c>
      <c r="E29" s="22">
        <v>120313.95135</v>
      </c>
      <c r="H29" s="37"/>
      <c r="I29" s="37"/>
      <c r="J29" s="37"/>
      <c r="L29" s="37"/>
      <c r="M29" s="37"/>
      <c r="N29" s="16"/>
      <c r="P29" s="21"/>
      <c r="Q29" s="21"/>
      <c r="R29" s="21"/>
    </row>
    <row r="30" spans="2:18" x14ac:dyDescent="0.25">
      <c r="B30" s="23"/>
      <c r="C30" s="20"/>
      <c r="D30" s="20"/>
      <c r="E30" s="20"/>
      <c r="L30" s="37"/>
      <c r="M30" s="37"/>
      <c r="N30" s="16"/>
    </row>
    <row r="31" spans="2:18" x14ac:dyDescent="0.25">
      <c r="B31" s="24" t="s">
        <v>25</v>
      </c>
      <c r="C31" s="25">
        <f>+C23+C27</f>
        <v>1242596.6507300595</v>
      </c>
      <c r="D31" s="41">
        <f t="shared" ref="D31:E31" si="7">+D23+D27</f>
        <v>3310420.5973398206</v>
      </c>
      <c r="E31" s="41">
        <f t="shared" si="7"/>
        <v>8588356.6368998401</v>
      </c>
      <c r="L31" s="37"/>
      <c r="M31" s="37"/>
      <c r="N31" s="16"/>
    </row>
    <row r="32" spans="2:18" x14ac:dyDescent="0.25">
      <c r="E32" s="4"/>
      <c r="L32" s="37"/>
      <c r="M32" s="37"/>
      <c r="N32" s="16"/>
    </row>
    <row r="33" spans="2:14" ht="30.75" customHeight="1" x14ac:dyDescent="0.25">
      <c r="B33" s="6" t="s">
        <v>21</v>
      </c>
      <c r="C33" s="7" t="s">
        <v>5</v>
      </c>
      <c r="D33" s="8" t="s">
        <v>6</v>
      </c>
      <c r="E33" s="7" t="s">
        <v>7</v>
      </c>
      <c r="G33" s="36"/>
      <c r="H33" s="36"/>
      <c r="I33" s="36"/>
      <c r="J33" s="36"/>
      <c r="K33" s="36"/>
      <c r="L33" s="37"/>
      <c r="M33" s="37"/>
      <c r="N33" s="16"/>
    </row>
    <row r="34" spans="2:14" x14ac:dyDescent="0.25">
      <c r="B34" s="15" t="s">
        <v>26</v>
      </c>
      <c r="C34" s="26">
        <f>+SUM(C35:C36)</f>
        <v>6510000</v>
      </c>
      <c r="D34" s="26">
        <f t="shared" ref="D34:E34" si="8">+SUM(D35:D36)</f>
        <v>28465002.685090002</v>
      </c>
      <c r="E34" s="26">
        <f t="shared" si="8"/>
        <v>28465002.685090002</v>
      </c>
      <c r="L34" s="37"/>
      <c r="M34" s="37"/>
      <c r="N34" s="16"/>
    </row>
    <row r="35" spans="2:14" x14ac:dyDescent="0.25">
      <c r="B35" s="11" t="s">
        <v>27</v>
      </c>
      <c r="C35" s="27">
        <v>6510000</v>
      </c>
      <c r="D35" s="27">
        <v>28465002.685090002</v>
      </c>
      <c r="E35" s="27">
        <v>28465002.685090002</v>
      </c>
      <c r="L35" s="37"/>
      <c r="M35" s="37"/>
      <c r="N35" s="16"/>
    </row>
    <row r="36" spans="2:14" x14ac:dyDescent="0.25">
      <c r="B36" s="11" t="s">
        <v>28</v>
      </c>
      <c r="C36" s="27">
        <v>0</v>
      </c>
      <c r="D36" s="27">
        <v>0</v>
      </c>
      <c r="E36" s="27">
        <v>0</v>
      </c>
      <c r="L36" s="37"/>
      <c r="M36" s="37"/>
      <c r="N36" s="16"/>
    </row>
    <row r="37" spans="2:14" x14ac:dyDescent="0.25">
      <c r="B37" s="15" t="s">
        <v>29</v>
      </c>
      <c r="C37" s="26">
        <f>+SUM(C38:C39)</f>
        <v>3737087.9920799998</v>
      </c>
      <c r="D37" s="26">
        <f t="shared" ref="D37:E37" si="9">+SUM(D38:D39)</f>
        <v>25483909.536850002</v>
      </c>
      <c r="E37" s="26">
        <f t="shared" si="9"/>
        <v>25483909.536850002</v>
      </c>
      <c r="H37" s="37"/>
      <c r="I37" s="37"/>
      <c r="J37" s="37"/>
      <c r="L37" s="37"/>
      <c r="M37" s="37"/>
      <c r="N37" s="16"/>
    </row>
    <row r="38" spans="2:14" x14ac:dyDescent="0.25">
      <c r="B38" s="11" t="s">
        <v>30</v>
      </c>
      <c r="C38" s="27">
        <v>3720129.2374999998</v>
      </c>
      <c r="D38" s="27">
        <v>25450187.552840002</v>
      </c>
      <c r="E38" s="27">
        <v>25450187.552840002</v>
      </c>
      <c r="H38" s="37"/>
      <c r="I38" s="37"/>
      <c r="J38" s="37"/>
      <c r="L38" s="37"/>
      <c r="M38" s="37"/>
      <c r="N38" s="16"/>
    </row>
    <row r="39" spans="2:14" x14ac:dyDescent="0.25">
      <c r="B39" s="11" t="s">
        <v>31</v>
      </c>
      <c r="C39" s="27">
        <v>16958.754579999997</v>
      </c>
      <c r="D39" s="27">
        <v>33721.98401</v>
      </c>
      <c r="E39" s="27">
        <v>33721.98401</v>
      </c>
      <c r="H39" s="37"/>
      <c r="I39" s="37"/>
      <c r="J39" s="37"/>
      <c r="L39" s="37"/>
      <c r="M39" s="37"/>
      <c r="N39" s="16"/>
    </row>
    <row r="40" spans="2:14" x14ac:dyDescent="0.25">
      <c r="B40" s="23"/>
      <c r="C40" s="26"/>
      <c r="D40" s="26"/>
      <c r="E40" s="26"/>
      <c r="L40" s="37"/>
      <c r="M40" s="37"/>
      <c r="N40" s="16"/>
    </row>
    <row r="41" spans="2:14" x14ac:dyDescent="0.25">
      <c r="B41" s="24" t="s">
        <v>32</v>
      </c>
      <c r="C41" s="25">
        <f>+C34-C37</f>
        <v>2772912.0079200002</v>
      </c>
      <c r="D41" s="25">
        <f t="shared" ref="D41:E41" si="10">+D34-D37</f>
        <v>2981093.14824</v>
      </c>
      <c r="E41" s="25">
        <f t="shared" si="10"/>
        <v>2981093.14824</v>
      </c>
      <c r="L41" s="37"/>
      <c r="M41" s="37"/>
      <c r="N41" s="16"/>
    </row>
    <row r="42" spans="2:14" x14ac:dyDescent="0.25">
      <c r="B42" s="28"/>
      <c r="C42" s="29"/>
      <c r="D42" s="29"/>
      <c r="E42" s="29"/>
      <c r="L42" s="37"/>
      <c r="M42" s="37"/>
      <c r="N42" s="16"/>
    </row>
    <row r="43" spans="2:14" hidden="1" x14ac:dyDescent="0.25">
      <c r="B43" s="28"/>
      <c r="C43" s="29"/>
      <c r="D43" s="29"/>
      <c r="E43" s="29"/>
      <c r="L43" s="37"/>
      <c r="M43" s="37"/>
      <c r="N43" s="16"/>
    </row>
    <row r="44" spans="2:14" ht="30.75" customHeight="1" x14ac:dyDescent="0.25">
      <c r="B44" s="6" t="s">
        <v>21</v>
      </c>
      <c r="C44" s="7" t="s">
        <v>5</v>
      </c>
      <c r="D44" s="8" t="s">
        <v>6</v>
      </c>
      <c r="E44" s="7" t="s">
        <v>7</v>
      </c>
      <c r="G44" s="36"/>
      <c r="H44" s="36"/>
      <c r="I44" s="36"/>
      <c r="J44" s="36"/>
      <c r="K44" s="36"/>
      <c r="L44" s="37"/>
      <c r="M44" s="37"/>
      <c r="N44" s="16"/>
    </row>
    <row r="45" spans="2:14" x14ac:dyDescent="0.25">
      <c r="B45" s="14" t="s">
        <v>33</v>
      </c>
      <c r="C45" s="26">
        <f>C9</f>
        <v>74494155.897689998</v>
      </c>
      <c r="D45" s="26">
        <f t="shared" ref="D45:E45" si="11">D9</f>
        <v>86933335.827330008</v>
      </c>
      <c r="E45" s="26">
        <f t="shared" si="11"/>
        <v>86933335.827330008</v>
      </c>
      <c r="L45" s="37"/>
      <c r="M45" s="37"/>
      <c r="N45" s="16"/>
    </row>
    <row r="46" spans="2:14" ht="22.5" x14ac:dyDescent="0.25">
      <c r="B46" s="14" t="s">
        <v>34</v>
      </c>
      <c r="C46" s="26">
        <f>+C47-C48</f>
        <v>2789870.7625000002</v>
      </c>
      <c r="D46" s="26">
        <f t="shared" ref="D46:E46" si="12">+D47-D48</f>
        <v>3014815.1322499998</v>
      </c>
      <c r="E46" s="26">
        <f t="shared" si="12"/>
        <v>3014815.1322499998</v>
      </c>
      <c r="L46" s="37"/>
      <c r="M46" s="37"/>
      <c r="N46" s="16"/>
    </row>
    <row r="47" spans="2:14" x14ac:dyDescent="0.25">
      <c r="B47" s="11" t="s">
        <v>27</v>
      </c>
      <c r="C47" s="26">
        <f>C35</f>
        <v>6510000</v>
      </c>
      <c r="D47" s="26">
        <f t="shared" ref="D47:E47" si="13">D35</f>
        <v>28465002.685090002</v>
      </c>
      <c r="E47" s="26">
        <f t="shared" si="13"/>
        <v>28465002.685090002</v>
      </c>
      <c r="L47" s="37"/>
      <c r="M47" s="37"/>
      <c r="N47" s="16"/>
    </row>
    <row r="48" spans="2:14" x14ac:dyDescent="0.25">
      <c r="B48" s="11" t="s">
        <v>30</v>
      </c>
      <c r="C48" s="26">
        <f>C38</f>
        <v>3720129.2374999998</v>
      </c>
      <c r="D48" s="26">
        <f t="shared" ref="D48:E48" si="14">D38</f>
        <v>25450187.552840002</v>
      </c>
      <c r="E48" s="26">
        <f t="shared" si="14"/>
        <v>25450187.552840002</v>
      </c>
      <c r="H48" s="37"/>
      <c r="I48" s="37"/>
      <c r="J48" s="37"/>
      <c r="L48" s="37"/>
      <c r="M48" s="37"/>
      <c r="N48" s="16"/>
    </row>
    <row r="49" spans="2:14" x14ac:dyDescent="0.25">
      <c r="B49" s="23"/>
      <c r="C49" s="26"/>
      <c r="D49" s="26"/>
      <c r="E49" s="26"/>
      <c r="L49" s="37"/>
      <c r="M49" s="37"/>
      <c r="N49" s="16"/>
    </row>
    <row r="50" spans="2:14" x14ac:dyDescent="0.25">
      <c r="B50" s="14" t="s">
        <v>13</v>
      </c>
      <c r="C50" s="26">
        <f>C14</f>
        <v>77832081.250729933</v>
      </c>
      <c r="D50" s="26">
        <f t="shared" ref="D50:E50" si="15">D14</f>
        <v>89079052.393400192</v>
      </c>
      <c r="E50" s="26">
        <f t="shared" si="15"/>
        <v>83878719.66451019</v>
      </c>
      <c r="H50" s="37"/>
      <c r="I50" s="37"/>
      <c r="J50" s="37"/>
      <c r="L50" s="37"/>
      <c r="M50" s="37"/>
      <c r="N50" s="16"/>
    </row>
    <row r="51" spans="2:14" x14ac:dyDescent="0.25">
      <c r="B51" s="23"/>
      <c r="C51" s="26"/>
      <c r="D51" s="26"/>
      <c r="E51" s="26"/>
      <c r="L51" s="37"/>
      <c r="M51" s="37"/>
      <c r="N51" s="16"/>
    </row>
    <row r="52" spans="2:14" x14ac:dyDescent="0.25">
      <c r="B52" s="14" t="s">
        <v>16</v>
      </c>
      <c r="C52" s="12">
        <f>C18</f>
        <v>548054.59062000003</v>
      </c>
      <c r="D52" s="12">
        <f t="shared" ref="D52:E52" si="16">D18</f>
        <v>1477906.7470799999</v>
      </c>
      <c r="E52" s="12">
        <f t="shared" si="16"/>
        <v>1477906.7470799999</v>
      </c>
      <c r="L52" s="37"/>
      <c r="M52" s="37"/>
      <c r="N52" s="16"/>
    </row>
    <row r="53" spans="2:14" x14ac:dyDescent="0.25">
      <c r="B53" s="23"/>
      <c r="C53" s="26"/>
      <c r="D53" s="26"/>
      <c r="E53" s="26"/>
      <c r="L53" s="37"/>
      <c r="M53" s="37"/>
      <c r="N53" s="16"/>
    </row>
    <row r="54" spans="2:14" x14ac:dyDescent="0.25">
      <c r="B54" s="15" t="s">
        <v>35</v>
      </c>
      <c r="C54" s="26">
        <f>+C45+C46-C50+C52</f>
        <v>8.0067780800163746E-5</v>
      </c>
      <c r="D54" s="26">
        <f t="shared" ref="D54:E54" si="17">+D45+D46-D50+D52</f>
        <v>2347005.3132598121</v>
      </c>
      <c r="E54" s="26">
        <f t="shared" si="17"/>
        <v>7547338.0421498138</v>
      </c>
      <c r="L54" s="37"/>
      <c r="M54" s="37"/>
      <c r="N54" s="16"/>
    </row>
    <row r="55" spans="2:14" ht="22.5" x14ac:dyDescent="0.25">
      <c r="B55" s="24" t="s">
        <v>36</v>
      </c>
      <c r="C55" s="25">
        <f>+C54-C46</f>
        <v>-2789870.7624199325</v>
      </c>
      <c r="D55" s="25">
        <f t="shared" ref="D55:E55" si="18">+D54-D46</f>
        <v>-667809.81899018772</v>
      </c>
      <c r="E55" s="25">
        <f t="shared" si="18"/>
        <v>4532522.9098998141</v>
      </c>
      <c r="L55" s="37"/>
      <c r="M55" s="37"/>
      <c r="N55" s="16"/>
    </row>
    <row r="56" spans="2:14" x14ac:dyDescent="0.25">
      <c r="E56" s="4"/>
      <c r="L56" s="37"/>
      <c r="M56" s="37"/>
      <c r="N56" s="16"/>
    </row>
    <row r="57" spans="2:14" ht="30.75" customHeight="1" x14ac:dyDescent="0.25">
      <c r="B57" s="6" t="s">
        <v>21</v>
      </c>
      <c r="C57" s="7" t="s">
        <v>5</v>
      </c>
      <c r="D57" s="8" t="s">
        <v>6</v>
      </c>
      <c r="E57" s="7" t="s">
        <v>7</v>
      </c>
      <c r="G57" s="36"/>
      <c r="H57" s="36"/>
      <c r="I57" s="36"/>
      <c r="J57" s="36"/>
      <c r="K57" s="36"/>
      <c r="L57" s="37"/>
      <c r="M57" s="37"/>
      <c r="N57" s="16"/>
    </row>
    <row r="58" spans="2:14" x14ac:dyDescent="0.25">
      <c r="B58" s="14" t="s">
        <v>10</v>
      </c>
      <c r="C58" s="26">
        <f>C10</f>
        <v>36443659.173099995</v>
      </c>
      <c r="D58" s="26">
        <f t="shared" ref="D58:E58" si="19">D10</f>
        <v>38626686.941370003</v>
      </c>
      <c r="E58" s="26">
        <f t="shared" si="19"/>
        <v>38626686.941370003</v>
      </c>
      <c r="L58" s="37"/>
      <c r="M58" s="37"/>
      <c r="N58" s="16"/>
    </row>
    <row r="59" spans="2:14" ht="22.5" x14ac:dyDescent="0.25">
      <c r="B59" s="14" t="s">
        <v>37</v>
      </c>
      <c r="C59" s="26">
        <f>+SUM(C60-C61)</f>
        <v>-16958.754579999997</v>
      </c>
      <c r="D59" s="26">
        <f t="shared" ref="D59:E59" si="20">+SUM(D60-D61)</f>
        <v>-33721.98401</v>
      </c>
      <c r="E59" s="26">
        <f t="shared" si="20"/>
        <v>-33721.98401</v>
      </c>
      <c r="L59" s="37"/>
      <c r="M59" s="37"/>
      <c r="N59" s="16"/>
    </row>
    <row r="60" spans="2:14" x14ac:dyDescent="0.25">
      <c r="B60" s="30" t="s">
        <v>28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  <c r="L60" s="37"/>
      <c r="M60" s="37"/>
      <c r="N60" s="16"/>
    </row>
    <row r="61" spans="2:14" x14ac:dyDescent="0.25">
      <c r="B61" s="30" t="s">
        <v>31</v>
      </c>
      <c r="C61" s="26">
        <f>C39</f>
        <v>16958.754579999997</v>
      </c>
      <c r="D61" s="26">
        <f t="shared" ref="D61:E61" si="22">D39</f>
        <v>33721.98401</v>
      </c>
      <c r="E61" s="26">
        <f t="shared" si="22"/>
        <v>33721.98401</v>
      </c>
      <c r="H61" s="37"/>
      <c r="I61" s="37"/>
      <c r="J61" s="37"/>
      <c r="L61" s="37"/>
      <c r="M61" s="37"/>
      <c r="N61" s="16"/>
    </row>
    <row r="62" spans="2:14" x14ac:dyDescent="0.25">
      <c r="B62" s="14"/>
      <c r="C62" s="26"/>
      <c r="D62" s="26"/>
      <c r="E62" s="26"/>
      <c r="L62" s="37"/>
      <c r="M62" s="37"/>
      <c r="N62" s="16"/>
    </row>
    <row r="63" spans="2:14" x14ac:dyDescent="0.25">
      <c r="B63" s="14" t="s">
        <v>38</v>
      </c>
      <c r="C63" s="26">
        <f>C15</f>
        <v>36625083.715970002</v>
      </c>
      <c r="D63" s="26">
        <f t="shared" ref="D63:E63" si="23">D15</f>
        <v>38281298.188279979</v>
      </c>
      <c r="E63" s="26">
        <f t="shared" si="23"/>
        <v>38203694.877609976</v>
      </c>
      <c r="H63" s="37"/>
      <c r="I63" s="37"/>
      <c r="J63" s="37"/>
      <c r="L63" s="37"/>
      <c r="M63" s="37"/>
      <c r="N63" s="16"/>
    </row>
    <row r="64" spans="2:14" x14ac:dyDescent="0.25">
      <c r="B64" s="14"/>
      <c r="C64" s="26"/>
      <c r="D64" s="26"/>
      <c r="E64" s="26"/>
      <c r="L64" s="37"/>
      <c r="M64" s="37"/>
      <c r="N64" s="16"/>
    </row>
    <row r="65" spans="2:14" x14ac:dyDescent="0.25">
      <c r="B65" s="14" t="s">
        <v>17</v>
      </c>
      <c r="C65" s="12">
        <f>C19</f>
        <v>198383.29737000001</v>
      </c>
      <c r="D65" s="12">
        <f t="shared" ref="D65:E65" si="24">D19</f>
        <v>274048.18887999991</v>
      </c>
      <c r="E65" s="12">
        <f t="shared" si="24"/>
        <v>274048.18887999991</v>
      </c>
      <c r="L65" s="37"/>
      <c r="M65" s="37"/>
      <c r="N65" s="16"/>
    </row>
    <row r="66" spans="2:14" x14ac:dyDescent="0.25">
      <c r="B66" s="14"/>
      <c r="C66" s="26"/>
      <c r="D66" s="26"/>
      <c r="E66" s="26"/>
      <c r="L66" s="37"/>
      <c r="M66" s="37"/>
      <c r="N66" s="16"/>
    </row>
    <row r="67" spans="2:14" x14ac:dyDescent="0.25">
      <c r="B67" s="15" t="s">
        <v>39</v>
      </c>
      <c r="C67" s="26">
        <f>+C58+C59-C63+C65</f>
        <v>-8.00059933681041E-5</v>
      </c>
      <c r="D67" s="26">
        <f t="shared" ref="D67:E67" si="25">+D58+D59-D63+D65</f>
        <v>585714.9579600204</v>
      </c>
      <c r="E67" s="26">
        <f t="shared" si="25"/>
        <v>663318.2686300237</v>
      </c>
      <c r="L67" s="37"/>
      <c r="M67" s="37"/>
      <c r="N67" s="16"/>
    </row>
    <row r="68" spans="2:14" ht="22.5" x14ac:dyDescent="0.25">
      <c r="B68" s="24" t="s">
        <v>40</v>
      </c>
      <c r="C68" s="25">
        <f>+C67-C59</f>
        <v>16958.754499994004</v>
      </c>
      <c r="D68" s="25">
        <f t="shared" ref="D68:E68" si="26">+D67-D59</f>
        <v>619436.94197002042</v>
      </c>
      <c r="E68" s="25">
        <f t="shared" si="26"/>
        <v>697040.25264002371</v>
      </c>
      <c r="L68" s="37"/>
      <c r="M68" s="37"/>
      <c r="N68" s="16"/>
    </row>
    <row r="69" spans="2:14" x14ac:dyDescent="0.25">
      <c r="L69" s="37"/>
      <c r="M69" s="37"/>
      <c r="N69" s="16"/>
    </row>
    <row r="70" spans="2:14" x14ac:dyDescent="0.25">
      <c r="L70" s="37"/>
      <c r="M70" s="37"/>
      <c r="N70" s="16"/>
    </row>
    <row r="71" spans="2:14" x14ac:dyDescent="0.25">
      <c r="E71" s="4"/>
      <c r="L71" s="37"/>
      <c r="M71" s="37"/>
      <c r="N71" s="16"/>
    </row>
    <row r="72" spans="2:14" x14ac:dyDescent="0.25">
      <c r="B72" s="42" t="s">
        <v>41</v>
      </c>
      <c r="C72" s="42"/>
      <c r="D72" s="42"/>
      <c r="E72" s="42"/>
      <c r="F72" s="40"/>
      <c r="G72" s="40"/>
      <c r="H72" s="40"/>
      <c r="L72" s="37"/>
      <c r="M72" s="37"/>
      <c r="N72" s="16"/>
    </row>
    <row r="73" spans="2:14" x14ac:dyDescent="0.25">
      <c r="B73" s="43" t="s">
        <v>42</v>
      </c>
      <c r="C73" s="43"/>
      <c r="D73" s="43"/>
      <c r="E73" s="43"/>
      <c r="F73" s="39"/>
      <c r="G73" s="39"/>
      <c r="H73" s="39"/>
      <c r="L73" s="37"/>
      <c r="M73" s="37"/>
      <c r="N73" s="16"/>
    </row>
    <row r="74" spans="2:14" x14ac:dyDescent="0.25">
      <c r="B74" s="32"/>
      <c r="E74" s="4"/>
      <c r="L74" s="37"/>
      <c r="M74" s="37"/>
      <c r="N74" s="16"/>
    </row>
    <row r="75" spans="2:14" x14ac:dyDescent="0.25">
      <c r="B75" s="31"/>
      <c r="E75" s="4"/>
      <c r="L75" s="37"/>
      <c r="M75" s="37"/>
      <c r="N75" s="16"/>
    </row>
    <row r="76" spans="2:14" x14ac:dyDescent="0.25">
      <c r="B76" s="31"/>
      <c r="E76" s="4"/>
      <c r="L76" s="37"/>
      <c r="M76" s="37"/>
      <c r="N76" s="16"/>
    </row>
    <row r="77" spans="2:14" x14ac:dyDescent="0.25">
      <c r="L77" s="37"/>
      <c r="M77" s="37"/>
      <c r="N77" s="16"/>
    </row>
    <row r="78" spans="2:14" x14ac:dyDescent="0.25">
      <c r="L78" s="37"/>
      <c r="M78" s="37"/>
      <c r="N78" s="16"/>
    </row>
    <row r="79" spans="2:14" x14ac:dyDescent="0.25">
      <c r="L79" s="37"/>
      <c r="M79" s="37"/>
      <c r="N79" s="16"/>
    </row>
    <row r="80" spans="2:14" x14ac:dyDescent="0.25">
      <c r="L80" s="37"/>
      <c r="M80" s="37"/>
      <c r="N80" s="16"/>
    </row>
    <row r="81" spans="12:14" x14ac:dyDescent="0.25">
      <c r="L81" s="37"/>
      <c r="M81" s="37"/>
      <c r="N81" s="16"/>
    </row>
    <row r="82" spans="12:14" x14ac:dyDescent="0.25">
      <c r="L82" s="37"/>
      <c r="M82" s="37"/>
      <c r="N82" s="16"/>
    </row>
    <row r="83" spans="12:14" x14ac:dyDescent="0.25">
      <c r="L83" s="37"/>
      <c r="M83" s="37"/>
      <c r="N83" s="16"/>
    </row>
    <row r="84" spans="12:14" x14ac:dyDescent="0.25">
      <c r="L84" s="37"/>
      <c r="M84" s="37"/>
      <c r="N84" s="16"/>
    </row>
    <row r="85" spans="12:14" x14ac:dyDescent="0.25">
      <c r="L85" s="37"/>
      <c r="M85" s="37"/>
      <c r="N85" s="16"/>
    </row>
    <row r="86" spans="12:14" x14ac:dyDescent="0.25">
      <c r="L86" s="37"/>
      <c r="M86" s="37"/>
      <c r="N86" s="16"/>
    </row>
    <row r="87" spans="12:14" x14ac:dyDescent="0.25">
      <c r="L87" s="37"/>
      <c r="M87" s="37"/>
      <c r="N87" s="16"/>
    </row>
    <row r="88" spans="12:14" x14ac:dyDescent="0.25">
      <c r="L88" s="37"/>
      <c r="M88" s="37"/>
      <c r="N88" s="16"/>
    </row>
    <row r="89" spans="12:14" x14ac:dyDescent="0.25">
      <c r="L89" s="37"/>
      <c r="M89" s="37"/>
      <c r="N89" s="16"/>
    </row>
    <row r="90" spans="12:14" x14ac:dyDescent="0.25">
      <c r="L90" s="37"/>
      <c r="M90" s="37"/>
      <c r="N90" s="16"/>
    </row>
    <row r="91" spans="12:14" x14ac:dyDescent="0.25">
      <c r="L91" s="37"/>
      <c r="M91" s="37"/>
      <c r="N91" s="16"/>
    </row>
    <row r="92" spans="12:14" x14ac:dyDescent="0.25">
      <c r="L92" s="37"/>
      <c r="M92" s="37"/>
      <c r="N92" s="16"/>
    </row>
    <row r="93" spans="12:14" x14ac:dyDescent="0.25">
      <c r="L93" s="37"/>
      <c r="M93" s="37"/>
      <c r="N93" s="16"/>
    </row>
    <row r="94" spans="12:14" x14ac:dyDescent="0.25">
      <c r="L94" s="37"/>
      <c r="M94" s="37"/>
      <c r="N94" s="16"/>
    </row>
    <row r="95" spans="12:14" x14ac:dyDescent="0.25">
      <c r="L95" s="37"/>
      <c r="M95" s="37"/>
      <c r="N95" s="16"/>
    </row>
    <row r="96" spans="12:14" x14ac:dyDescent="0.25">
      <c r="L96" s="37"/>
      <c r="M96" s="37"/>
      <c r="N96" s="16"/>
    </row>
    <row r="97" spans="12:14" x14ac:dyDescent="0.25">
      <c r="L97" s="37"/>
      <c r="M97" s="37"/>
      <c r="N97" s="16"/>
    </row>
    <row r="98" spans="12:14" x14ac:dyDescent="0.25">
      <c r="L98" s="37"/>
      <c r="M98" s="37"/>
      <c r="N98" s="16"/>
    </row>
    <row r="99" spans="12:14" x14ac:dyDescent="0.25">
      <c r="L99" s="37"/>
      <c r="M99" s="37"/>
      <c r="N99" s="16"/>
    </row>
    <row r="100" spans="12:14" x14ac:dyDescent="0.25">
      <c r="L100" s="37"/>
      <c r="M100" s="37"/>
      <c r="N100" s="16"/>
    </row>
    <row r="101" spans="12:14" x14ac:dyDescent="0.25">
      <c r="L101" s="37"/>
      <c r="M101" s="37"/>
      <c r="N101" s="16"/>
    </row>
    <row r="102" spans="12:14" x14ac:dyDescent="0.25">
      <c r="L102" s="37"/>
      <c r="M102" s="37"/>
      <c r="N102" s="16"/>
    </row>
    <row r="103" spans="12:14" x14ac:dyDescent="0.25">
      <c r="L103" s="37"/>
      <c r="M103" s="37"/>
      <c r="N103" s="16"/>
    </row>
    <row r="104" spans="12:14" x14ac:dyDescent="0.25">
      <c r="L104" s="37"/>
      <c r="M104" s="37"/>
      <c r="N104" s="16"/>
    </row>
    <row r="105" spans="12:14" x14ac:dyDescent="0.25">
      <c r="L105" s="37"/>
      <c r="M105" s="37"/>
      <c r="N105" s="16"/>
    </row>
    <row r="106" spans="12:14" x14ac:dyDescent="0.25">
      <c r="L106" s="37"/>
      <c r="M106" s="37"/>
      <c r="N106" s="16"/>
    </row>
    <row r="107" spans="12:14" x14ac:dyDescent="0.25">
      <c r="L107" s="37"/>
      <c r="M107" s="37"/>
      <c r="N107" s="16"/>
    </row>
    <row r="108" spans="12:14" x14ac:dyDescent="0.25">
      <c r="L108" s="37"/>
      <c r="M108" s="37"/>
      <c r="N108" s="16"/>
    </row>
    <row r="109" spans="12:14" x14ac:dyDescent="0.25">
      <c r="L109" s="37"/>
      <c r="M109" s="37"/>
      <c r="N109" s="16"/>
    </row>
    <row r="110" spans="12:14" x14ac:dyDescent="0.25">
      <c r="L110" s="37"/>
      <c r="M110" s="37"/>
      <c r="N110" s="16"/>
    </row>
    <row r="111" spans="12:14" x14ac:dyDescent="0.25">
      <c r="L111" s="37"/>
      <c r="M111" s="37"/>
      <c r="N111" s="16"/>
    </row>
    <row r="112" spans="12:14" x14ac:dyDescent="0.25">
      <c r="L112" s="37"/>
      <c r="M112" s="37"/>
      <c r="N112" s="16"/>
    </row>
    <row r="113" spans="12:14" x14ac:dyDescent="0.25">
      <c r="L113" s="37"/>
      <c r="M113" s="37"/>
      <c r="N113" s="16"/>
    </row>
    <row r="114" spans="12:14" x14ac:dyDescent="0.25">
      <c r="L114" s="37"/>
      <c r="M114" s="37"/>
      <c r="N114" s="16"/>
    </row>
    <row r="115" spans="12:14" x14ac:dyDescent="0.25">
      <c r="L115" s="37"/>
      <c r="M115" s="37"/>
      <c r="N115" s="16"/>
    </row>
    <row r="116" spans="12:14" x14ac:dyDescent="0.25">
      <c r="L116" s="37"/>
      <c r="M116" s="37"/>
      <c r="N116" s="16"/>
    </row>
    <row r="117" spans="12:14" x14ac:dyDescent="0.25">
      <c r="L117" s="37"/>
      <c r="M117" s="37"/>
      <c r="N117" s="16"/>
    </row>
    <row r="118" spans="12:14" x14ac:dyDescent="0.25">
      <c r="L118" s="37"/>
      <c r="M118" s="37"/>
      <c r="N118" s="16"/>
    </row>
    <row r="119" spans="12:14" x14ac:dyDescent="0.25">
      <c r="L119" s="37"/>
      <c r="M119" s="37"/>
      <c r="N119" s="16"/>
    </row>
    <row r="120" spans="12:14" x14ac:dyDescent="0.25">
      <c r="L120" s="37"/>
      <c r="M120" s="37"/>
      <c r="N120" s="16"/>
    </row>
    <row r="121" spans="12:14" x14ac:dyDescent="0.25">
      <c r="L121" s="37"/>
      <c r="M121" s="37"/>
      <c r="N121" s="16"/>
    </row>
    <row r="122" spans="12:14" x14ac:dyDescent="0.25">
      <c r="L122" s="37"/>
      <c r="M122" s="37"/>
      <c r="N122" s="16"/>
    </row>
    <row r="123" spans="12:14" x14ac:dyDescent="0.25">
      <c r="L123" s="37"/>
      <c r="M123" s="37"/>
      <c r="N123" s="16"/>
    </row>
    <row r="124" spans="12:14" x14ac:dyDescent="0.25">
      <c r="L124" s="37"/>
      <c r="M124" s="37"/>
      <c r="N124" s="16"/>
    </row>
    <row r="125" spans="12:14" x14ac:dyDescent="0.25">
      <c r="L125" s="37"/>
      <c r="M125" s="37"/>
      <c r="N125" s="16"/>
    </row>
    <row r="126" spans="12:14" x14ac:dyDescent="0.25">
      <c r="L126" s="37"/>
      <c r="M126" s="37"/>
      <c r="N126" s="16"/>
    </row>
    <row r="127" spans="12:14" x14ac:dyDescent="0.25">
      <c r="L127" s="37"/>
      <c r="M127" s="37"/>
      <c r="N127" s="16"/>
    </row>
    <row r="128" spans="12:14" x14ac:dyDescent="0.25">
      <c r="L128" s="37"/>
      <c r="M128" s="37"/>
      <c r="N128" s="16"/>
    </row>
    <row r="129" spans="12:14" x14ac:dyDescent="0.25">
      <c r="L129" s="37"/>
      <c r="M129" s="37"/>
      <c r="N129" s="16"/>
    </row>
    <row r="130" spans="12:14" x14ac:dyDescent="0.25">
      <c r="L130" s="37"/>
      <c r="M130" s="37"/>
      <c r="N130" s="16"/>
    </row>
    <row r="131" spans="12:14" x14ac:dyDescent="0.25">
      <c r="L131" s="37"/>
      <c r="M131" s="37"/>
      <c r="N131" s="16"/>
    </row>
    <row r="132" spans="12:14" x14ac:dyDescent="0.25">
      <c r="L132" s="37"/>
      <c r="M132" s="37"/>
      <c r="N132" s="16"/>
    </row>
    <row r="133" spans="12:14" x14ac:dyDescent="0.25">
      <c r="L133" s="37"/>
      <c r="M133" s="37"/>
      <c r="N133" s="16"/>
    </row>
    <row r="134" spans="12:14" x14ac:dyDescent="0.25">
      <c r="L134" s="37"/>
      <c r="M134" s="37"/>
      <c r="N134" s="16"/>
    </row>
    <row r="135" spans="12:14" x14ac:dyDescent="0.25">
      <c r="L135" s="37"/>
      <c r="M135" s="37"/>
      <c r="N135" s="16"/>
    </row>
    <row r="136" spans="12:14" x14ac:dyDescent="0.25">
      <c r="L136" s="37"/>
      <c r="M136" s="37"/>
      <c r="N136" s="16"/>
    </row>
    <row r="137" spans="12:14" x14ac:dyDescent="0.25">
      <c r="L137" s="37"/>
      <c r="M137" s="37"/>
      <c r="N137" s="16"/>
    </row>
    <row r="138" spans="12:14" x14ac:dyDescent="0.25">
      <c r="L138" s="37"/>
      <c r="M138" s="37"/>
      <c r="N138" s="16"/>
    </row>
    <row r="139" spans="12:14" x14ac:dyDescent="0.25">
      <c r="L139" s="37"/>
      <c r="M139" s="37"/>
      <c r="N139" s="16"/>
    </row>
    <row r="140" spans="12:14" x14ac:dyDescent="0.25">
      <c r="L140" s="37"/>
      <c r="M140" s="37"/>
      <c r="N140" s="16"/>
    </row>
    <row r="141" spans="12:14" x14ac:dyDescent="0.25">
      <c r="L141" s="37"/>
      <c r="M141" s="37"/>
      <c r="N141" s="16"/>
    </row>
    <row r="142" spans="12:14" x14ac:dyDescent="0.25">
      <c r="L142" s="37"/>
      <c r="M142" s="37"/>
      <c r="N142" s="16"/>
    </row>
    <row r="143" spans="12:14" x14ac:dyDescent="0.25">
      <c r="L143" s="37"/>
      <c r="M143" s="37"/>
      <c r="N143" s="16"/>
    </row>
    <row r="144" spans="12:14" x14ac:dyDescent="0.25">
      <c r="L144" s="37"/>
      <c r="M144" s="37"/>
      <c r="N144" s="16"/>
    </row>
  </sheetData>
  <mergeCells count="6">
    <mergeCell ref="B72:E72"/>
    <mergeCell ref="B73:E73"/>
    <mergeCell ref="B2:E2"/>
    <mergeCell ref="B3:E3"/>
    <mergeCell ref="B4:E4"/>
    <mergeCell ref="B5:E5"/>
  </mergeCells>
  <printOptions horizontalCentered="1"/>
  <pageMargins left="0" right="0" top="0.39370078740157483" bottom="0.39370078740157483" header="0.31496062992125984" footer="0.31496062992125984"/>
  <pageSetup scale="77" firstPageNumber="446" fitToHeight="2" orientation="landscape" useFirstPageNumber="1" r:id="rId1"/>
  <headerFooter>
    <oddFooter>&amp;R&amp;P</oddFooter>
  </headerFooter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</dc:creator>
  <cp:lastModifiedBy>Víctor Manuel Núñez Garza</cp:lastModifiedBy>
  <cp:lastPrinted>2023-01-30T00:32:42Z</cp:lastPrinted>
  <dcterms:created xsi:type="dcterms:W3CDTF">2023-01-29T20:45:41Z</dcterms:created>
  <dcterms:modified xsi:type="dcterms:W3CDTF">2023-02-03T23:06:17Z</dcterms:modified>
</cp:coreProperties>
</file>