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4 Trimestre\Formatos LDF CONAC 4 Trimestre\Reportes Validados\"/>
    </mc:Choice>
  </mc:AlternateContent>
  <bookViews>
    <workbookView xWindow="0" yWindow="0" windowWidth="28800" windowHeight="12435"/>
  </bookViews>
  <sheets>
    <sheet name="F4 BAP" sheetId="1" r:id="rId1"/>
  </sheets>
  <definedNames>
    <definedName name="_xlnm.Print_Area" localSheetId="0">'F4 BAP'!$B$2:$E$71</definedName>
    <definedName name="_xlnm.Print_Titles" localSheetId="0">'F4 BAP'!$2:$5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58" i="1" l="1"/>
  <c r="D58" i="1"/>
  <c r="C58" i="1"/>
  <c r="E45" i="1" l="1"/>
  <c r="D45" i="1"/>
  <c r="C45" i="1"/>
  <c r="E56" i="1"/>
  <c r="D56" i="1"/>
  <c r="E43" i="1"/>
  <c r="D43" i="1"/>
  <c r="C56" i="1"/>
  <c r="C43" i="1"/>
  <c r="E63" i="1" l="1"/>
  <c r="D63" i="1"/>
  <c r="C63" i="1"/>
  <c r="E50" i="1"/>
  <c r="D50" i="1"/>
  <c r="E33" i="1" l="1"/>
  <c r="D33" i="1"/>
  <c r="C33" i="1"/>
  <c r="E17" i="1"/>
  <c r="D17" i="1"/>
  <c r="C17" i="1"/>
  <c r="E59" i="1" l="1"/>
  <c r="E57" i="1" s="1"/>
  <c r="C59" i="1"/>
  <c r="C57" i="1" s="1"/>
  <c r="C61" i="1"/>
  <c r="E61" i="1"/>
  <c r="D61" i="1"/>
  <c r="D59" i="1"/>
  <c r="D57" i="1" s="1"/>
  <c r="E26" i="1" l="1"/>
  <c r="C26" i="1"/>
  <c r="D26" i="1"/>
  <c r="D48" i="1"/>
  <c r="D13" i="1"/>
  <c r="C65" i="1"/>
  <c r="C66" i="1" s="1"/>
  <c r="E65" i="1"/>
  <c r="E66" i="1" s="1"/>
  <c r="D65" i="1"/>
  <c r="D66" i="1" s="1"/>
  <c r="D46" i="1" l="1"/>
  <c r="D44" i="1" s="1"/>
  <c r="D52" i="1" s="1"/>
  <c r="D53" i="1" s="1"/>
  <c r="D36" i="1"/>
  <c r="D40" i="1" s="1"/>
  <c r="D11" i="1" s="1"/>
  <c r="D8" i="1" s="1"/>
  <c r="C46" i="1"/>
  <c r="C44" i="1" s="1"/>
  <c r="C36" i="1"/>
  <c r="C40" i="1" s="1"/>
  <c r="C11" i="1" s="1"/>
  <c r="C8" i="1" s="1"/>
  <c r="C48" i="1"/>
  <c r="C13" i="1"/>
  <c r="E48" i="1"/>
  <c r="E13" i="1"/>
  <c r="E46" i="1"/>
  <c r="E44" i="1" s="1"/>
  <c r="E36" i="1"/>
  <c r="E40" i="1" s="1"/>
  <c r="E11" i="1" s="1"/>
  <c r="E8" i="1" s="1"/>
  <c r="E21" i="1" l="1"/>
  <c r="E22" i="1" s="1"/>
  <c r="E23" i="1" s="1"/>
  <c r="E30" i="1" s="1"/>
  <c r="C21" i="1"/>
  <c r="C22" i="1" s="1"/>
  <c r="C23" i="1" s="1"/>
  <c r="C30" i="1" s="1"/>
  <c r="D21" i="1"/>
  <c r="D22" i="1" s="1"/>
  <c r="D23" i="1" s="1"/>
  <c r="D30" i="1" s="1"/>
  <c r="E52" i="1"/>
  <c r="E53" i="1" s="1"/>
  <c r="C52" i="1"/>
  <c r="C53" i="1" s="1"/>
</calcChain>
</file>

<file path=xl/sharedStrings.xml><?xml version="1.0" encoding="utf-8"?>
<sst xmlns="http://schemas.openxmlformats.org/spreadsheetml/2006/main" count="66" uniqueCount="43">
  <si>
    <t>GOBIERNO DEL ESTADO DE NUEVO LEÓN</t>
  </si>
  <si>
    <t>Balance Presupuestario - LDF</t>
  </si>
  <si>
    <t>En miles de pesos</t>
  </si>
  <si>
    <t xml:space="preserve">Concepto </t>
  </si>
  <si>
    <t xml:space="preserve">Estimado/
Aprobado </t>
  </si>
  <si>
    <t>Devengado</t>
  </si>
  <si>
    <t xml:space="preserve">Recaudado/
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</si>
  <si>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</si>
  <si>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</si>
  <si>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</si>
  <si>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</si>
  <si>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</si>
  <si>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</si>
  <si>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</si>
  <si>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</si>
  <si>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</si>
  <si>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</si>
  <si>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</si>
  <si>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</si>
  <si>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</si>
  <si>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</si>
  <si>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</si>
  <si>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</si>
  <si>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</si>
  <si>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</si>
  <si>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</si>
  <si>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</si>
  <si>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</si>
  <si>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</si>
  <si>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</si>
  <si>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</si>
  <si>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</si>
  <si>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</si>
  <si>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</si>
  <si>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</si>
  <si>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</si>
  <si>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</si>
  <si>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</si>
  <si>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</si>
  <si>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</si>
  <si>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Lic. Carlos Alberto Garza Ibarra</t>
  </si>
  <si>
    <t>Secretario de Finanzas y Tesorero General del Estado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</si>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</sst>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vertical="center"/>
    </xf>
    <xf numFmtId="0" fontId="0" fillId="0" borderId="0" xfId="0" applyFill="1"/>
    <xf numFmtId="0" fontId="2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vertical="center"/>
    </xf>
    <xf numFmtId="0" fontId="0" fillId="0" borderId="0" xfId="0" applyAlignment="1"/>
    <xf numFmtId="165" fontId="7" fillId="0" borderId="6" xfId="1" applyNumberFormat="1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3"/>
    </xf>
    <xf numFmtId="0" fontId="7" fillId="0" borderId="5" xfId="0" applyFont="1" applyBorder="1" applyAlignment="1">
      <alignment horizontal="left" vertical="center" wrapText="1" indent="1"/>
    </xf>
    <xf numFmtId="165" fontId="7" fillId="0" borderId="11" xfId="1" applyNumberFormat="1" applyFont="1" applyBorder="1" applyAlignment="1">
      <alignment vertical="center" wrapText="1"/>
    </xf>
    <xf numFmtId="0" fontId="2" fillId="0" borderId="5" xfId="0" applyFont="1" applyBorder="1" applyAlignment="1">
      <alignment horizontal="left" indent="1"/>
    </xf>
    <xf numFmtId="0" fontId="6" fillId="0" borderId="7" xfId="0" applyFont="1" applyBorder="1" applyAlignment="1">
      <alignment horizontal="left" vertical="center" wrapText="1" indent="1"/>
    </xf>
    <xf numFmtId="164" fontId="7" fillId="0" borderId="11" xfId="1" applyNumberFormat="1" applyFont="1" applyBorder="1"/>
    <xf numFmtId="164" fontId="7" fillId="0" borderId="6" xfId="1" applyNumberFormat="1" applyFont="1" applyBorder="1"/>
    <xf numFmtId="165" fontId="7" fillId="0" borderId="6" xfId="1" applyNumberFormat="1" applyFont="1" applyBorder="1"/>
    <xf numFmtId="165" fontId="7" fillId="0" borderId="5" xfId="1" applyNumberFormat="1" applyFont="1" applyBorder="1"/>
    <xf numFmtId="165" fontId="7" fillId="0" borderId="11" xfId="1" applyNumberFormat="1" applyFont="1" applyBorder="1"/>
    <xf numFmtId="165" fontId="7" fillId="0" borderId="11" xfId="1" applyNumberFormat="1" applyFont="1" applyFill="1" applyBorder="1" applyAlignment="1">
      <alignment vertical="center" wrapText="1"/>
    </xf>
    <xf numFmtId="165" fontId="7" fillId="0" borderId="6" xfId="1" applyNumberFormat="1" applyFont="1" applyFill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 indent="2"/>
    </xf>
    <xf numFmtId="0" fontId="6" fillId="2" borderId="10" xfId="0" applyNumberFormat="1" applyFont="1" applyFill="1" applyBorder="1" applyAlignment="1">
      <alignment horizontal="left" vertical="center" inden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164" fontId="6" fillId="2" borderId="13" xfId="1" applyNumberFormat="1" applyFont="1" applyFill="1" applyBorder="1" applyAlignment="1">
      <alignment horizontal="center" vertical="center" wrapText="1"/>
    </xf>
    <xf numFmtId="164" fontId="6" fillId="2" borderId="10" xfId="1" applyNumberFormat="1" applyFont="1" applyFill="1" applyBorder="1" applyAlignment="1">
      <alignment horizontal="center" vertical="center" wrapText="1"/>
    </xf>
    <xf numFmtId="3" fontId="7" fillId="0" borderId="11" xfId="1" applyNumberFormat="1" applyFont="1" applyBorder="1"/>
    <xf numFmtId="3" fontId="7" fillId="0" borderId="6" xfId="1" applyNumberFormat="1" applyFont="1" applyBorder="1"/>
    <xf numFmtId="165" fontId="6" fillId="0" borderId="11" xfId="1" applyNumberFormat="1" applyFont="1" applyBorder="1" applyAlignment="1">
      <alignment vertical="center" wrapText="1"/>
    </xf>
    <xf numFmtId="165" fontId="6" fillId="0" borderId="6" xfId="1" applyNumberFormat="1" applyFont="1" applyBorder="1" applyAlignment="1">
      <alignment vertical="center" wrapText="1"/>
    </xf>
    <xf numFmtId="165" fontId="6" fillId="0" borderId="12" xfId="1" applyNumberFormat="1" applyFont="1" applyBorder="1" applyAlignment="1">
      <alignment vertical="center" wrapText="1"/>
    </xf>
    <xf numFmtId="165" fontId="6" fillId="0" borderId="9" xfId="1" applyNumberFormat="1" applyFont="1" applyBorder="1" applyAlignment="1">
      <alignment vertical="center" wrapText="1"/>
    </xf>
    <xf numFmtId="164" fontId="6" fillId="0" borderId="11" xfId="1" applyNumberFormat="1" applyFont="1" applyBorder="1"/>
    <xf numFmtId="164" fontId="6" fillId="0" borderId="6" xfId="1" applyNumberFormat="1" applyFont="1" applyBorder="1"/>
    <xf numFmtId="165" fontId="6" fillId="0" borderId="5" xfId="1" applyNumberFormat="1" applyFont="1" applyBorder="1"/>
    <xf numFmtId="165" fontId="6" fillId="0" borderId="11" xfId="1" applyNumberFormat="1" applyFont="1" applyBorder="1"/>
    <xf numFmtId="165" fontId="6" fillId="0" borderId="6" xfId="1" applyNumberFormat="1" applyFont="1" applyBorder="1"/>
    <xf numFmtId="165" fontId="6" fillId="0" borderId="7" xfId="1" applyNumberFormat="1" applyFont="1" applyBorder="1"/>
    <xf numFmtId="165" fontId="6" fillId="0" borderId="12" xfId="1" applyNumberFormat="1" applyFont="1" applyBorder="1"/>
    <xf numFmtId="165" fontId="6" fillId="0" borderId="9" xfId="1" applyNumberFormat="1" applyFont="1" applyBorder="1"/>
    <xf numFmtId="164" fontId="0" fillId="0" borderId="0" xfId="0" applyNumberFormat="1"/>
    <xf numFmtId="0" fontId="0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334086</xdr:colOff>
      <xdr:row>1</xdr:row>
      <xdr:rowOff>71082</xdr:rowOff>
    </xdr:from>
    <xdr:to>
      <xdr:col>4</xdr:col>
      <xdr:colOff>753470</xdr:colOff>
      <xdr:row>4</xdr:row>
      <xdr:rowOff>148427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1502" y="270112"/>
          <a:ext cx="419384" cy="653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showGridLines="0" tabSelected="1" topLeftCell="B46" zoomScaleNormal="100" zoomScaleSheetLayoutView="100" workbookViewId="0">
      <selection activeCell="B65" sqref="B65"/>
    </sheetView>
  </sheetViews>
  <sheetFormatPr baseColWidth="10" defaultRowHeight="15" x14ac:dyDescent="0.25"/>
  <cols>
    <col min="2" max="2" width="75.42578125" style="5" customWidth="1"/>
    <col min="3" max="3" width="16.85546875" style="6" customWidth="1"/>
    <col min="4" max="4" width="15.7109375" style="6" customWidth="1"/>
    <col min="5" max="5" width="16.140625" style="7" customWidth="1"/>
  </cols>
  <sheetData>
    <row r="1" spans="2:5" s="4" customFormat="1" x14ac:dyDescent="0.25">
      <c r="B1" s="1"/>
      <c r="C1" s="2"/>
      <c r="D1" s="2"/>
      <c r="E1" s="3"/>
    </row>
    <row r="2" spans="2:5" x14ac:dyDescent="0.25">
      <c r="B2" s="45" t="s">
        <v>0</v>
      </c>
      <c r="C2" s="46"/>
      <c r="D2" s="46"/>
      <c r="E2" s="47"/>
    </row>
    <row r="3" spans="2:5" x14ac:dyDescent="0.25">
      <c r="B3" s="48" t="s">
        <v>1</v>
      </c>
      <c r="C3" s="49"/>
      <c r="D3" s="49"/>
      <c r="E3" s="50"/>
    </row>
    <row r="4" spans="2:5" x14ac:dyDescent="0.25">
      <c r="B4" s="51" t="s">
        <v>42</v>
      </c>
      <c r="C4" s="52"/>
      <c r="D4" s="52"/>
      <c r="E4" s="53"/>
    </row>
    <row r="5" spans="2:5" x14ac:dyDescent="0.25">
      <c r="B5" s="54" t="s">
        <v>2</v>
      </c>
      <c r="C5" s="55"/>
      <c r="D5" s="55"/>
      <c r="E5" s="56"/>
    </row>
    <row r="6" spans="2:5" x14ac:dyDescent="0.25">
      <c r="E6" s="6"/>
    </row>
    <row r="7" spans="2:5" s="8" customFormat="1" ht="30.75" customHeight="1" x14ac:dyDescent="0.25">
      <c r="B7" s="24" t="s">
        <v>3</v>
      </c>
      <c r="C7" s="25" t="s">
        <v>4</v>
      </c>
      <c r="D7" s="26" t="s">
        <v>5</v>
      </c>
      <c r="E7" s="27" t="s">
        <v>6</v>
      </c>
    </row>
    <row r="8" spans="2:5" x14ac:dyDescent="0.25">
      <c r="B8" s="10" t="s">
        <v>7</v>
      </c>
      <c r="C8" s="31">
        <f>+SUM(C9:C11)</f>
        <v>99404907.093390003</v>
      </c>
      <c r="D8" s="31">
        <f t="shared" ref="D8:E8" si="0">+SUM(D9:D11)</f>
        <v>103007104.14380999</v>
      </c>
      <c r="E8" s="32">
        <f t="shared" si="0"/>
        <v>103094691.62551999</v>
      </c>
    </row>
    <row r="9" spans="2:5" x14ac:dyDescent="0.25">
      <c r="B9" s="11" t="s">
        <v>8</v>
      </c>
      <c r="C9" s="13">
        <v>60299052.660839997</v>
      </c>
      <c r="D9" s="13">
        <v>61645298.067179985</v>
      </c>
      <c r="E9" s="9">
        <v>61645298.067179985</v>
      </c>
    </row>
    <row r="10" spans="2:5" x14ac:dyDescent="0.25">
      <c r="B10" s="11" t="s">
        <v>9</v>
      </c>
      <c r="C10" s="13">
        <v>36814210.924160004</v>
      </c>
      <c r="D10" s="13">
        <v>35181031.82581</v>
      </c>
      <c r="E10" s="9">
        <v>35181031.82581</v>
      </c>
    </row>
    <row r="11" spans="2:5" x14ac:dyDescent="0.25">
      <c r="B11" s="11" t="s">
        <v>10</v>
      </c>
      <c r="C11" s="13">
        <f>+C40</f>
        <v>2291643.5083899996</v>
      </c>
      <c r="D11" s="13">
        <f t="shared" ref="D11:E11" si="1">+D40</f>
        <v>6180774.2508200007</v>
      </c>
      <c r="E11" s="9">
        <f t="shared" si="1"/>
        <v>6268361.7325300006</v>
      </c>
    </row>
    <row r="12" spans="2:5" x14ac:dyDescent="0.25">
      <c r="B12" s="12"/>
      <c r="C12" s="13"/>
      <c r="D12" s="13"/>
      <c r="E12" s="9"/>
    </row>
    <row r="13" spans="2:5" x14ac:dyDescent="0.25">
      <c r="B13" s="10" t="s">
        <v>11</v>
      </c>
      <c r="C13" s="31">
        <f>+SUM(C14:C15)</f>
        <v>101541634.49279992</v>
      </c>
      <c r="D13" s="31">
        <f t="shared" ref="D13:E13" si="2">+SUM(D14:D15)</f>
        <v>104172960.62784991</v>
      </c>
      <c r="E13" s="32">
        <f t="shared" si="2"/>
        <v>100429437.03765002</v>
      </c>
    </row>
    <row r="14" spans="2:5" x14ac:dyDescent="0.25">
      <c r="B14" s="11" t="s">
        <v>12</v>
      </c>
      <c r="C14" s="13">
        <v>64168926.717579924</v>
      </c>
      <c r="D14" s="13">
        <v>69052088.3378499</v>
      </c>
      <c r="E14" s="9">
        <v>65385376.429880016</v>
      </c>
    </row>
    <row r="15" spans="2:5" x14ac:dyDescent="0.25">
      <c r="B15" s="11" t="s">
        <v>13</v>
      </c>
      <c r="C15" s="13">
        <v>37372707.775219999</v>
      </c>
      <c r="D15" s="13">
        <v>35120872.289999999</v>
      </c>
      <c r="E15" s="9">
        <v>35044060.607770003</v>
      </c>
    </row>
    <row r="16" spans="2:5" x14ac:dyDescent="0.25">
      <c r="B16" s="12"/>
      <c r="C16" s="13"/>
      <c r="D16" s="13"/>
      <c r="E16" s="9"/>
    </row>
    <row r="17" spans="1:5" x14ac:dyDescent="0.25">
      <c r="B17" s="10" t="s">
        <v>14</v>
      </c>
      <c r="C17" s="31">
        <f>+SUM(C18:C19)</f>
        <v>2136727.3994011995</v>
      </c>
      <c r="D17" s="31">
        <f t="shared" ref="D17:E17" si="3">+SUM(D18:D19)</f>
        <v>1014083.4837499994</v>
      </c>
      <c r="E17" s="32">
        <f t="shared" si="3"/>
        <v>1014083.4837499994</v>
      </c>
    </row>
    <row r="18" spans="1:5" x14ac:dyDescent="0.25">
      <c r="B18" s="11" t="s">
        <v>15</v>
      </c>
      <c r="C18" s="13">
        <v>1576050.8583511997</v>
      </c>
      <c r="D18" s="21">
        <v>300896.2915799999</v>
      </c>
      <c r="E18" s="22">
        <v>300896.2915799999</v>
      </c>
    </row>
    <row r="19" spans="1:5" x14ac:dyDescent="0.25">
      <c r="B19" s="11" t="s">
        <v>16</v>
      </c>
      <c r="C19" s="13">
        <v>560676.54104999977</v>
      </c>
      <c r="D19" s="21">
        <v>713187.19216999959</v>
      </c>
      <c r="E19" s="22">
        <v>713187.19216999959</v>
      </c>
    </row>
    <row r="20" spans="1:5" x14ac:dyDescent="0.25">
      <c r="B20" s="12"/>
      <c r="C20" s="13"/>
      <c r="D20" s="13"/>
      <c r="E20" s="9"/>
    </row>
    <row r="21" spans="1:5" x14ac:dyDescent="0.25">
      <c r="B21" s="10" t="s">
        <v>17</v>
      </c>
      <c r="C21" s="31">
        <f>+SUM(C17-C13+C8)</f>
        <v>-8.7171792984008789E-6</v>
      </c>
      <c r="D21" s="31">
        <f>+SUM(D17-D13+D8)</f>
        <v>-151773.00028991699</v>
      </c>
      <c r="E21" s="32">
        <f>+SUM(E17-E13+E8)</f>
        <v>3679338.0716199726</v>
      </c>
    </row>
    <row r="22" spans="1:5" x14ac:dyDescent="0.25">
      <c r="B22" s="10" t="s">
        <v>18</v>
      </c>
      <c r="C22" s="31">
        <f>+C21-C11</f>
        <v>-2291643.5083987168</v>
      </c>
      <c r="D22" s="31">
        <f t="shared" ref="D22:E22" si="4">+D21-D11</f>
        <v>-6332547.2511099176</v>
      </c>
      <c r="E22" s="32">
        <f t="shared" si="4"/>
        <v>-2589023.660910028</v>
      </c>
    </row>
    <row r="23" spans="1:5" ht="22.5" x14ac:dyDescent="0.25">
      <c r="B23" s="15" t="s">
        <v>19</v>
      </c>
      <c r="C23" s="33">
        <f>+C22-C17</f>
        <v>-4428370.9077999163</v>
      </c>
      <c r="D23" s="33">
        <f t="shared" ref="D23:E23" si="5">+D22-D17</f>
        <v>-7346630.7348599173</v>
      </c>
      <c r="E23" s="34">
        <f t="shared" si="5"/>
        <v>-3603107.1446600277</v>
      </c>
    </row>
    <row r="24" spans="1:5" x14ac:dyDescent="0.25">
      <c r="E24" s="6"/>
    </row>
    <row r="25" spans="1:5" s="8" customFormat="1" ht="30.75" customHeight="1" x14ac:dyDescent="0.25">
      <c r="B25" s="24" t="s">
        <v>20</v>
      </c>
      <c r="C25" s="25" t="s">
        <v>4</v>
      </c>
      <c r="D25" s="26" t="s">
        <v>5</v>
      </c>
      <c r="E25" s="27" t="s">
        <v>6</v>
      </c>
    </row>
    <row r="26" spans="1:5" x14ac:dyDescent="0.25">
      <c r="B26" s="10" t="s">
        <v>21</v>
      </c>
      <c r="C26" s="35">
        <f>+SUM(C27:C28)</f>
        <v>4924166.9318899997</v>
      </c>
      <c r="D26" s="35">
        <f t="shared" ref="D26:E26" si="6">+SUM(D27:D28)</f>
        <v>4117800.9224799997</v>
      </c>
      <c r="E26" s="36">
        <f t="shared" si="6"/>
        <v>3723092.3646299997</v>
      </c>
    </row>
    <row r="27" spans="1:5" x14ac:dyDescent="0.25">
      <c r="B27" s="11" t="s">
        <v>22</v>
      </c>
      <c r="C27" s="16">
        <v>4803603.3892000001</v>
      </c>
      <c r="D27" s="16">
        <v>4071528.2421699995</v>
      </c>
      <c r="E27" s="17">
        <v>3676819.6843199995</v>
      </c>
    </row>
    <row r="28" spans="1:5" x14ac:dyDescent="0.25">
      <c r="A28" s="43"/>
      <c r="B28" s="11" t="s">
        <v>23</v>
      </c>
      <c r="C28" s="16">
        <v>120563.54269</v>
      </c>
      <c r="D28" s="29">
        <v>46272.680310000003</v>
      </c>
      <c r="E28" s="30">
        <v>46272.680310000003</v>
      </c>
    </row>
    <row r="29" spans="1:5" x14ac:dyDescent="0.25">
      <c r="B29" s="14"/>
      <c r="C29" s="16"/>
      <c r="D29" s="16"/>
      <c r="E29" s="17"/>
    </row>
    <row r="30" spans="1:5" x14ac:dyDescent="0.25">
      <c r="B30" s="15" t="s">
        <v>24</v>
      </c>
      <c r="C30" s="41">
        <f>+C23+C26</f>
        <v>495796.02409008332</v>
      </c>
      <c r="D30" s="41">
        <f>+D23+D26</f>
        <v>-3228829.8123799176</v>
      </c>
      <c r="E30" s="42">
        <f>+E23+E26</f>
        <v>119985.21996997204</v>
      </c>
    </row>
    <row r="31" spans="1:5" x14ac:dyDescent="0.25">
      <c r="E31" s="6"/>
    </row>
    <row r="32" spans="1:5" s="8" customFormat="1" ht="30.75" customHeight="1" x14ac:dyDescent="0.25">
      <c r="B32" s="24" t="s">
        <v>20</v>
      </c>
      <c r="C32" s="28" t="s">
        <v>4</v>
      </c>
      <c r="D32" s="26" t="s">
        <v>5</v>
      </c>
      <c r="E32" s="27" t="s">
        <v>6</v>
      </c>
    </row>
    <row r="33" spans="2:5" x14ac:dyDescent="0.25">
      <c r="B33" s="10" t="s">
        <v>25</v>
      </c>
      <c r="C33" s="37">
        <f>+SUM(C34:C35)</f>
        <v>5895000</v>
      </c>
      <c r="D33" s="38">
        <f t="shared" ref="D33:E33" si="7">+SUM(D34:D35)</f>
        <v>10533941.4397</v>
      </c>
      <c r="E33" s="39">
        <f t="shared" si="7"/>
        <v>10533941.4397</v>
      </c>
    </row>
    <row r="34" spans="2:5" x14ac:dyDescent="0.25">
      <c r="B34" s="11" t="s">
        <v>26</v>
      </c>
      <c r="C34" s="19">
        <v>5895000</v>
      </c>
      <c r="D34" s="20">
        <v>10533941.4397</v>
      </c>
      <c r="E34" s="18">
        <v>10533941.4397</v>
      </c>
    </row>
    <row r="35" spans="2:5" x14ac:dyDescent="0.25">
      <c r="B35" s="11" t="s">
        <v>27</v>
      </c>
      <c r="C35" s="19">
        <v>0</v>
      </c>
      <c r="D35" s="20">
        <v>0</v>
      </c>
      <c r="E35" s="18">
        <v>0</v>
      </c>
    </row>
    <row r="36" spans="2:5" x14ac:dyDescent="0.25">
      <c r="B36" s="10" t="s">
        <v>28</v>
      </c>
      <c r="C36" s="37">
        <f>+SUM(C37:C38)</f>
        <v>3603356.4916100004</v>
      </c>
      <c r="D36" s="38">
        <f t="shared" ref="D36:E36" si="8">+SUM(D37:D38)</f>
        <v>4353167.1888799993</v>
      </c>
      <c r="E36" s="39">
        <f t="shared" si="8"/>
        <v>4265579.7071699994</v>
      </c>
    </row>
    <row r="37" spans="2:5" x14ac:dyDescent="0.25">
      <c r="B37" s="11" t="s">
        <v>29</v>
      </c>
      <c r="C37" s="19">
        <v>3601176.8006100003</v>
      </c>
      <c r="D37" s="20">
        <v>4350791.3096399996</v>
      </c>
      <c r="E37" s="18">
        <v>4263203.8279299997</v>
      </c>
    </row>
    <row r="38" spans="2:5" x14ac:dyDescent="0.25">
      <c r="B38" s="11" t="s">
        <v>30</v>
      </c>
      <c r="C38" s="19">
        <v>2179.6909999999998</v>
      </c>
      <c r="D38" s="20">
        <v>2375.8792400000002</v>
      </c>
      <c r="E38" s="18">
        <v>2375.8792400000002</v>
      </c>
    </row>
    <row r="39" spans="2:5" x14ac:dyDescent="0.25">
      <c r="B39" s="14"/>
      <c r="C39" s="19"/>
      <c r="D39" s="20"/>
      <c r="E39" s="18"/>
    </row>
    <row r="40" spans="2:5" x14ac:dyDescent="0.25">
      <c r="B40" s="15" t="s">
        <v>31</v>
      </c>
      <c r="C40" s="40">
        <f>+C33-C36</f>
        <v>2291643.5083899996</v>
      </c>
      <c r="D40" s="41">
        <f t="shared" ref="D40:E40" si="9">+D33-D36</f>
        <v>6180774.2508200007</v>
      </c>
      <c r="E40" s="42">
        <f t="shared" si="9"/>
        <v>6268361.7325300006</v>
      </c>
    </row>
    <row r="41" spans="2:5" ht="14.25" customHeight="1" x14ac:dyDescent="0.25">
      <c r="E41" s="6"/>
    </row>
    <row r="42" spans="2:5" s="8" customFormat="1" ht="30.75" customHeight="1" x14ac:dyDescent="0.25">
      <c r="B42" s="24" t="s">
        <v>20</v>
      </c>
      <c r="C42" s="25" t="s">
        <v>4</v>
      </c>
      <c r="D42" s="26" t="s">
        <v>5</v>
      </c>
      <c r="E42" s="27" t="s">
        <v>6</v>
      </c>
    </row>
    <row r="43" spans="2:5" x14ac:dyDescent="0.25">
      <c r="B43" s="12" t="s">
        <v>32</v>
      </c>
      <c r="C43" s="20">
        <f>C9</f>
        <v>60299052.660839997</v>
      </c>
      <c r="D43" s="20">
        <f>D9</f>
        <v>61645298.067179985</v>
      </c>
      <c r="E43" s="18">
        <f>E9</f>
        <v>61645298.067179985</v>
      </c>
    </row>
    <row r="44" spans="2:5" x14ac:dyDescent="0.25">
      <c r="B44" s="12" t="s">
        <v>33</v>
      </c>
      <c r="C44" s="20">
        <f>+C45-C46</f>
        <v>2293823.1993899997</v>
      </c>
      <c r="D44" s="20">
        <f t="shared" ref="D44:E44" si="10">+D45-D46</f>
        <v>6183150.1300600003</v>
      </c>
      <c r="E44" s="18">
        <f t="shared" si="10"/>
        <v>6270737.6117700003</v>
      </c>
    </row>
    <row r="45" spans="2:5" x14ac:dyDescent="0.25">
      <c r="B45" s="11" t="s">
        <v>26</v>
      </c>
      <c r="C45" s="20">
        <f>C34</f>
        <v>5895000</v>
      </c>
      <c r="D45" s="20">
        <f>D34</f>
        <v>10533941.4397</v>
      </c>
      <c r="E45" s="18">
        <f>E34</f>
        <v>10533941.4397</v>
      </c>
    </row>
    <row r="46" spans="2:5" x14ac:dyDescent="0.25">
      <c r="B46" s="11" t="s">
        <v>29</v>
      </c>
      <c r="C46" s="20">
        <f>C37</f>
        <v>3601176.8006100003</v>
      </c>
      <c r="D46" s="20">
        <f>D37</f>
        <v>4350791.3096399996</v>
      </c>
      <c r="E46" s="18">
        <f>E37</f>
        <v>4263203.8279299997</v>
      </c>
    </row>
    <row r="47" spans="2:5" x14ac:dyDescent="0.25">
      <c r="B47" s="14"/>
      <c r="C47" s="20"/>
      <c r="D47" s="20"/>
      <c r="E47" s="18"/>
    </row>
    <row r="48" spans="2:5" x14ac:dyDescent="0.25">
      <c r="B48" s="12" t="s">
        <v>12</v>
      </c>
      <c r="C48" s="20">
        <f>C14</f>
        <v>64168926.717579924</v>
      </c>
      <c r="D48" s="20">
        <f>D14</f>
        <v>69052088.3378499</v>
      </c>
      <c r="E48" s="18">
        <f>E14</f>
        <v>65385376.429880016</v>
      </c>
    </row>
    <row r="49" spans="2:5" x14ac:dyDescent="0.25">
      <c r="B49" s="14"/>
      <c r="C49" s="20"/>
      <c r="D49" s="20"/>
      <c r="E49" s="18"/>
    </row>
    <row r="50" spans="2:5" x14ac:dyDescent="0.25">
      <c r="B50" s="12" t="s">
        <v>15</v>
      </c>
      <c r="C50" s="21">
        <f>C18</f>
        <v>1576050.8583511997</v>
      </c>
      <c r="D50" s="21">
        <f>D18</f>
        <v>300896.2915799999</v>
      </c>
      <c r="E50" s="22">
        <f>E18</f>
        <v>300896.2915799999</v>
      </c>
    </row>
    <row r="51" spans="2:5" x14ac:dyDescent="0.25">
      <c r="B51" s="14"/>
      <c r="C51" s="20"/>
      <c r="D51" s="20"/>
      <c r="E51" s="18"/>
    </row>
    <row r="52" spans="2:5" x14ac:dyDescent="0.25">
      <c r="B52" s="10" t="s">
        <v>34</v>
      </c>
      <c r="C52" s="38">
        <f>+C43+C44-C48+C50</f>
        <v>1.0012749116867781E-3</v>
      </c>
      <c r="D52" s="38">
        <f t="shared" ref="D52:E52" si="11">+D43+D44-D48+D50</f>
        <v>-922743.84902992006</v>
      </c>
      <c r="E52" s="39">
        <f t="shared" si="11"/>
        <v>2831555.5406499663</v>
      </c>
    </row>
    <row r="53" spans="2:5" x14ac:dyDescent="0.25">
      <c r="B53" s="15" t="s">
        <v>35</v>
      </c>
      <c r="C53" s="41">
        <f>+C52-C44</f>
        <v>-2293823.1983887246</v>
      </c>
      <c r="D53" s="41">
        <f t="shared" ref="D53:E53" si="12">+D52-D44</f>
        <v>-7105893.9790899204</v>
      </c>
      <c r="E53" s="42">
        <f t="shared" si="12"/>
        <v>-3439182.071120034</v>
      </c>
    </row>
    <row r="54" spans="2:5" ht="14.25" customHeight="1" x14ac:dyDescent="0.25">
      <c r="E54" s="6"/>
    </row>
    <row r="55" spans="2:5" s="8" customFormat="1" ht="30.75" customHeight="1" x14ac:dyDescent="0.25">
      <c r="B55" s="24" t="s">
        <v>20</v>
      </c>
      <c r="C55" s="25" t="s">
        <v>4</v>
      </c>
      <c r="D55" s="26" t="s">
        <v>5</v>
      </c>
      <c r="E55" s="27" t="s">
        <v>6</v>
      </c>
    </row>
    <row r="56" spans="2:5" x14ac:dyDescent="0.25">
      <c r="B56" s="12" t="s">
        <v>9</v>
      </c>
      <c r="C56" s="20">
        <f>C10</f>
        <v>36814210.924160004</v>
      </c>
      <c r="D56" s="20">
        <f>D10</f>
        <v>35181031.82581</v>
      </c>
      <c r="E56" s="18">
        <f>E10</f>
        <v>35181031.82581</v>
      </c>
    </row>
    <row r="57" spans="2:5" ht="22.5" x14ac:dyDescent="0.25">
      <c r="B57" s="12" t="s">
        <v>36</v>
      </c>
      <c r="C57" s="20">
        <f>+SUM(C58-C59)</f>
        <v>-2179.6909999999998</v>
      </c>
      <c r="D57" s="20">
        <f t="shared" ref="D57:E57" si="13">+SUM(D58-D59)</f>
        <v>-2375.8792400000002</v>
      </c>
      <c r="E57" s="18">
        <f t="shared" si="13"/>
        <v>-2375.8792400000002</v>
      </c>
    </row>
    <row r="58" spans="2:5" x14ac:dyDescent="0.25">
      <c r="B58" s="23" t="s">
        <v>27</v>
      </c>
      <c r="C58" s="20">
        <f>C35</f>
        <v>0</v>
      </c>
      <c r="D58" s="20">
        <f>D35</f>
        <v>0</v>
      </c>
      <c r="E58" s="18">
        <f>E35</f>
        <v>0</v>
      </c>
    </row>
    <row r="59" spans="2:5" x14ac:dyDescent="0.25">
      <c r="B59" s="23" t="s">
        <v>30</v>
      </c>
      <c r="C59" s="20">
        <f>C38</f>
        <v>2179.6909999999998</v>
      </c>
      <c r="D59" s="20">
        <f>D38</f>
        <v>2375.8792400000002</v>
      </c>
      <c r="E59" s="18">
        <f>E38</f>
        <v>2375.8792400000002</v>
      </c>
    </row>
    <row r="60" spans="2:5" x14ac:dyDescent="0.25">
      <c r="B60" s="12"/>
      <c r="C60" s="20"/>
      <c r="D60" s="20"/>
      <c r="E60" s="18"/>
    </row>
    <row r="61" spans="2:5" x14ac:dyDescent="0.25">
      <c r="B61" s="12" t="s">
        <v>37</v>
      </c>
      <c r="C61" s="20">
        <f>C15</f>
        <v>37372707.775219999</v>
      </c>
      <c r="D61" s="20">
        <f>D15</f>
        <v>35120872.289999999</v>
      </c>
      <c r="E61" s="18">
        <f>E15</f>
        <v>35044060.607770003</v>
      </c>
    </row>
    <row r="62" spans="2:5" x14ac:dyDescent="0.25">
      <c r="B62" s="12"/>
      <c r="C62" s="20"/>
      <c r="D62" s="20"/>
      <c r="E62" s="18"/>
    </row>
    <row r="63" spans="2:5" x14ac:dyDescent="0.25">
      <c r="B63" s="12" t="s">
        <v>16</v>
      </c>
      <c r="C63" s="21">
        <f>C19</f>
        <v>560676.54104999977</v>
      </c>
      <c r="D63" s="21">
        <f>D19</f>
        <v>713187.19216999959</v>
      </c>
      <c r="E63" s="22">
        <f>E19</f>
        <v>713187.19216999959</v>
      </c>
    </row>
    <row r="64" spans="2:5" x14ac:dyDescent="0.25">
      <c r="B64" s="12"/>
      <c r="C64" s="20"/>
      <c r="D64" s="20"/>
      <c r="E64" s="18"/>
    </row>
    <row r="65" spans="2:8" x14ac:dyDescent="0.25">
      <c r="B65" s="10" t="s">
        <v>38</v>
      </c>
      <c r="C65" s="38">
        <f>+C56+C57-C61+C63</f>
        <v>-1.0099954670295119E-3</v>
      </c>
      <c r="D65" s="38">
        <f t="shared" ref="D65:E65" si="14">+D56+D57-D61+D63</f>
        <v>770970.84874000202</v>
      </c>
      <c r="E65" s="39">
        <f t="shared" si="14"/>
        <v>847782.53096999775</v>
      </c>
    </row>
    <row r="66" spans="2:8" ht="22.5" x14ac:dyDescent="0.25">
      <c r="B66" s="15" t="s">
        <v>39</v>
      </c>
      <c r="C66" s="41">
        <f>+C65-C57</f>
        <v>2179.6899900045328</v>
      </c>
      <c r="D66" s="41">
        <f t="shared" ref="D66:E66" si="15">+D65-D57</f>
        <v>773346.72798000206</v>
      </c>
      <c r="E66" s="42">
        <f t="shared" si="15"/>
        <v>850158.41020999779</v>
      </c>
    </row>
    <row r="68" spans="2:8" s="44" customFormat="1" x14ac:dyDescent="0.25">
      <c r="B68" s="5"/>
      <c r="C68" s="6"/>
      <c r="D68" s="6"/>
      <c r="E68" s="7"/>
    </row>
    <row r="69" spans="2:8" s="44" customFormat="1" x14ac:dyDescent="0.25">
      <c r="B69" s="5"/>
      <c r="C69" s="6"/>
      <c r="D69" s="6"/>
      <c r="E69" s="6"/>
    </row>
    <row r="70" spans="2:8" s="59" customFormat="1" x14ac:dyDescent="0.25">
      <c r="B70" s="57" t="s">
        <v>40</v>
      </c>
      <c r="C70" s="57"/>
      <c r="D70" s="57"/>
      <c r="E70" s="57"/>
      <c r="F70" s="58"/>
      <c r="G70" s="58"/>
      <c r="H70" s="58"/>
    </row>
    <row r="71" spans="2:8" s="59" customFormat="1" x14ac:dyDescent="0.25">
      <c r="B71" s="57" t="s">
        <v>41</v>
      </c>
      <c r="C71" s="57"/>
      <c r="D71" s="57"/>
      <c r="E71" s="57"/>
      <c r="F71" s="58"/>
      <c r="G71" s="58"/>
      <c r="H71" s="58"/>
    </row>
    <row r="72" spans="2:8" s="44" customFormat="1" x14ac:dyDescent="0.25">
      <c r="B72" s="5"/>
      <c r="C72" s="6"/>
      <c r="D72" s="6"/>
      <c r="E72" s="7"/>
    </row>
    <row r="73" spans="2:8" s="44" customFormat="1" x14ac:dyDescent="0.25">
      <c r="B73" s="5"/>
      <c r="C73" s="6"/>
      <c r="D73" s="6"/>
      <c r="E73" s="7"/>
    </row>
    <row r="74" spans="2:8" s="44" customFormat="1" x14ac:dyDescent="0.25">
      <c r="B74" s="5"/>
      <c r="C74" s="6"/>
      <c r="D74" s="6"/>
      <c r="E74" s="7"/>
    </row>
    <row r="75" spans="2:8" s="44" customFormat="1" x14ac:dyDescent="0.25">
      <c r="B75" s="5"/>
      <c r="C75" s="6"/>
      <c r="D75" s="6"/>
      <c r="E75" s="7"/>
    </row>
  </sheetData>
  <mergeCells count="6">
    <mergeCell ref="B71:E71"/>
    <mergeCell ref="B2:E2"/>
    <mergeCell ref="B3:E3"/>
    <mergeCell ref="B4:E4"/>
    <mergeCell ref="B5:E5"/>
    <mergeCell ref="B70:E70"/>
  </mergeCells>
  <printOptions horizontalCentered="1"/>
  <pageMargins left="0" right="0" top="0.39370078740157483" bottom="0.39370078740157483" header="0.31496062992125984" footer="0.31496062992125984"/>
  <pageSetup scale="82" fitToHeight="2" orientation="landscape" r:id="rId1"/>
  <rowBreaks count="1" manualBreakCount="1">
    <brk id="40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F4 BAP</vt:lpstr>
      <vt:lpstr>'F4 BAP'!Área_de_impresión</vt:lpstr>
      <vt:lpstr>'F4 BAP'!Títulos_a_imprimir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Adriana Yaresi Cuello Corpus</cp:lastModifiedBy>
  <cp:lastPrinted>2020-11-02T17:20:33Z</cp:lastPrinted>
  <dcterms:created xsi:type="dcterms:W3CDTF">2020-04-30T23:29:03Z</dcterms:created>
  <dcterms:modified xsi:type="dcterms:W3CDTF">2021-01-29T21:09:50Z</dcterms:modified>
</cp:coreProperties>
</file>