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Z:\2021\Cuenta Pública 2021\Tomo III PODER EJECUTIVO\2. FORMATOS LDF\Reportes Validados\"/>
    </mc:Choice>
  </mc:AlternateContent>
  <xr:revisionPtr revIDLastSave="0" documentId="13_ncr:1_{8A94795E-BDFF-4938-95CE-87CF83F13F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6c CLF" sheetId="1" r:id="rId1"/>
  </sheets>
  <definedNames>
    <definedName name="_xlnm.Print_Area" localSheetId="0">'F6c CLF'!$B$2:$H$91</definedName>
    <definedName name="_xlnm.Print_Titles" localSheetId="0">'F6c CLF'!$2:$8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8" i="1" l="1"/>
  <c r="G41" i="1" l="1"/>
  <c r="E22" i="1"/>
  <c r="E24" i="1"/>
  <c r="E38" i="1"/>
  <c r="E55" i="1"/>
  <c r="E71" i="1"/>
  <c r="E39" i="1"/>
  <c r="E56" i="1"/>
  <c r="E72" i="1"/>
  <c r="E25" i="1"/>
  <c r="E13" i="1"/>
  <c r="E27" i="1"/>
  <c r="E43" i="1"/>
  <c r="E60" i="1"/>
  <c r="E74" i="1"/>
  <c r="E14" i="1"/>
  <c r="E28" i="1"/>
  <c r="E44" i="1"/>
  <c r="E61" i="1"/>
  <c r="E75" i="1"/>
  <c r="E16" i="1"/>
  <c r="E15" i="1"/>
  <c r="E31" i="1"/>
  <c r="E45" i="1"/>
  <c r="E62" i="1"/>
  <c r="E76" i="1"/>
  <c r="E32" i="1"/>
  <c r="E49" i="1"/>
  <c r="E63" i="1"/>
  <c r="E79" i="1"/>
  <c r="E17" i="1"/>
  <c r="E33" i="1"/>
  <c r="E50" i="1"/>
  <c r="E64" i="1"/>
  <c r="E80" i="1"/>
  <c r="E18" i="1"/>
  <c r="E34" i="1"/>
  <c r="E51" i="1"/>
  <c r="E65" i="1"/>
  <c r="E81" i="1"/>
  <c r="E36" i="1"/>
  <c r="E53" i="1"/>
  <c r="E69" i="1"/>
  <c r="F41" i="1"/>
  <c r="G58" i="1"/>
  <c r="G78" i="1"/>
  <c r="D58" i="1"/>
  <c r="E23" i="1"/>
  <c r="E37" i="1"/>
  <c r="E54" i="1"/>
  <c r="E70" i="1"/>
  <c r="E19" i="1"/>
  <c r="E35" i="1"/>
  <c r="E52" i="1"/>
  <c r="E68" i="1"/>
  <c r="E82" i="1"/>
  <c r="E12" i="1"/>
  <c r="E26" i="1"/>
  <c r="E42" i="1"/>
  <c r="E59" i="1"/>
  <c r="E73" i="1"/>
  <c r="F58" i="1"/>
  <c r="F78" i="1"/>
  <c r="G48" i="1"/>
  <c r="G67" i="1"/>
  <c r="D48" i="1"/>
  <c r="D67" i="1"/>
  <c r="D21" i="1"/>
  <c r="F48" i="1"/>
  <c r="F67" i="1"/>
  <c r="D30" i="1"/>
  <c r="G30" i="1"/>
  <c r="F30" i="1"/>
  <c r="G21" i="1"/>
  <c r="D11" i="1"/>
  <c r="D41" i="1"/>
  <c r="G11" i="1"/>
  <c r="F21" i="1"/>
  <c r="F11" i="1"/>
  <c r="C11" i="1"/>
  <c r="C21" i="1"/>
  <c r="C30" i="1"/>
  <c r="C41" i="1"/>
  <c r="C48" i="1"/>
  <c r="C58" i="1"/>
  <c r="C67" i="1"/>
  <c r="C78" i="1"/>
  <c r="H69" i="1" l="1"/>
  <c r="H42" i="1"/>
  <c r="H18" i="1"/>
  <c r="H65" i="1"/>
  <c r="H16" i="1"/>
  <c r="H24" i="1"/>
  <c r="H19" i="1"/>
  <c r="E78" i="1"/>
  <c r="H70" i="1"/>
  <c r="H13" i="1"/>
  <c r="H51" i="1"/>
  <c r="H33" i="1"/>
  <c r="H76" i="1"/>
  <c r="H75" i="1"/>
  <c r="H60" i="1"/>
  <c r="H56" i="1"/>
  <c r="H54" i="1"/>
  <c r="H79" i="1"/>
  <c r="H35" i="1"/>
  <c r="H50" i="1"/>
  <c r="H72" i="1"/>
  <c r="E58" i="1"/>
  <c r="H73" i="1"/>
  <c r="H37" i="1"/>
  <c r="H34" i="1"/>
  <c r="H17" i="1"/>
  <c r="H62" i="1"/>
  <c r="H61" i="1"/>
  <c r="H43" i="1"/>
  <c r="H39" i="1"/>
  <c r="H44" i="1"/>
  <c r="H52" i="1"/>
  <c r="H32" i="1"/>
  <c r="H74" i="1"/>
  <c r="H59" i="1"/>
  <c r="H23" i="1"/>
  <c r="H45" i="1"/>
  <c r="H27" i="1"/>
  <c r="H71" i="1"/>
  <c r="H26" i="1"/>
  <c r="E21" i="1"/>
  <c r="H12" i="1"/>
  <c r="H53" i="1"/>
  <c r="H80" i="1"/>
  <c r="H63" i="1"/>
  <c r="H31" i="1"/>
  <c r="H28" i="1"/>
  <c r="H55" i="1"/>
  <c r="H82" i="1"/>
  <c r="H36" i="1"/>
  <c r="H68" i="1"/>
  <c r="H22" i="1"/>
  <c r="H81" i="1"/>
  <c r="H64" i="1"/>
  <c r="H49" i="1"/>
  <c r="H15" i="1"/>
  <c r="H14" i="1"/>
  <c r="H25" i="1"/>
  <c r="H38" i="1"/>
  <c r="D47" i="1"/>
  <c r="E30" i="1"/>
  <c r="G47" i="1"/>
  <c r="E67" i="1"/>
  <c r="E48" i="1"/>
  <c r="E41" i="1"/>
  <c r="E11" i="1"/>
  <c r="F47" i="1"/>
  <c r="D10" i="1"/>
  <c r="F10" i="1"/>
  <c r="G10" i="1"/>
  <c r="C47" i="1"/>
  <c r="C10" i="1"/>
  <c r="H58" i="1" l="1"/>
  <c r="H78" i="1"/>
  <c r="H11" i="1"/>
  <c r="H41" i="1"/>
  <c r="H21" i="1"/>
  <c r="H48" i="1"/>
  <c r="H67" i="1"/>
  <c r="H30" i="1"/>
  <c r="D84" i="1"/>
  <c r="E47" i="1"/>
  <c r="E10" i="1"/>
  <c r="G84" i="1"/>
  <c r="F84" i="1"/>
  <c r="C84" i="1"/>
  <c r="H47" i="1" l="1"/>
  <c r="H10" i="1"/>
  <c r="E84" i="1"/>
  <c r="H84" i="1" l="1"/>
</calcChain>
</file>

<file path=xl/sharedStrings.xml><?xml version="1.0" encoding="utf-8"?>
<sst xmlns="http://schemas.openxmlformats.org/spreadsheetml/2006/main" count="85" uniqueCount="53">
  <si>
    <t>e) Representa el importe obtenido de la diferencia entre el Egreso Modificado y el Egreso Devengado.</t>
  </si>
  <si>
    <t>d) Esta información se presentará en términos anualizados.</t>
  </si>
  <si>
    <t>Notas:</t>
  </si>
  <si>
    <t>III. Total de Egresos (III = I + II)</t>
  </si>
  <si>
    <t>d4) Adeudos de Ejercicios Fiscales Anteriores</t>
  </si>
  <si>
    <t>d3) Saneamiento del Sistema Financiero</t>
  </si>
  <si>
    <t>d2) Transferencias, Participaciones y Aportaciones Entre Diferentes Niveles y 
Ordenes de Gobierno</t>
  </si>
  <si>
    <t>d1) Transacciones de la Deuda Publica / Costo Financiero de la Deuda</t>
  </si>
  <si>
    <t>D. Otras No Clasificadas en Funciones Anteriores (D=d1+d2+d3+d4)</t>
  </si>
  <si>
    <t>c9) Otras Industrias y Otros Asuntos Económicos</t>
  </si>
  <si>
    <t>c8) Ciencia, Tecnología e Innovación</t>
  </si>
  <si>
    <t>c7) Turismo</t>
  </si>
  <si>
    <t>c6) Comunicaciones</t>
  </si>
  <si>
    <t>c5) Transporte</t>
  </si>
  <si>
    <t>c4) Minería, Manufacturas y Construcción</t>
  </si>
  <si>
    <t>c3) Combustibles y Energía</t>
  </si>
  <si>
    <t>c2) Agropecuaria, Silvicultura, Pesca y Caza</t>
  </si>
  <si>
    <t>c1) Asuntos Económicos, Comerciales y Laborales en General</t>
  </si>
  <si>
    <t>C. Desarrollo Económico (C=c1+c2+c3+c4+c5+c6+c7+c8+c9)</t>
  </si>
  <si>
    <t>b7) Otros Asuntos Sociales</t>
  </si>
  <si>
    <t>b6) Protección Social</t>
  </si>
  <si>
    <t>b5) Educación</t>
  </si>
  <si>
    <t>b4) Recreación, Cultura y Otras Manifestaciones Sociales</t>
  </si>
  <si>
    <t>b3) Salud</t>
  </si>
  <si>
    <t>b2) Vivienda y Servicios a la Comunidad</t>
  </si>
  <si>
    <t>b1) Protección Ambiental</t>
  </si>
  <si>
    <t>B. Desarrollo Social (B=b1+b2+b3+b4+b5+b6+b7)</t>
  </si>
  <si>
    <t>a8) Otros Servicios Generales</t>
  </si>
  <si>
    <t>a7) Asuntos de Orden Público y de Seguridad Interior</t>
  </si>
  <si>
    <t>a6) Seguridad Nacional</t>
  </si>
  <si>
    <t>a5) Asuntos Financieros y Hacendarios</t>
  </si>
  <si>
    <t>a4) Relaciones Exteriores</t>
  </si>
  <si>
    <t>a3) Coordinación de la Política de Gobierno</t>
  </si>
  <si>
    <t>a2) Justicia</t>
  </si>
  <si>
    <t>a1) Legislación</t>
  </si>
  <si>
    <t>A. Gobierno (A=a1+a2+a3+a4+a5+a6+a7+a8)</t>
  </si>
  <si>
    <t>II. Gasto Etiquetado (II=A+B+C+D)</t>
  </si>
  <si>
    <t>I. Gasto No Etiquetado (I=A+B+C+D)</t>
  </si>
  <si>
    <t xml:space="preserve">Pagado </t>
  </si>
  <si>
    <t>Devengado</t>
  </si>
  <si>
    <t xml:space="preserve">Modificado </t>
  </si>
  <si>
    <t xml:space="preserve">Ampliaciones/
(Reducciones) </t>
  </si>
  <si>
    <t xml:space="preserve">Aprobado (d) </t>
  </si>
  <si>
    <t>Subejercicio  (e)</t>
  </si>
  <si>
    <t>Egresos</t>
  </si>
  <si>
    <t xml:space="preserve">Concepto </t>
  </si>
  <si>
    <t>En miles de pesos</t>
  </si>
  <si>
    <t>Clasificación Funcional (Finalidad y Función)</t>
  </si>
  <si>
    <t>Estado Analítico del Ejercicio del Presupuesto de Egresos Detallado - LDF</t>
  </si>
  <si>
    <t>GOBIERNO DEL ESTADO DE NUEVO LEÓN</t>
  </si>
  <si>
    <t>Lic. Carlos Alberto Garza Ibarra</t>
  </si>
  <si>
    <t>Secretario de Finanzas y Tesorero General del Estado</t>
  </si>
  <si>
    <t>Del 1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</si>
</sst>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;\(#,##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164" fontId="2" fillId="0" borderId="0" xfId="1" applyNumberFormat="1" applyFont="1"/>
    <xf numFmtId="164" fontId="3" fillId="0" borderId="0" xfId="1" applyNumberFormat="1" applyFont="1"/>
    <xf numFmtId="0" fontId="3" fillId="0" borderId="0" xfId="0" applyFont="1"/>
    <xf numFmtId="0" fontId="0" fillId="0" borderId="0" xfId="0" applyAlignment="1">
      <alignment horizontal="center"/>
    </xf>
    <xf numFmtId="0" fontId="4" fillId="0" borderId="11" xfId="0" applyFont="1" applyBorder="1" applyAlignment="1">
      <alignment horizontal="left" vertical="center" wrapText="1" indent="1"/>
    </xf>
    <xf numFmtId="164" fontId="3" fillId="0" borderId="11" xfId="1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 indent="1"/>
    </xf>
    <xf numFmtId="0" fontId="4" fillId="0" borderId="12" xfId="0" applyFont="1" applyBorder="1" applyAlignment="1">
      <alignment horizontal="left" vertical="center" indent="2"/>
    </xf>
    <xf numFmtId="0" fontId="3" fillId="0" borderId="12" xfId="0" applyFont="1" applyBorder="1" applyAlignment="1">
      <alignment horizontal="left" vertical="center" indent="3"/>
    </xf>
    <xf numFmtId="165" fontId="3" fillId="0" borderId="12" xfId="1" applyNumberFormat="1" applyFont="1" applyBorder="1" applyAlignment="1">
      <alignment horizontal="right" vertical="center"/>
    </xf>
    <xf numFmtId="0" fontId="4" fillId="0" borderId="12" xfId="0" applyFont="1" applyBorder="1" applyAlignment="1">
      <alignment horizontal="left" vertical="center" indent="1"/>
    </xf>
    <xf numFmtId="165" fontId="4" fillId="0" borderId="12" xfId="1" applyNumberFormat="1" applyFont="1" applyBorder="1" applyAlignment="1">
      <alignment horizontal="right" vertical="center"/>
    </xf>
    <xf numFmtId="0" fontId="3" fillId="0" borderId="12" xfId="0" applyFont="1" applyBorder="1" applyAlignment="1">
      <alignment horizontal="left" vertical="center" wrapText="1" indent="3"/>
    </xf>
    <xf numFmtId="0" fontId="4" fillId="0" borderId="13" xfId="0" applyFont="1" applyBorder="1" applyAlignment="1">
      <alignment horizontal="left" vertical="center" indent="1"/>
    </xf>
    <xf numFmtId="165" fontId="4" fillId="0" borderId="13" xfId="1" applyNumberFormat="1" applyFont="1" applyBorder="1" applyAlignment="1">
      <alignment horizontal="right" vertical="center"/>
    </xf>
    <xf numFmtId="0" fontId="3" fillId="0" borderId="13" xfId="0" applyFont="1" applyBorder="1" applyAlignment="1">
      <alignment horizontal="left" vertical="center" indent="3"/>
    </xf>
    <xf numFmtId="165" fontId="3" fillId="0" borderId="13" xfId="1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left" vertical="center" indent="1"/>
    </xf>
    <xf numFmtId="165" fontId="4" fillId="0" borderId="11" xfId="1" applyNumberFormat="1" applyFont="1" applyBorder="1" applyAlignment="1">
      <alignment horizontal="right" vertical="center"/>
    </xf>
    <xf numFmtId="165" fontId="4" fillId="0" borderId="12" xfId="1" applyNumberFormat="1" applyFont="1" applyBorder="1" applyAlignment="1">
      <alignment horizontal="right" vertical="center" wrapText="1"/>
    </xf>
    <xf numFmtId="164" fontId="4" fillId="2" borderId="2" xfId="1" applyNumberFormat="1" applyFont="1" applyFill="1" applyBorder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 wrapText="1"/>
    </xf>
    <xf numFmtId="164" fontId="9" fillId="0" borderId="0" xfId="1" applyNumberFormat="1" applyFont="1"/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165" fontId="8" fillId="0" borderId="0" xfId="1" applyNumberFormat="1" applyFont="1" applyAlignment="1">
      <alignment horizontal="center"/>
    </xf>
    <xf numFmtId="164" fontId="8" fillId="0" borderId="0" xfId="1" applyNumberFormat="1" applyFont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D9D9D9"/>
      <color rgb="FFC0C0C0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333375</xdr:colOff>
      <xdr:row>1</xdr:row>
      <xdr:rowOff>85725</xdr:rowOff>
    </xdr:from>
    <xdr:to>
      <xdr:col>7</xdr:col>
      <xdr:colOff>756413</xdr:colOff>
      <xdr:row>4</xdr:row>
      <xdr:rowOff>187946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0" y="285750"/>
          <a:ext cx="423038" cy="6737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94"/>
  <sheetViews>
    <sheetView showGridLines="0" tabSelected="1" zoomScaleNormal="100" zoomScaleSheetLayoutView="120" workbookViewId="0">
      <selection activeCell="B2" sqref="B2:H2"/>
    </sheetView>
  </sheetViews>
  <sheetFormatPr baseColWidth="10" defaultRowHeight="15" x14ac:dyDescent="0.25"/>
  <cols>
    <col min="2" max="2" width="73.28515625" style="3" customWidth="1"/>
    <col min="3" max="7" width="15.7109375" style="2" customWidth="1"/>
    <col min="8" max="8" width="15.7109375" style="1" customWidth="1"/>
    <col min="10" max="14" width="11.42578125" style="23"/>
  </cols>
  <sheetData>
    <row r="2" spans="1:8" x14ac:dyDescent="0.25">
      <c r="B2" s="24" t="s">
        <v>49</v>
      </c>
      <c r="C2" s="25"/>
      <c r="D2" s="25"/>
      <c r="E2" s="25"/>
      <c r="F2" s="25"/>
      <c r="G2" s="25"/>
      <c r="H2" s="26"/>
    </row>
    <row r="3" spans="1:8" x14ac:dyDescent="0.25">
      <c r="B3" s="27" t="s">
        <v>48</v>
      </c>
      <c r="C3" s="28"/>
      <c r="D3" s="28"/>
      <c r="E3" s="28"/>
      <c r="F3" s="28"/>
      <c r="G3" s="28"/>
      <c r="H3" s="29"/>
    </row>
    <row r="4" spans="1:8" x14ac:dyDescent="0.25">
      <c r="B4" s="27" t="s">
        <v>47</v>
      </c>
      <c r="C4" s="28"/>
      <c r="D4" s="28"/>
      <c r="E4" s="28"/>
      <c r="F4" s="28"/>
      <c r="G4" s="28"/>
      <c r="H4" s="29"/>
    </row>
    <row r="5" spans="1:8" x14ac:dyDescent="0.25">
      <c r="B5" s="30" t="s">
        <v>52</v>
      </c>
      <c r="C5" s="31"/>
      <c r="D5" s="31"/>
      <c r="E5" s="31"/>
      <c r="F5" s="31"/>
      <c r="G5" s="31"/>
      <c r="H5" s="32"/>
    </row>
    <row r="6" spans="1:8" x14ac:dyDescent="0.25">
      <c r="B6" s="33" t="s">
        <v>46</v>
      </c>
      <c r="C6" s="34"/>
      <c r="D6" s="34"/>
      <c r="E6" s="34"/>
      <c r="F6" s="34"/>
      <c r="G6" s="34"/>
      <c r="H6" s="35"/>
    </row>
    <row r="7" spans="1:8" x14ac:dyDescent="0.25">
      <c r="B7" s="38" t="s">
        <v>45</v>
      </c>
      <c r="C7" s="39" t="s">
        <v>44</v>
      </c>
      <c r="D7" s="39"/>
      <c r="E7" s="39"/>
      <c r="F7" s="39"/>
      <c r="G7" s="39"/>
      <c r="H7" s="39" t="s">
        <v>43</v>
      </c>
    </row>
    <row r="8" spans="1:8" ht="22.5" x14ac:dyDescent="0.25">
      <c r="B8" s="38"/>
      <c r="C8" s="21" t="s">
        <v>42</v>
      </c>
      <c r="D8" s="22" t="s">
        <v>41</v>
      </c>
      <c r="E8" s="21" t="s">
        <v>40</v>
      </c>
      <c r="F8" s="21" t="s">
        <v>39</v>
      </c>
      <c r="G8" s="21" t="s">
        <v>38</v>
      </c>
      <c r="H8" s="39"/>
    </row>
    <row r="9" spans="1:8" x14ac:dyDescent="0.25">
      <c r="B9" s="5"/>
      <c r="C9" s="6"/>
      <c r="D9" s="6"/>
      <c r="E9" s="6"/>
      <c r="F9" s="6"/>
      <c r="G9" s="6"/>
      <c r="H9" s="6"/>
    </row>
    <row r="10" spans="1:8" ht="16.5" customHeight="1" x14ac:dyDescent="0.25">
      <c r="B10" s="7" t="s">
        <v>37</v>
      </c>
      <c r="C10" s="20">
        <f t="shared" ref="C10" si="0">+SUM(C11+C21+C30+C41)</f>
        <v>70019806.208780006</v>
      </c>
      <c r="D10" s="20">
        <f t="shared" ref="D10" si="1">+SUM(D11+D21+D30+D41)</f>
        <v>12293388.590569999</v>
      </c>
      <c r="E10" s="20">
        <f>C10+D10</f>
        <v>82313194.799350008</v>
      </c>
      <c r="F10" s="20">
        <f t="shared" ref="F10:G10" si="2">+SUM(F11+F21+F30+F41)</f>
        <v>79184775.484229982</v>
      </c>
      <c r="G10" s="20">
        <f t="shared" si="2"/>
        <v>76910647.470169991</v>
      </c>
      <c r="H10" s="20">
        <f>E10-F10</f>
        <v>3128419.3151200265</v>
      </c>
    </row>
    <row r="11" spans="1:8" x14ac:dyDescent="0.25">
      <c r="B11" s="8" t="s">
        <v>35</v>
      </c>
      <c r="C11" s="20">
        <f t="shared" ref="C11" si="3">+SUM(C12:C19)</f>
        <v>19122527.166370008</v>
      </c>
      <c r="D11" s="20">
        <f t="shared" ref="D11" si="4">+SUM(D12:D19)</f>
        <v>5069246.9411500022</v>
      </c>
      <c r="E11" s="20">
        <f t="shared" ref="E11:E74" si="5">C11+D11</f>
        <v>24191774.10752001</v>
      </c>
      <c r="F11" s="20">
        <f t="shared" ref="F11:G11" si="6">+SUM(F12:F19)</f>
        <v>23492578.019460008</v>
      </c>
      <c r="G11" s="20">
        <f t="shared" si="6"/>
        <v>22609405.539180007</v>
      </c>
      <c r="H11" s="20">
        <f t="shared" ref="H11:H74" si="7">E11-F11</f>
        <v>699196.08806000277</v>
      </c>
    </row>
    <row r="12" spans="1:8" x14ac:dyDescent="0.25">
      <c r="A12" s="4"/>
      <c r="B12" s="9" t="s">
        <v>34</v>
      </c>
      <c r="C12" s="10">
        <v>619398.51300000004</v>
      </c>
      <c r="D12" s="10">
        <v>7.4505805969238283E-12</v>
      </c>
      <c r="E12" s="10">
        <f t="shared" si="5"/>
        <v>619398.51300000004</v>
      </c>
      <c r="F12" s="10">
        <v>619398.51300000004</v>
      </c>
      <c r="G12" s="10">
        <v>619398.51300000004</v>
      </c>
      <c r="H12" s="10">
        <f t="shared" si="7"/>
        <v>0</v>
      </c>
    </row>
    <row r="13" spans="1:8" x14ac:dyDescent="0.25">
      <c r="A13" s="4"/>
      <c r="B13" s="9" t="s">
        <v>33</v>
      </c>
      <c r="C13" s="10">
        <v>7695725.7364900038</v>
      </c>
      <c r="D13" s="10">
        <v>310342.83137999976</v>
      </c>
      <c r="E13" s="10">
        <f t="shared" si="5"/>
        <v>8006068.5678700032</v>
      </c>
      <c r="F13" s="10">
        <v>7917969.6468500067</v>
      </c>
      <c r="G13" s="10">
        <v>7706343.750880003</v>
      </c>
      <c r="H13" s="10">
        <f t="shared" si="7"/>
        <v>88098.921019996516</v>
      </c>
    </row>
    <row r="14" spans="1:8" x14ac:dyDescent="0.25">
      <c r="A14" s="4"/>
      <c r="B14" s="9" t="s">
        <v>32</v>
      </c>
      <c r="C14" s="10">
        <v>1663844.1261699998</v>
      </c>
      <c r="D14" s="10">
        <v>95139.390820000001</v>
      </c>
      <c r="E14" s="10">
        <f t="shared" si="5"/>
        <v>1758983.5169899999</v>
      </c>
      <c r="F14" s="10">
        <v>1731995.0762200004</v>
      </c>
      <c r="G14" s="10">
        <v>1707083.6836600008</v>
      </c>
      <c r="H14" s="10">
        <f t="shared" si="7"/>
        <v>26988.440769999521</v>
      </c>
    </row>
    <row r="15" spans="1:8" x14ac:dyDescent="0.25">
      <c r="A15" s="4"/>
      <c r="B15" s="9" t="s">
        <v>31</v>
      </c>
      <c r="C15" s="10">
        <v>0</v>
      </c>
      <c r="D15" s="10">
        <v>0</v>
      </c>
      <c r="E15" s="10">
        <f t="shared" si="5"/>
        <v>0</v>
      </c>
      <c r="F15" s="10">
        <v>0</v>
      </c>
      <c r="G15" s="10">
        <v>0</v>
      </c>
      <c r="H15" s="10">
        <f t="shared" si="7"/>
        <v>0</v>
      </c>
    </row>
    <row r="16" spans="1:8" x14ac:dyDescent="0.25">
      <c r="A16" s="4"/>
      <c r="B16" s="9" t="s">
        <v>30</v>
      </c>
      <c r="C16" s="10">
        <v>1573431.3270800011</v>
      </c>
      <c r="D16" s="10">
        <v>3916012.1445500017</v>
      </c>
      <c r="E16" s="10">
        <f t="shared" si="5"/>
        <v>5489443.4716300033</v>
      </c>
      <c r="F16" s="10">
        <v>5322368.2388700033</v>
      </c>
      <c r="G16" s="10">
        <v>5298124.8304600017</v>
      </c>
      <c r="H16" s="10">
        <f t="shared" si="7"/>
        <v>167075.23276000004</v>
      </c>
    </row>
    <row r="17" spans="1:8" x14ac:dyDescent="0.25">
      <c r="A17" s="4"/>
      <c r="B17" s="9" t="s">
        <v>29</v>
      </c>
      <c r="C17" s="10">
        <v>0</v>
      </c>
      <c r="D17" s="10">
        <v>0</v>
      </c>
      <c r="E17" s="10">
        <f t="shared" si="5"/>
        <v>0</v>
      </c>
      <c r="F17" s="10">
        <v>0</v>
      </c>
      <c r="G17" s="10">
        <v>0</v>
      </c>
      <c r="H17" s="10">
        <f t="shared" si="7"/>
        <v>0</v>
      </c>
    </row>
    <row r="18" spans="1:8" x14ac:dyDescent="0.25">
      <c r="A18" s="4"/>
      <c r="B18" s="9" t="s">
        <v>28</v>
      </c>
      <c r="C18" s="10">
        <v>5152955.0366700022</v>
      </c>
      <c r="D18" s="10">
        <v>221163.91153000042</v>
      </c>
      <c r="E18" s="10">
        <f t="shared" si="5"/>
        <v>5374118.9482000023</v>
      </c>
      <c r="F18" s="10">
        <v>5115716.3880499955</v>
      </c>
      <c r="G18" s="10">
        <v>4750595.8634399995</v>
      </c>
      <c r="H18" s="10">
        <f t="shared" si="7"/>
        <v>258402.56015000679</v>
      </c>
    </row>
    <row r="19" spans="1:8" x14ac:dyDescent="0.25">
      <c r="A19" s="4"/>
      <c r="B19" s="9" t="s">
        <v>27</v>
      </c>
      <c r="C19" s="10">
        <v>2417172.4269599989</v>
      </c>
      <c r="D19" s="10">
        <v>526588.66286999988</v>
      </c>
      <c r="E19" s="10">
        <f t="shared" si="5"/>
        <v>2943761.089829999</v>
      </c>
      <c r="F19" s="10">
        <v>2785130.1564700017</v>
      </c>
      <c r="G19" s="10">
        <v>2527858.8977400018</v>
      </c>
      <c r="H19" s="10">
        <f t="shared" si="7"/>
        <v>158630.93335999735</v>
      </c>
    </row>
    <row r="20" spans="1:8" x14ac:dyDescent="0.25">
      <c r="A20" s="4"/>
      <c r="B20" s="11"/>
      <c r="C20" s="12"/>
      <c r="D20" s="12"/>
      <c r="E20" s="12"/>
      <c r="F20" s="12"/>
      <c r="G20" s="12"/>
      <c r="H20" s="12"/>
    </row>
    <row r="21" spans="1:8" x14ac:dyDescent="0.25">
      <c r="B21" s="8" t="s">
        <v>26</v>
      </c>
      <c r="C21" s="20">
        <f t="shared" ref="C21" si="8">+SUM(C22:C28)</f>
        <v>24523760.75784</v>
      </c>
      <c r="D21" s="20">
        <f t="shared" ref="D21" si="9">+SUM(D22:D28)</f>
        <v>2567046.0549600017</v>
      </c>
      <c r="E21" s="20">
        <f t="shared" si="5"/>
        <v>27090806.812800001</v>
      </c>
      <c r="F21" s="20">
        <f t="shared" ref="F21:G21" si="10">+SUM(F22:F28)</f>
        <v>25762426.73816999</v>
      </c>
      <c r="G21" s="20">
        <f t="shared" si="10"/>
        <v>24571709.260759994</v>
      </c>
      <c r="H21" s="20">
        <f t="shared" si="7"/>
        <v>1328380.0746300109</v>
      </c>
    </row>
    <row r="22" spans="1:8" x14ac:dyDescent="0.25">
      <c r="A22" s="4"/>
      <c r="B22" s="9" t="s">
        <v>25</v>
      </c>
      <c r="C22" s="10">
        <v>83991.976620000001</v>
      </c>
      <c r="D22" s="10">
        <v>3921.0588200000029</v>
      </c>
      <c r="E22" s="10">
        <f t="shared" si="5"/>
        <v>87913.035440000007</v>
      </c>
      <c r="F22" s="10">
        <v>79995.332429999893</v>
      </c>
      <c r="G22" s="10">
        <v>77535.152849999926</v>
      </c>
      <c r="H22" s="10">
        <f t="shared" si="7"/>
        <v>7917.7030100001139</v>
      </c>
    </row>
    <row r="23" spans="1:8" x14ac:dyDescent="0.25">
      <c r="A23" s="4"/>
      <c r="B23" s="9" t="s">
        <v>24</v>
      </c>
      <c r="C23" s="10">
        <v>1620806.5984099996</v>
      </c>
      <c r="D23" s="10">
        <v>-606687.90561999998</v>
      </c>
      <c r="E23" s="10">
        <f t="shared" si="5"/>
        <v>1014118.6927899997</v>
      </c>
      <c r="F23" s="10">
        <v>579702.6840399995</v>
      </c>
      <c r="G23" s="10">
        <v>561406.94915999961</v>
      </c>
      <c r="H23" s="10">
        <f t="shared" si="7"/>
        <v>434416.00875000015</v>
      </c>
    </row>
    <row r="24" spans="1:8" x14ac:dyDescent="0.25">
      <c r="A24" s="4"/>
      <c r="B24" s="9" t="s">
        <v>23</v>
      </c>
      <c r="C24" s="10">
        <v>3796215.5126699996</v>
      </c>
      <c r="D24" s="10">
        <v>-262000.38811999999</v>
      </c>
      <c r="E24" s="10">
        <f t="shared" si="5"/>
        <v>3534215.1245499998</v>
      </c>
      <c r="F24" s="10">
        <v>2865510.7268399992</v>
      </c>
      <c r="G24" s="10">
        <v>2429463.4916099994</v>
      </c>
      <c r="H24" s="10">
        <f t="shared" si="7"/>
        <v>668704.39771000063</v>
      </c>
    </row>
    <row r="25" spans="1:8" x14ac:dyDescent="0.25">
      <c r="A25" s="4"/>
      <c r="B25" s="9" t="s">
        <v>22</v>
      </c>
      <c r="C25" s="10">
        <v>917144.32829000021</v>
      </c>
      <c r="D25" s="10">
        <v>165810.51094999994</v>
      </c>
      <c r="E25" s="10">
        <f t="shared" si="5"/>
        <v>1082954.8392400001</v>
      </c>
      <c r="F25" s="10">
        <v>1024478.82253</v>
      </c>
      <c r="G25" s="10">
        <v>963240.84396000009</v>
      </c>
      <c r="H25" s="10">
        <f t="shared" si="7"/>
        <v>58476.016710000113</v>
      </c>
    </row>
    <row r="26" spans="1:8" x14ac:dyDescent="0.25">
      <c r="A26" s="4"/>
      <c r="B26" s="9" t="s">
        <v>21</v>
      </c>
      <c r="C26" s="10">
        <v>12839043.377530001</v>
      </c>
      <c r="D26" s="10">
        <v>4313661.0697700009</v>
      </c>
      <c r="E26" s="10">
        <f t="shared" si="5"/>
        <v>17152704.447300002</v>
      </c>
      <c r="F26" s="10">
        <v>17037692.91641999</v>
      </c>
      <c r="G26" s="10">
        <v>16541367.749809997</v>
      </c>
      <c r="H26" s="10">
        <f t="shared" si="7"/>
        <v>115011.53088001162</v>
      </c>
    </row>
    <row r="27" spans="1:8" x14ac:dyDescent="0.25">
      <c r="A27" s="4"/>
      <c r="B27" s="9" t="s">
        <v>20</v>
      </c>
      <c r="C27" s="10">
        <v>5258822.25605</v>
      </c>
      <c r="D27" s="10">
        <v>-1049450.7223799985</v>
      </c>
      <c r="E27" s="10">
        <f t="shared" si="5"/>
        <v>4209371.5336700017</v>
      </c>
      <c r="F27" s="10">
        <v>4165797.2273999997</v>
      </c>
      <c r="G27" s="10">
        <v>3989590.5984699996</v>
      </c>
      <c r="H27" s="10">
        <f t="shared" si="7"/>
        <v>43574.306270001922</v>
      </c>
    </row>
    <row r="28" spans="1:8" x14ac:dyDescent="0.25">
      <c r="A28" s="4"/>
      <c r="B28" s="9" t="s">
        <v>19</v>
      </c>
      <c r="C28" s="10">
        <v>7736.7082700000001</v>
      </c>
      <c r="D28" s="10">
        <v>1792.4315399999996</v>
      </c>
      <c r="E28" s="10">
        <f t="shared" si="5"/>
        <v>9529.1398100000006</v>
      </c>
      <c r="F28" s="10">
        <v>9249.0285100000001</v>
      </c>
      <c r="G28" s="10">
        <v>9104.4749000000011</v>
      </c>
      <c r="H28" s="10">
        <f t="shared" si="7"/>
        <v>280.11130000000048</v>
      </c>
    </row>
    <row r="29" spans="1:8" x14ac:dyDescent="0.25">
      <c r="A29" s="4"/>
      <c r="B29" s="11"/>
      <c r="C29" s="12"/>
      <c r="D29" s="12"/>
      <c r="E29" s="12"/>
      <c r="F29" s="12"/>
      <c r="G29" s="12"/>
      <c r="H29" s="12"/>
    </row>
    <row r="30" spans="1:8" x14ac:dyDescent="0.25">
      <c r="A30" s="4"/>
      <c r="B30" s="8" t="s">
        <v>18</v>
      </c>
      <c r="C30" s="20">
        <f t="shared" ref="C30" si="11">+SUM(C31:C39)</f>
        <v>2871657.2982899989</v>
      </c>
      <c r="D30" s="20">
        <f t="shared" ref="D30" si="12">+SUM(D31:D39)</f>
        <v>40098.861130000245</v>
      </c>
      <c r="E30" s="20">
        <f t="shared" si="5"/>
        <v>2911756.159419999</v>
      </c>
      <c r="F30" s="20">
        <f t="shared" ref="F30:G30" si="13">+SUM(F31:F39)</f>
        <v>2106980.1833499996</v>
      </c>
      <c r="G30" s="20">
        <f t="shared" si="13"/>
        <v>1907109.0345400001</v>
      </c>
      <c r="H30" s="20">
        <f t="shared" si="7"/>
        <v>804775.97606999939</v>
      </c>
    </row>
    <row r="31" spans="1:8" x14ac:dyDescent="0.25">
      <c r="A31" s="4"/>
      <c r="B31" s="9" t="s">
        <v>17</v>
      </c>
      <c r="C31" s="10">
        <v>551744.38690999988</v>
      </c>
      <c r="D31" s="10">
        <v>-258409.29661999989</v>
      </c>
      <c r="E31" s="10">
        <f t="shared" si="5"/>
        <v>293335.09028999996</v>
      </c>
      <c r="F31" s="10">
        <v>289987.10956999991</v>
      </c>
      <c r="G31" s="10">
        <v>277329.85726000019</v>
      </c>
      <c r="H31" s="10">
        <f t="shared" si="7"/>
        <v>3347.9807200000505</v>
      </c>
    </row>
    <row r="32" spans="1:8" x14ac:dyDescent="0.25">
      <c r="A32" s="4"/>
      <c r="B32" s="9" t="s">
        <v>16</v>
      </c>
      <c r="C32" s="10">
        <v>380114.6764099999</v>
      </c>
      <c r="D32" s="10">
        <v>4070.0324000000064</v>
      </c>
      <c r="E32" s="10">
        <f t="shared" si="5"/>
        <v>384184.70880999992</v>
      </c>
      <c r="F32" s="10">
        <v>348861.01401999994</v>
      </c>
      <c r="G32" s="10">
        <v>271945.65417000005</v>
      </c>
      <c r="H32" s="10">
        <f t="shared" si="7"/>
        <v>35323.69478999998</v>
      </c>
    </row>
    <row r="33" spans="1:8" x14ac:dyDescent="0.25">
      <c r="A33" s="4"/>
      <c r="B33" s="9" t="s">
        <v>15</v>
      </c>
      <c r="C33" s="10">
        <v>4159.6133399999999</v>
      </c>
      <c r="D33" s="10">
        <v>942.60722000000032</v>
      </c>
      <c r="E33" s="10">
        <f t="shared" si="5"/>
        <v>5102.2205599999998</v>
      </c>
      <c r="F33" s="10">
        <v>4983.1128100000005</v>
      </c>
      <c r="G33" s="10">
        <v>4929.1764700000003</v>
      </c>
      <c r="H33" s="10">
        <f t="shared" si="7"/>
        <v>119.10774999999921</v>
      </c>
    </row>
    <row r="34" spans="1:8" x14ac:dyDescent="0.25">
      <c r="A34" s="4"/>
      <c r="B34" s="9" t="s">
        <v>14</v>
      </c>
      <c r="C34" s="10">
        <v>0</v>
      </c>
      <c r="D34" s="10">
        <v>0</v>
      </c>
      <c r="E34" s="10">
        <f t="shared" si="5"/>
        <v>0</v>
      </c>
      <c r="F34" s="10">
        <v>0</v>
      </c>
      <c r="G34" s="10">
        <v>0</v>
      </c>
      <c r="H34" s="10">
        <f t="shared" si="7"/>
        <v>0</v>
      </c>
    </row>
    <row r="35" spans="1:8" x14ac:dyDescent="0.25">
      <c r="A35" s="4"/>
      <c r="B35" s="9" t="s">
        <v>13</v>
      </c>
      <c r="C35" s="10">
        <v>1736280.8484299995</v>
      </c>
      <c r="D35" s="10">
        <v>164038.83741000012</v>
      </c>
      <c r="E35" s="10">
        <f t="shared" si="5"/>
        <v>1900319.6858399997</v>
      </c>
      <c r="F35" s="10">
        <v>1178636.9543299996</v>
      </c>
      <c r="G35" s="10">
        <v>1165081.1459599999</v>
      </c>
      <c r="H35" s="10">
        <f t="shared" si="7"/>
        <v>721682.73151000007</v>
      </c>
    </row>
    <row r="36" spans="1:8" x14ac:dyDescent="0.25">
      <c r="A36" s="4"/>
      <c r="B36" s="9" t="s">
        <v>12</v>
      </c>
      <c r="C36" s="10">
        <v>0</v>
      </c>
      <c r="D36" s="10">
        <v>0</v>
      </c>
      <c r="E36" s="10">
        <f t="shared" si="5"/>
        <v>0</v>
      </c>
      <c r="F36" s="10">
        <v>0</v>
      </c>
      <c r="G36" s="10">
        <v>0</v>
      </c>
      <c r="H36" s="10">
        <f t="shared" si="7"/>
        <v>0</v>
      </c>
    </row>
    <row r="37" spans="1:8" x14ac:dyDescent="0.25">
      <c r="A37" s="4"/>
      <c r="B37" s="9" t="s">
        <v>11</v>
      </c>
      <c r="C37" s="10">
        <v>170310.98355</v>
      </c>
      <c r="D37" s="10">
        <v>35184.511309999994</v>
      </c>
      <c r="E37" s="10">
        <f t="shared" si="5"/>
        <v>205495.49486000001</v>
      </c>
      <c r="F37" s="10">
        <v>162029.50350999998</v>
      </c>
      <c r="G37" s="10">
        <v>158892.35711000001</v>
      </c>
      <c r="H37" s="10">
        <f t="shared" si="7"/>
        <v>43465.991350000026</v>
      </c>
    </row>
    <row r="38" spans="1:8" x14ac:dyDescent="0.25">
      <c r="A38" s="4"/>
      <c r="B38" s="9" t="s">
        <v>10</v>
      </c>
      <c r="C38" s="10">
        <v>28252.597530000003</v>
      </c>
      <c r="D38" s="10">
        <v>0</v>
      </c>
      <c r="E38" s="10">
        <f t="shared" si="5"/>
        <v>28252.597530000003</v>
      </c>
      <c r="F38" s="10">
        <v>27416.127579999997</v>
      </c>
      <c r="G38" s="10">
        <v>26607.156280000003</v>
      </c>
      <c r="H38" s="10">
        <f t="shared" si="7"/>
        <v>836.46995000000607</v>
      </c>
    </row>
    <row r="39" spans="1:8" x14ac:dyDescent="0.25">
      <c r="A39" s="4"/>
      <c r="B39" s="9" t="s">
        <v>9</v>
      </c>
      <c r="C39" s="10">
        <v>794.19212000000005</v>
      </c>
      <c r="D39" s="10">
        <v>94272.169410000017</v>
      </c>
      <c r="E39" s="10">
        <f t="shared" si="5"/>
        <v>95066.361530000024</v>
      </c>
      <c r="F39" s="10">
        <v>95066.361530000009</v>
      </c>
      <c r="G39" s="10">
        <v>2323.6872899999998</v>
      </c>
      <c r="H39" s="10">
        <f t="shared" si="7"/>
        <v>0</v>
      </c>
    </row>
    <row r="40" spans="1:8" x14ac:dyDescent="0.25">
      <c r="A40" s="4"/>
      <c r="B40" s="11"/>
      <c r="C40" s="12"/>
      <c r="D40" s="12"/>
      <c r="E40" s="12"/>
      <c r="F40" s="12"/>
      <c r="G40" s="12"/>
      <c r="H40" s="12"/>
    </row>
    <row r="41" spans="1:8" x14ac:dyDescent="0.25">
      <c r="A41" s="4"/>
      <c r="B41" s="8" t="s">
        <v>8</v>
      </c>
      <c r="C41" s="20">
        <f t="shared" ref="C41" si="14">+SUM(C42:C45)</f>
        <v>23501860.986279998</v>
      </c>
      <c r="D41" s="20">
        <f t="shared" ref="D41" si="15">+SUM(D42:D45)</f>
        <v>4616996.7333299965</v>
      </c>
      <c r="E41" s="20">
        <f t="shared" si="5"/>
        <v>28118857.719609994</v>
      </c>
      <c r="F41" s="20">
        <f t="shared" ref="F41:G41" si="16">+SUM(F42:F45)</f>
        <v>27822790.543249987</v>
      </c>
      <c r="G41" s="20">
        <f t="shared" si="16"/>
        <v>27822423.635689989</v>
      </c>
      <c r="H41" s="20">
        <f t="shared" si="7"/>
        <v>296067.17636000738</v>
      </c>
    </row>
    <row r="42" spans="1:8" x14ac:dyDescent="0.25">
      <c r="A42" s="4"/>
      <c r="B42" s="9" t="s">
        <v>7</v>
      </c>
      <c r="C42" s="10">
        <v>9878560.4492399991</v>
      </c>
      <c r="D42" s="10">
        <v>3107342.05785</v>
      </c>
      <c r="E42" s="10">
        <f t="shared" si="5"/>
        <v>12985902.507089999</v>
      </c>
      <c r="F42" s="10">
        <v>12983954.889810001</v>
      </c>
      <c r="G42" s="10">
        <v>12983954.889810001</v>
      </c>
      <c r="H42" s="10">
        <f t="shared" si="7"/>
        <v>1947.6172799970955</v>
      </c>
    </row>
    <row r="43" spans="1:8" ht="25.5" customHeight="1" x14ac:dyDescent="0.25">
      <c r="A43" s="4"/>
      <c r="B43" s="13" t="s">
        <v>6</v>
      </c>
      <c r="C43" s="10">
        <v>12823300.537039999</v>
      </c>
      <c r="D43" s="10">
        <v>2309654.6754799969</v>
      </c>
      <c r="E43" s="10">
        <f t="shared" si="5"/>
        <v>15132955.212519996</v>
      </c>
      <c r="F43" s="10">
        <v>14838835.653439986</v>
      </c>
      <c r="G43" s="10">
        <v>14838468.745879985</v>
      </c>
      <c r="H43" s="10">
        <f t="shared" si="7"/>
        <v>294119.55908001028</v>
      </c>
    </row>
    <row r="44" spans="1:8" x14ac:dyDescent="0.25">
      <c r="A44" s="4"/>
      <c r="B44" s="9" t="s">
        <v>5</v>
      </c>
      <c r="C44" s="10">
        <v>0</v>
      </c>
      <c r="D44" s="10">
        <v>0</v>
      </c>
      <c r="E44" s="10">
        <f t="shared" si="5"/>
        <v>0</v>
      </c>
      <c r="F44" s="10">
        <v>0</v>
      </c>
      <c r="G44" s="10">
        <v>0</v>
      </c>
      <c r="H44" s="10">
        <f t="shared" si="7"/>
        <v>0</v>
      </c>
    </row>
    <row r="45" spans="1:8" x14ac:dyDescent="0.25">
      <c r="A45" s="4"/>
      <c r="B45" s="16" t="s">
        <v>4</v>
      </c>
      <c r="C45" s="17">
        <v>800000</v>
      </c>
      <c r="D45" s="17">
        <v>-800000</v>
      </c>
      <c r="E45" s="17">
        <f t="shared" si="5"/>
        <v>0</v>
      </c>
      <c r="F45" s="17">
        <v>0</v>
      </c>
      <c r="G45" s="17">
        <v>0</v>
      </c>
      <c r="H45" s="17">
        <f t="shared" si="7"/>
        <v>0</v>
      </c>
    </row>
    <row r="46" spans="1:8" x14ac:dyDescent="0.25">
      <c r="A46" s="4"/>
      <c r="B46" s="18"/>
      <c r="C46" s="19"/>
      <c r="D46" s="19"/>
      <c r="E46" s="19"/>
      <c r="F46" s="19"/>
      <c r="G46" s="19"/>
      <c r="H46" s="19"/>
    </row>
    <row r="47" spans="1:8" x14ac:dyDescent="0.25">
      <c r="A47" s="4"/>
      <c r="B47" s="11" t="s">
        <v>36</v>
      </c>
      <c r="C47" s="20">
        <f t="shared" ref="C47" si="17">+SUM(C48+C58+C67+C78)</f>
        <v>37147298.472280003</v>
      </c>
      <c r="D47" s="20">
        <f t="shared" ref="D47" si="18">+SUM(D48+D58+D67+D78)</f>
        <v>-845648.30450000067</v>
      </c>
      <c r="E47" s="20">
        <f t="shared" si="5"/>
        <v>36301650.167780004</v>
      </c>
      <c r="F47" s="20">
        <f t="shared" ref="F47:G47" si="19">+SUM(F48+F58+F67+F78)</f>
        <v>35540281.272770002</v>
      </c>
      <c r="G47" s="20">
        <f t="shared" si="19"/>
        <v>35513570.817890003</v>
      </c>
      <c r="H47" s="20">
        <f t="shared" si="7"/>
        <v>761368.89501000196</v>
      </c>
    </row>
    <row r="48" spans="1:8" x14ac:dyDescent="0.25">
      <c r="A48" s="4"/>
      <c r="B48" s="8" t="s">
        <v>35</v>
      </c>
      <c r="C48" s="12">
        <f t="shared" ref="C48" si="20">+SUM(C49:C56)</f>
        <v>423963.00546000001</v>
      </c>
      <c r="D48" s="12">
        <f t="shared" ref="D48" si="21">+SUM(D49:D56)</f>
        <v>34547.861179999949</v>
      </c>
      <c r="E48" s="12">
        <f t="shared" si="5"/>
        <v>458510.86663999996</v>
      </c>
      <c r="F48" s="12">
        <f t="shared" ref="F48:G48" si="22">+SUM(F49:F56)</f>
        <v>222786.20816999997</v>
      </c>
      <c r="G48" s="12">
        <f t="shared" si="22"/>
        <v>199446.72324999998</v>
      </c>
      <c r="H48" s="20">
        <f t="shared" si="7"/>
        <v>235724.65846999999</v>
      </c>
    </row>
    <row r="49" spans="1:8" x14ac:dyDescent="0.25">
      <c r="A49" s="4"/>
      <c r="B49" s="9" t="s">
        <v>34</v>
      </c>
      <c r="C49" s="10">
        <v>0</v>
      </c>
      <c r="D49" s="10">
        <v>0</v>
      </c>
      <c r="E49" s="10">
        <f t="shared" si="5"/>
        <v>0</v>
      </c>
      <c r="F49" s="10">
        <v>0</v>
      </c>
      <c r="G49" s="10">
        <v>0</v>
      </c>
      <c r="H49" s="10">
        <f t="shared" si="7"/>
        <v>0</v>
      </c>
    </row>
    <row r="50" spans="1:8" x14ac:dyDescent="0.25">
      <c r="A50" s="4"/>
      <c r="B50" s="9" t="s">
        <v>33</v>
      </c>
      <c r="C50" s="10">
        <v>24770.336259999996</v>
      </c>
      <c r="D50" s="10">
        <v>7959.8620000000001</v>
      </c>
      <c r="E50" s="10">
        <f t="shared" si="5"/>
        <v>32730.198259999997</v>
      </c>
      <c r="F50" s="10">
        <v>14468.34389</v>
      </c>
      <c r="G50" s="10">
        <v>2111.4194500000003</v>
      </c>
      <c r="H50" s="10">
        <f t="shared" si="7"/>
        <v>18261.854369999997</v>
      </c>
    </row>
    <row r="51" spans="1:8" x14ac:dyDescent="0.25">
      <c r="A51" s="4"/>
      <c r="B51" s="9" t="s">
        <v>32</v>
      </c>
      <c r="C51" s="10">
        <v>0</v>
      </c>
      <c r="D51" s="10">
        <v>0</v>
      </c>
      <c r="E51" s="10">
        <f t="shared" si="5"/>
        <v>0</v>
      </c>
      <c r="F51" s="10">
        <v>0</v>
      </c>
      <c r="G51" s="10">
        <v>0</v>
      </c>
      <c r="H51" s="10">
        <f t="shared" si="7"/>
        <v>0</v>
      </c>
    </row>
    <row r="52" spans="1:8" x14ac:dyDescent="0.25">
      <c r="A52" s="4"/>
      <c r="B52" s="9" t="s">
        <v>31</v>
      </c>
      <c r="C52" s="10">
        <v>0</v>
      </c>
      <c r="D52" s="10">
        <v>0</v>
      </c>
      <c r="E52" s="10">
        <f t="shared" si="5"/>
        <v>0</v>
      </c>
      <c r="F52" s="10">
        <v>0</v>
      </c>
      <c r="G52" s="10">
        <v>0</v>
      </c>
      <c r="H52" s="10">
        <f t="shared" si="7"/>
        <v>0</v>
      </c>
    </row>
    <row r="53" spans="1:8" x14ac:dyDescent="0.25">
      <c r="A53" s="4"/>
      <c r="B53" s="9" t="s">
        <v>30</v>
      </c>
      <c r="C53" s="10">
        <v>0</v>
      </c>
      <c r="D53" s="10">
        <v>0</v>
      </c>
      <c r="E53" s="10">
        <f t="shared" si="5"/>
        <v>0</v>
      </c>
      <c r="F53" s="10">
        <v>0</v>
      </c>
      <c r="G53" s="10">
        <v>0</v>
      </c>
      <c r="H53" s="10">
        <f t="shared" si="7"/>
        <v>0</v>
      </c>
    </row>
    <row r="54" spans="1:8" x14ac:dyDescent="0.25">
      <c r="A54" s="4"/>
      <c r="B54" s="9" t="s">
        <v>29</v>
      </c>
      <c r="C54" s="10">
        <v>0</v>
      </c>
      <c r="D54" s="10">
        <v>0</v>
      </c>
      <c r="E54" s="10">
        <f t="shared" si="5"/>
        <v>0</v>
      </c>
      <c r="F54" s="10">
        <v>0</v>
      </c>
      <c r="G54" s="10">
        <v>0</v>
      </c>
      <c r="H54" s="10">
        <f t="shared" si="7"/>
        <v>0</v>
      </c>
    </row>
    <row r="55" spans="1:8" x14ac:dyDescent="0.25">
      <c r="A55" s="4"/>
      <c r="B55" s="9" t="s">
        <v>28</v>
      </c>
      <c r="C55" s="10">
        <v>399192.6692</v>
      </c>
      <c r="D55" s="10">
        <v>25346.708179999954</v>
      </c>
      <c r="E55" s="10">
        <f t="shared" si="5"/>
        <v>424539.37737999996</v>
      </c>
      <c r="F55" s="10">
        <v>207129.33219999998</v>
      </c>
      <c r="G55" s="10">
        <v>196425.29092</v>
      </c>
      <c r="H55" s="10">
        <f t="shared" si="7"/>
        <v>217410.04517999999</v>
      </c>
    </row>
    <row r="56" spans="1:8" x14ac:dyDescent="0.25">
      <c r="A56" s="4"/>
      <c r="B56" s="9" t="s">
        <v>27</v>
      </c>
      <c r="C56" s="10">
        <v>0</v>
      </c>
      <c r="D56" s="10">
        <v>1241.2909999999999</v>
      </c>
      <c r="E56" s="10">
        <f t="shared" si="5"/>
        <v>1241.2909999999999</v>
      </c>
      <c r="F56" s="10">
        <v>1188.5320800000002</v>
      </c>
      <c r="G56" s="10">
        <v>910.01288000000011</v>
      </c>
      <c r="H56" s="10">
        <f t="shared" si="7"/>
        <v>52.758919999999762</v>
      </c>
    </row>
    <row r="57" spans="1:8" x14ac:dyDescent="0.25">
      <c r="A57" s="4"/>
      <c r="B57" s="11"/>
      <c r="C57" s="12"/>
      <c r="D57" s="12"/>
      <c r="E57" s="12"/>
      <c r="F57" s="12"/>
      <c r="G57" s="12"/>
      <c r="H57" s="12"/>
    </row>
    <row r="58" spans="1:8" x14ac:dyDescent="0.25">
      <c r="B58" s="8" t="s">
        <v>26</v>
      </c>
      <c r="C58" s="20">
        <f t="shared" ref="C58" si="23">+SUM(C59:C65)</f>
        <v>31941076.707819998</v>
      </c>
      <c r="D58" s="20">
        <f t="shared" ref="D58" si="24">+SUM(D59:D65)</f>
        <v>-948729.15013000078</v>
      </c>
      <c r="E58" s="20">
        <f t="shared" si="5"/>
        <v>30992347.557689998</v>
      </c>
      <c r="F58" s="20">
        <f t="shared" ref="F58:G58" si="25">+SUM(F59:F65)</f>
        <v>30598142.998730004</v>
      </c>
      <c r="G58" s="20">
        <f t="shared" si="25"/>
        <v>30594772.02877</v>
      </c>
      <c r="H58" s="20">
        <f t="shared" si="7"/>
        <v>394204.55895999447</v>
      </c>
    </row>
    <row r="59" spans="1:8" x14ac:dyDescent="0.25">
      <c r="A59" s="4"/>
      <c r="B59" s="9" t="s">
        <v>25</v>
      </c>
      <c r="C59" s="10">
        <v>61003.4476</v>
      </c>
      <c r="D59" s="10">
        <v>-57243.483340000006</v>
      </c>
      <c r="E59" s="10">
        <f t="shared" si="5"/>
        <v>3759.9642599999934</v>
      </c>
      <c r="F59" s="10">
        <v>0</v>
      </c>
      <c r="G59" s="10">
        <v>0</v>
      </c>
      <c r="H59" s="10">
        <f t="shared" si="7"/>
        <v>3759.9642599999934</v>
      </c>
    </row>
    <row r="60" spans="1:8" x14ac:dyDescent="0.25">
      <c r="A60" s="4"/>
      <c r="B60" s="9" t="s">
        <v>24</v>
      </c>
      <c r="C60" s="10">
        <v>1279451.2391700002</v>
      </c>
      <c r="D60" s="10">
        <v>-8579.3077799998337</v>
      </c>
      <c r="E60" s="10">
        <f t="shared" si="5"/>
        <v>1270871.9313900003</v>
      </c>
      <c r="F60" s="10">
        <v>1206066.6716199999</v>
      </c>
      <c r="G60" s="10">
        <v>1206066.6716199999</v>
      </c>
      <c r="H60" s="10">
        <f t="shared" si="7"/>
        <v>64805.259770000353</v>
      </c>
    </row>
    <row r="61" spans="1:8" x14ac:dyDescent="0.25">
      <c r="A61" s="4"/>
      <c r="B61" s="9" t="s">
        <v>23</v>
      </c>
      <c r="C61" s="10">
        <v>4143887.6791099999</v>
      </c>
      <c r="D61" s="10">
        <v>605893.25699999975</v>
      </c>
      <c r="E61" s="10">
        <f t="shared" si="5"/>
        <v>4749780.9361099992</v>
      </c>
      <c r="F61" s="10">
        <v>4649459.990650001</v>
      </c>
      <c r="G61" s="10">
        <v>4649459.7725299997</v>
      </c>
      <c r="H61" s="10">
        <f t="shared" si="7"/>
        <v>100320.94545999821</v>
      </c>
    </row>
    <row r="62" spans="1:8" x14ac:dyDescent="0.25">
      <c r="A62" s="4"/>
      <c r="B62" s="9" t="s">
        <v>22</v>
      </c>
      <c r="C62" s="10">
        <v>22031.786</v>
      </c>
      <c r="D62" s="10">
        <v>87875.835390000007</v>
      </c>
      <c r="E62" s="10">
        <f t="shared" si="5"/>
        <v>109907.62139000001</v>
      </c>
      <c r="F62" s="10">
        <v>109907.62139</v>
      </c>
      <c r="G62" s="10">
        <v>109907.62139</v>
      </c>
      <c r="H62" s="10">
        <f t="shared" si="7"/>
        <v>0</v>
      </c>
    </row>
    <row r="63" spans="1:8" x14ac:dyDescent="0.25">
      <c r="A63" s="4"/>
      <c r="B63" s="9" t="s">
        <v>21</v>
      </c>
      <c r="C63" s="10">
        <v>24829421.168639999</v>
      </c>
      <c r="D63" s="10">
        <v>-1588001.2775500007</v>
      </c>
      <c r="E63" s="10">
        <f t="shared" si="5"/>
        <v>23241419.891089998</v>
      </c>
      <c r="F63" s="10">
        <v>23020795.70132</v>
      </c>
      <c r="G63" s="10">
        <v>23020795.70132</v>
      </c>
      <c r="H63" s="10">
        <f t="shared" si="7"/>
        <v>220624.18976999819</v>
      </c>
    </row>
    <row r="64" spans="1:8" x14ac:dyDescent="0.25">
      <c r="A64" s="4"/>
      <c r="B64" s="9" t="s">
        <v>20</v>
      </c>
      <c r="C64" s="10">
        <v>1605281.3873000001</v>
      </c>
      <c r="D64" s="10">
        <v>11325.826149999973</v>
      </c>
      <c r="E64" s="10">
        <f t="shared" si="5"/>
        <v>1616607.2134499999</v>
      </c>
      <c r="F64" s="10">
        <v>1611913.0137499999</v>
      </c>
      <c r="G64" s="10">
        <v>1608542.2619100001</v>
      </c>
      <c r="H64" s="10">
        <f t="shared" si="7"/>
        <v>4694.1996999999974</v>
      </c>
    </row>
    <row r="65" spans="1:8" x14ac:dyDescent="0.25">
      <c r="A65" s="4"/>
      <c r="B65" s="9" t="s">
        <v>19</v>
      </c>
      <c r="C65" s="10">
        <v>0</v>
      </c>
      <c r="D65" s="10">
        <v>0</v>
      </c>
      <c r="E65" s="10">
        <f t="shared" si="5"/>
        <v>0</v>
      </c>
      <c r="F65" s="10">
        <v>0</v>
      </c>
      <c r="G65" s="10">
        <v>0</v>
      </c>
      <c r="H65" s="10">
        <f t="shared" si="7"/>
        <v>0</v>
      </c>
    </row>
    <row r="66" spans="1:8" x14ac:dyDescent="0.25">
      <c r="A66" s="4"/>
      <c r="B66" s="11"/>
      <c r="C66" s="12"/>
      <c r="D66" s="12"/>
      <c r="E66" s="12"/>
      <c r="F66" s="12"/>
      <c r="G66" s="12"/>
      <c r="H66" s="12"/>
    </row>
    <row r="67" spans="1:8" x14ac:dyDescent="0.25">
      <c r="A67" s="4"/>
      <c r="B67" s="8" t="s">
        <v>18</v>
      </c>
      <c r="C67" s="20">
        <f t="shared" ref="C67" si="26">+SUM(C68:C76)</f>
        <v>255007.56849999999</v>
      </c>
      <c r="D67" s="20">
        <f t="shared" ref="D67" si="27">+SUM(D68:D76)</f>
        <v>59710.529589999991</v>
      </c>
      <c r="E67" s="20">
        <f t="shared" si="5"/>
        <v>314718.09808999998</v>
      </c>
      <c r="F67" s="20">
        <f t="shared" ref="F67:G67" si="28">+SUM(F68:F76)</f>
        <v>183278.4215</v>
      </c>
      <c r="G67" s="20">
        <f t="shared" si="28"/>
        <v>183278.4215</v>
      </c>
      <c r="H67" s="20">
        <f t="shared" si="7"/>
        <v>131439.67658999999</v>
      </c>
    </row>
    <row r="68" spans="1:8" x14ac:dyDescent="0.25">
      <c r="A68" s="4"/>
      <c r="B68" s="9" t="s">
        <v>17</v>
      </c>
      <c r="C68" s="10">
        <v>74915.221689999991</v>
      </c>
      <c r="D68" s="10">
        <v>600.81428999999548</v>
      </c>
      <c r="E68" s="10">
        <f t="shared" si="5"/>
        <v>75516.035979999986</v>
      </c>
      <c r="F68" s="10">
        <v>75516.035979999986</v>
      </c>
      <c r="G68" s="10">
        <v>75516.035979999986</v>
      </c>
      <c r="H68" s="10">
        <f t="shared" si="7"/>
        <v>0</v>
      </c>
    </row>
    <row r="69" spans="1:8" x14ac:dyDescent="0.25">
      <c r="A69" s="4"/>
      <c r="B69" s="9" t="s">
        <v>16</v>
      </c>
      <c r="C69" s="10">
        <v>16363.968999999999</v>
      </c>
      <c r="D69" s="10">
        <v>15324.071</v>
      </c>
      <c r="E69" s="10">
        <f t="shared" si="5"/>
        <v>31688.04</v>
      </c>
      <c r="F69" s="10">
        <v>15926.174999999999</v>
      </c>
      <c r="G69" s="10">
        <v>15926.174999999999</v>
      </c>
      <c r="H69" s="10">
        <f t="shared" si="7"/>
        <v>15761.865000000002</v>
      </c>
    </row>
    <row r="70" spans="1:8" x14ac:dyDescent="0.25">
      <c r="A70" s="4"/>
      <c r="B70" s="9" t="s">
        <v>15</v>
      </c>
      <c r="C70" s="10">
        <v>0</v>
      </c>
      <c r="D70" s="10">
        <v>0</v>
      </c>
      <c r="E70" s="10">
        <f t="shared" si="5"/>
        <v>0</v>
      </c>
      <c r="F70" s="10">
        <v>0</v>
      </c>
      <c r="G70" s="10">
        <v>0</v>
      </c>
      <c r="H70" s="10">
        <f t="shared" si="7"/>
        <v>0</v>
      </c>
    </row>
    <row r="71" spans="1:8" x14ac:dyDescent="0.25">
      <c r="A71" s="4"/>
      <c r="B71" s="9" t="s">
        <v>14</v>
      </c>
      <c r="C71" s="10">
        <v>0</v>
      </c>
      <c r="D71" s="10">
        <v>0</v>
      </c>
      <c r="E71" s="10">
        <f t="shared" si="5"/>
        <v>0</v>
      </c>
      <c r="F71" s="10">
        <v>0</v>
      </c>
      <c r="G71" s="10">
        <v>0</v>
      </c>
      <c r="H71" s="10">
        <f t="shared" si="7"/>
        <v>0</v>
      </c>
    </row>
    <row r="72" spans="1:8" x14ac:dyDescent="0.25">
      <c r="A72" s="4"/>
      <c r="B72" s="9" t="s">
        <v>13</v>
      </c>
      <c r="C72" s="10">
        <v>163728.37781000001</v>
      </c>
      <c r="D72" s="10">
        <v>43785.644299999993</v>
      </c>
      <c r="E72" s="10">
        <f t="shared" si="5"/>
        <v>207514.02210999999</v>
      </c>
      <c r="F72" s="10">
        <v>91836.210520000008</v>
      </c>
      <c r="G72" s="10">
        <v>91836.210520000008</v>
      </c>
      <c r="H72" s="10">
        <f t="shared" si="7"/>
        <v>115677.81158999998</v>
      </c>
    </row>
    <row r="73" spans="1:8" x14ac:dyDescent="0.25">
      <c r="A73" s="4"/>
      <c r="B73" s="9" t="s">
        <v>12</v>
      </c>
      <c r="C73" s="10">
        <v>0</v>
      </c>
      <c r="D73" s="10">
        <v>0</v>
      </c>
      <c r="E73" s="10">
        <f t="shared" si="5"/>
        <v>0</v>
      </c>
      <c r="F73" s="10">
        <v>0</v>
      </c>
      <c r="G73" s="10">
        <v>0</v>
      </c>
      <c r="H73" s="10">
        <f t="shared" si="7"/>
        <v>0</v>
      </c>
    </row>
    <row r="74" spans="1:8" x14ac:dyDescent="0.25">
      <c r="A74" s="4"/>
      <c r="B74" s="9" t="s">
        <v>11</v>
      </c>
      <c r="C74" s="10">
        <v>0</v>
      </c>
      <c r="D74" s="10">
        <v>0</v>
      </c>
      <c r="E74" s="10">
        <f t="shared" si="5"/>
        <v>0</v>
      </c>
      <c r="F74" s="10">
        <v>0</v>
      </c>
      <c r="G74" s="10">
        <v>0</v>
      </c>
      <c r="H74" s="10">
        <f t="shared" si="7"/>
        <v>0</v>
      </c>
    </row>
    <row r="75" spans="1:8" x14ac:dyDescent="0.25">
      <c r="A75" s="4"/>
      <c r="B75" s="9" t="s">
        <v>10</v>
      </c>
      <c r="C75" s="10">
        <v>0</v>
      </c>
      <c r="D75" s="10">
        <v>0</v>
      </c>
      <c r="E75" s="10">
        <f t="shared" ref="E75:E84" si="29">C75+D75</f>
        <v>0</v>
      </c>
      <c r="F75" s="10">
        <v>0</v>
      </c>
      <c r="G75" s="10">
        <v>0</v>
      </c>
      <c r="H75" s="10">
        <f t="shared" ref="H75:H84" si="30">E75-F75</f>
        <v>0</v>
      </c>
    </row>
    <row r="76" spans="1:8" x14ac:dyDescent="0.25">
      <c r="A76" s="4"/>
      <c r="B76" s="9" t="s">
        <v>9</v>
      </c>
      <c r="C76" s="10">
        <v>0</v>
      </c>
      <c r="D76" s="10">
        <v>0</v>
      </c>
      <c r="E76" s="10">
        <f t="shared" si="29"/>
        <v>0</v>
      </c>
      <c r="F76" s="10">
        <v>0</v>
      </c>
      <c r="G76" s="10">
        <v>0</v>
      </c>
      <c r="H76" s="10">
        <f t="shared" si="30"/>
        <v>0</v>
      </c>
    </row>
    <row r="77" spans="1:8" x14ac:dyDescent="0.25">
      <c r="A77" s="4"/>
      <c r="B77" s="11"/>
      <c r="C77" s="12"/>
      <c r="D77" s="12"/>
      <c r="E77" s="12"/>
      <c r="F77" s="12"/>
      <c r="G77" s="12"/>
      <c r="H77" s="12"/>
    </row>
    <row r="78" spans="1:8" x14ac:dyDescent="0.25">
      <c r="A78" s="4"/>
      <c r="B78" s="8" t="s">
        <v>8</v>
      </c>
      <c r="C78" s="20">
        <f t="shared" ref="C78" si="31">+SUM(C79:C82)</f>
        <v>4527251.1905000005</v>
      </c>
      <c r="D78" s="20">
        <f t="shared" ref="D78" si="32">+SUM(D79:D82)</f>
        <v>8822.4548600002418</v>
      </c>
      <c r="E78" s="20">
        <f t="shared" si="29"/>
        <v>4536073.6453600004</v>
      </c>
      <c r="F78" s="20">
        <f t="shared" ref="F78:G78" si="33">+SUM(F79:F82)</f>
        <v>4536073.6443699999</v>
      </c>
      <c r="G78" s="20">
        <f t="shared" si="33"/>
        <v>4536073.6443699999</v>
      </c>
      <c r="H78" s="20">
        <f t="shared" si="30"/>
        <v>9.9000055342912674E-4</v>
      </c>
    </row>
    <row r="79" spans="1:8" x14ac:dyDescent="0.25">
      <c r="A79" s="4"/>
      <c r="B79" s="9" t="s">
        <v>7</v>
      </c>
      <c r="C79" s="10">
        <v>88930.780700000003</v>
      </c>
      <c r="D79" s="10">
        <v>1186.2274600000046</v>
      </c>
      <c r="E79" s="10">
        <f t="shared" si="29"/>
        <v>90117.008160000012</v>
      </c>
      <c r="F79" s="10">
        <v>90117.007169999997</v>
      </c>
      <c r="G79" s="10">
        <v>90117.007169999997</v>
      </c>
      <c r="H79" s="10">
        <f t="shared" si="30"/>
        <v>9.9000001500826329E-4</v>
      </c>
    </row>
    <row r="80" spans="1:8" ht="22.5" x14ac:dyDescent="0.25">
      <c r="A80" s="4"/>
      <c r="B80" s="13" t="s">
        <v>6</v>
      </c>
      <c r="C80" s="10">
        <v>4438320.4098000005</v>
      </c>
      <c r="D80" s="10">
        <v>7636.2274000002371</v>
      </c>
      <c r="E80" s="10">
        <f t="shared" si="29"/>
        <v>4445956.6372000007</v>
      </c>
      <c r="F80" s="10">
        <v>4445956.6371999998</v>
      </c>
      <c r="G80" s="10">
        <v>4445956.6371999998</v>
      </c>
      <c r="H80" s="10">
        <f t="shared" si="30"/>
        <v>0</v>
      </c>
    </row>
    <row r="81" spans="1:8" x14ac:dyDescent="0.25">
      <c r="A81" s="4"/>
      <c r="B81" s="9" t="s">
        <v>5</v>
      </c>
      <c r="C81" s="10">
        <v>0</v>
      </c>
      <c r="D81" s="10">
        <v>0</v>
      </c>
      <c r="E81" s="10">
        <f t="shared" si="29"/>
        <v>0</v>
      </c>
      <c r="F81" s="10">
        <v>0</v>
      </c>
      <c r="G81" s="10">
        <v>0</v>
      </c>
      <c r="H81" s="10">
        <f t="shared" si="30"/>
        <v>0</v>
      </c>
    </row>
    <row r="82" spans="1:8" x14ac:dyDescent="0.25">
      <c r="A82" s="4"/>
      <c r="B82" s="9" t="s">
        <v>4</v>
      </c>
      <c r="C82" s="10">
        <v>0</v>
      </c>
      <c r="D82" s="10">
        <v>0</v>
      </c>
      <c r="E82" s="10">
        <f t="shared" si="29"/>
        <v>0</v>
      </c>
      <c r="F82" s="10">
        <v>0</v>
      </c>
      <c r="G82" s="10">
        <v>0</v>
      </c>
      <c r="H82" s="10">
        <f t="shared" si="30"/>
        <v>0</v>
      </c>
    </row>
    <row r="83" spans="1:8" x14ac:dyDescent="0.25">
      <c r="B83" s="11"/>
      <c r="C83" s="12"/>
      <c r="D83" s="12"/>
      <c r="E83" s="12"/>
      <c r="F83" s="12"/>
      <c r="G83" s="12"/>
      <c r="H83" s="12"/>
    </row>
    <row r="84" spans="1:8" x14ac:dyDescent="0.25">
      <c r="B84" s="14" t="s">
        <v>3</v>
      </c>
      <c r="C84" s="15">
        <f t="shared" ref="C84" si="34">+SUM(C10+C47)</f>
        <v>107167104.68106002</v>
      </c>
      <c r="D84" s="15">
        <f t="shared" ref="D84" si="35">+SUM(D10+D47)</f>
        <v>11447740.286069999</v>
      </c>
      <c r="E84" s="15">
        <f t="shared" si="29"/>
        <v>118614844.96713002</v>
      </c>
      <c r="F84" s="15">
        <f t="shared" ref="F84:G84" si="36">+SUM(F10+F47)</f>
        <v>114725056.75699998</v>
      </c>
      <c r="G84" s="15">
        <f t="shared" si="36"/>
        <v>112424218.28805999</v>
      </c>
      <c r="H84" s="15">
        <f t="shared" si="30"/>
        <v>3889788.2101300359</v>
      </c>
    </row>
    <row r="85" spans="1:8" x14ac:dyDescent="0.25">
      <c r="B85" s="3" t="s">
        <v>2</v>
      </c>
    </row>
    <row r="86" spans="1:8" x14ac:dyDescent="0.25">
      <c r="B86" s="3" t="s">
        <v>1</v>
      </c>
    </row>
    <row r="87" spans="1:8" x14ac:dyDescent="0.25">
      <c r="B87" s="3" t="s">
        <v>0</v>
      </c>
    </row>
    <row r="89" spans="1:8" x14ac:dyDescent="0.25">
      <c r="B89" s="36"/>
      <c r="C89" s="36"/>
      <c r="D89" s="36"/>
      <c r="E89" s="36"/>
      <c r="F89" s="36"/>
      <c r="G89" s="36"/>
      <c r="H89" s="36"/>
    </row>
    <row r="90" spans="1:8" x14ac:dyDescent="0.25">
      <c r="B90" s="36" t="s">
        <v>50</v>
      </c>
      <c r="C90" s="36"/>
      <c r="D90" s="36"/>
      <c r="E90" s="36"/>
      <c r="F90" s="36"/>
      <c r="G90" s="36"/>
      <c r="H90" s="36"/>
    </row>
    <row r="91" spans="1:8" x14ac:dyDescent="0.25">
      <c r="B91" s="37" t="s">
        <v>51</v>
      </c>
      <c r="C91" s="37"/>
      <c r="D91" s="37"/>
      <c r="E91" s="37"/>
      <c r="F91" s="37"/>
      <c r="G91" s="37"/>
      <c r="H91" s="37"/>
    </row>
    <row r="94" spans="1:8" x14ac:dyDescent="0.25">
      <c r="H94" s="2"/>
    </row>
  </sheetData>
  <mergeCells count="11">
    <mergeCell ref="B89:H89"/>
    <mergeCell ref="B90:H90"/>
    <mergeCell ref="B91:H91"/>
    <mergeCell ref="B7:B8"/>
    <mergeCell ref="C7:G7"/>
    <mergeCell ref="H7:H8"/>
    <mergeCell ref="B2:H2"/>
    <mergeCell ref="B3:H3"/>
    <mergeCell ref="B4:H4"/>
    <mergeCell ref="B5:H5"/>
    <mergeCell ref="B6:H6"/>
  </mergeCells>
  <printOptions horizontalCentered="1"/>
  <pageMargins left="0" right="0" top="0.39370078740157483" bottom="0.39370078740157483" header="0.31496062992125984" footer="0.31496062992125984"/>
  <pageSetup scale="69" fitToHeight="2" orientation="landscape" r:id="rId1"/>
  <headerFooter>
    <oddFooter>&amp;R&amp;"Arial,Normal"&amp;8&amp;P</oddFooter>
  </headerFooter>
  <rowBreaks count="1" manualBreakCount="1">
    <brk id="45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F6c CLF</vt:lpstr>
      <vt:lpstr>'F6c CLF'!Área_de_impresión</vt:lpstr>
      <vt:lpstr>'F6c CLF'!Títulos_a_imprimir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Noe Reyes Palafox</dc:creator>
  <cp:lastModifiedBy>Víctor Manuel Núñez Garza</cp:lastModifiedBy>
  <cp:lastPrinted>2022-03-29T18:58:53Z</cp:lastPrinted>
  <dcterms:created xsi:type="dcterms:W3CDTF">2020-04-30T23:58:26Z</dcterms:created>
  <dcterms:modified xsi:type="dcterms:W3CDTF">2022-03-29T18:58:55Z</dcterms:modified>
</cp:coreProperties>
</file>