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4. Formatos LDF CONAC 1 Trimestre\03. Reportes Validados\"/>
    </mc:Choice>
  </mc:AlternateContent>
  <xr:revisionPtr revIDLastSave="0" documentId="13_ncr:1_{E4E0B886-4F87-493A-85AC-FA552E0895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c CLF" sheetId="1" r:id="rId1"/>
  </sheets>
  <definedNames>
    <definedName name="_xlnm.Print_Area" localSheetId="0">'F6c CLF'!$B$2:$H$91</definedName>
    <definedName name="_xlnm.Print_Titles" localSheetId="0">'F6c CLF'!$2:$8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" l="1"/>
  <c r="D78" i="1" l="1"/>
  <c r="E22" i="1"/>
  <c r="E24" i="1"/>
  <c r="E38" i="1"/>
  <c r="E55" i="1"/>
  <c r="E71" i="1"/>
  <c r="E39" i="1"/>
  <c r="E56" i="1"/>
  <c r="E72" i="1"/>
  <c r="E25" i="1"/>
  <c r="E13" i="1"/>
  <c r="E27" i="1"/>
  <c r="E43" i="1"/>
  <c r="E60" i="1"/>
  <c r="E74" i="1"/>
  <c r="E14" i="1"/>
  <c r="E28" i="1"/>
  <c r="E44" i="1"/>
  <c r="E61" i="1"/>
  <c r="E75" i="1"/>
  <c r="E16" i="1"/>
  <c r="E15" i="1"/>
  <c r="E31" i="1"/>
  <c r="E45" i="1"/>
  <c r="E62" i="1"/>
  <c r="E76" i="1"/>
  <c r="E32" i="1"/>
  <c r="E49" i="1"/>
  <c r="E63" i="1"/>
  <c r="E79" i="1"/>
  <c r="E17" i="1"/>
  <c r="E33" i="1"/>
  <c r="E50" i="1"/>
  <c r="E64" i="1"/>
  <c r="E80" i="1"/>
  <c r="E18" i="1"/>
  <c r="E34" i="1"/>
  <c r="E51" i="1"/>
  <c r="E65" i="1"/>
  <c r="E81" i="1"/>
  <c r="E36" i="1"/>
  <c r="E53" i="1"/>
  <c r="E69" i="1"/>
  <c r="F41" i="1"/>
  <c r="G58" i="1"/>
  <c r="G78" i="1"/>
  <c r="D58" i="1"/>
  <c r="E23" i="1"/>
  <c r="E37" i="1"/>
  <c r="E54" i="1"/>
  <c r="E70" i="1"/>
  <c r="E19" i="1"/>
  <c r="E35" i="1"/>
  <c r="E52" i="1"/>
  <c r="E68" i="1"/>
  <c r="E82" i="1"/>
  <c r="E12" i="1"/>
  <c r="E26" i="1"/>
  <c r="E42" i="1"/>
  <c r="E59" i="1"/>
  <c r="E73" i="1"/>
  <c r="F58" i="1"/>
  <c r="F78" i="1"/>
  <c r="G48" i="1"/>
  <c r="G67" i="1"/>
  <c r="D48" i="1"/>
  <c r="D67" i="1"/>
  <c r="D21" i="1"/>
  <c r="F48" i="1"/>
  <c r="F67" i="1"/>
  <c r="D30" i="1"/>
  <c r="G30" i="1"/>
  <c r="F30" i="1"/>
  <c r="G21" i="1"/>
  <c r="D11" i="1"/>
  <c r="D41" i="1"/>
  <c r="G11" i="1"/>
  <c r="F21" i="1"/>
  <c r="F11" i="1"/>
  <c r="C11" i="1"/>
  <c r="C21" i="1"/>
  <c r="C30" i="1"/>
  <c r="C41" i="1"/>
  <c r="C48" i="1"/>
  <c r="C58" i="1"/>
  <c r="C67" i="1"/>
  <c r="C78" i="1"/>
  <c r="H69" i="1" l="1"/>
  <c r="H42" i="1"/>
  <c r="H18" i="1"/>
  <c r="H65" i="1"/>
  <c r="H16" i="1"/>
  <c r="H24" i="1"/>
  <c r="H19" i="1"/>
  <c r="E78" i="1"/>
  <c r="H70" i="1"/>
  <c r="H13" i="1"/>
  <c r="H51" i="1"/>
  <c r="H33" i="1"/>
  <c r="H76" i="1"/>
  <c r="H75" i="1"/>
  <c r="H60" i="1"/>
  <c r="H56" i="1"/>
  <c r="H54" i="1"/>
  <c r="H79" i="1"/>
  <c r="H35" i="1"/>
  <c r="H50" i="1"/>
  <c r="H72" i="1"/>
  <c r="E58" i="1"/>
  <c r="H73" i="1"/>
  <c r="H37" i="1"/>
  <c r="H34" i="1"/>
  <c r="H17" i="1"/>
  <c r="H62" i="1"/>
  <c r="H61" i="1"/>
  <c r="H43" i="1"/>
  <c r="H39" i="1"/>
  <c r="H44" i="1"/>
  <c r="H52" i="1"/>
  <c r="H32" i="1"/>
  <c r="H74" i="1"/>
  <c r="H59" i="1"/>
  <c r="H23" i="1"/>
  <c r="H45" i="1"/>
  <c r="H27" i="1"/>
  <c r="H71" i="1"/>
  <c r="H26" i="1"/>
  <c r="E21" i="1"/>
  <c r="H12" i="1"/>
  <c r="H53" i="1"/>
  <c r="H80" i="1"/>
  <c r="H63" i="1"/>
  <c r="H31" i="1"/>
  <c r="H28" i="1"/>
  <c r="H55" i="1"/>
  <c r="H82" i="1"/>
  <c r="H36" i="1"/>
  <c r="H68" i="1"/>
  <c r="H22" i="1"/>
  <c r="H81" i="1"/>
  <c r="H64" i="1"/>
  <c r="H49" i="1"/>
  <c r="H15" i="1"/>
  <c r="H14" i="1"/>
  <c r="H25" i="1"/>
  <c r="H38" i="1"/>
  <c r="D47" i="1"/>
  <c r="H58" i="1"/>
  <c r="E30" i="1"/>
  <c r="G47" i="1"/>
  <c r="E67" i="1"/>
  <c r="E48" i="1"/>
  <c r="E41" i="1"/>
  <c r="E11" i="1"/>
  <c r="F47" i="1"/>
  <c r="D10" i="1"/>
  <c r="F10" i="1"/>
  <c r="G10" i="1"/>
  <c r="C47" i="1"/>
  <c r="C10" i="1"/>
  <c r="H78" i="1" l="1"/>
  <c r="H11" i="1"/>
  <c r="H41" i="1"/>
  <c r="H21" i="1"/>
  <c r="H48" i="1"/>
  <c r="H67" i="1"/>
  <c r="H30" i="1"/>
  <c r="D84" i="1"/>
  <c r="E47" i="1"/>
  <c r="E10" i="1"/>
  <c r="G84" i="1"/>
  <c r="F84" i="1"/>
  <c r="C84" i="1"/>
  <c r="H47" i="1" l="1"/>
  <c r="H10" i="1"/>
  <c r="E84" i="1"/>
  <c r="H84" i="1" l="1"/>
</calcChain>
</file>

<file path=xl/sharedStrings.xml><?xml version="1.0" encoding="utf-8"?>
<sst xmlns="http://schemas.openxmlformats.org/spreadsheetml/2006/main" count="85" uniqueCount="53">
  <si>
    <t>e) Representa el importe obtenido de la diferencia entre el Egreso Modificado y el Egreso Devengado.</t>
  </si>
  <si>
    <t>d) Esta información se presentará en términos anualizados.</t>
  </si>
  <si>
    <t>Notas:</t>
  </si>
  <si>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</si>
  <si>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</si>
  <si>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</si>
  <si>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
Ordenes de Gobierno</t>
  </si>
  <si>
    <t>d1) Transacciones de la Deuda Publica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</si>
  <si>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</si>
  <si>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</si>
  <si>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</si>
  <si>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</si>
  <si>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</si>
  <si>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</si>
  <si>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</si>
  <si>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</si>
  <si>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</si>
  <si>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</si>
  <si>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</si>
  <si>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</si>
  <si>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</si>
  <si>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</si>
  <si>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</si>
  <si>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</si>
  <si>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</si>
  <si>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</si>
  <si>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</si>
  <si>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</si>
  <si>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</si>
  <si>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</si>
  <si>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</si>
  <si>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</si>
  <si>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</si>
  <si>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</si>
  <si>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</si>
  <si>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</si>
  <si>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</si>
  <si>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</si>
  <si>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 xml:space="preserve">Pagado </t>
  </si>
  <si>
    <t>Devengado</t>
  </si>
  <si>
    <t xml:space="preserve">Modificado </t>
  </si>
  <si>
    <t xml:space="preserve">Ampliaciones/
(Reducciones) </t>
  </si>
  <si>
    <t xml:space="preserve">Aprobado (d) </t>
  </si>
  <si>
    <t>Subejercicio  (e)</t>
  </si>
  <si>
    <t>Egresos</t>
  </si>
  <si>
    <t xml:space="preserve">Concepto </t>
  </si>
  <si>
    <t>En miles de pesos</t>
  </si>
  <si>
    <t>Clasificación Funcional (Finalidad y Función)</t>
  </si>
  <si>
    <t>Estado Analítico del Ejercicio del Presupuesto de Egresos Detallado - LDF</t>
  </si>
  <si>
    <t>GOBIERNO DEL ESTADO DE NUEVO LEÓN</t>
  </si>
  <si>
    <t>Lic. Carlos Alberto Garza Ibarra</t>
  </si>
  <si>
    <t>Secretario de Finanzas y Tesorero General del Estado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</si>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</sst>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u val="singleAccounting"/>
      <sz val="8"/>
      <color theme="1"/>
      <name val="Arial"/>
      <family val="2"/>
    </font>
    <font>
      <u val="singleAccounting"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left" vertical="center" wrapText="1" indent="1"/>
    </xf>
    <xf numFmtId="164" fontId="3" fillId="0" borderId="11" xfId="1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indent="2"/>
    </xf>
    <xf numFmtId="0" fontId="3" fillId="0" borderId="12" xfId="0" applyFont="1" applyBorder="1" applyAlignment="1">
      <alignment horizontal="left" vertical="center" indent="3"/>
    </xf>
    <xf numFmtId="165" fontId="3" fillId="0" borderId="12" xfId="1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indent="1"/>
    </xf>
    <xf numFmtId="165" fontId="4" fillId="0" borderId="12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 wrapText="1" indent="3"/>
    </xf>
    <xf numFmtId="0" fontId="4" fillId="0" borderId="13" xfId="0" applyFont="1" applyBorder="1" applyAlignment="1">
      <alignment horizontal="left" vertical="center" indent="1"/>
    </xf>
    <xf numFmtId="165" fontId="4" fillId="0" borderId="13" xfId="1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 indent="3"/>
    </xf>
    <xf numFmtId="165" fontId="3" fillId="0" borderId="13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indent="1"/>
    </xf>
    <xf numFmtId="165" fontId="4" fillId="0" borderId="11" xfId="1" applyNumberFormat="1" applyFont="1" applyBorder="1" applyAlignment="1">
      <alignment horizontal="right" vertical="center"/>
    </xf>
    <xf numFmtId="165" fontId="4" fillId="0" borderId="12" xfId="1" applyNumberFormat="1" applyFont="1" applyBorder="1" applyAlignment="1">
      <alignment horizontal="right"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9" fillId="0" borderId="0" xfId="1" applyNumberFormat="1" applyFont="1"/>
    <xf numFmtId="164" fontId="10" fillId="0" borderId="0" xfId="1" applyNumberFormat="1" applyFont="1"/>
    <xf numFmtId="164" fontId="11" fillId="0" borderId="0" xfId="1" applyNumberFormat="1" applyFont="1"/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1</xdr:row>
      <xdr:rowOff>85725</xdr:rowOff>
    </xdr:from>
    <xdr:to>
      <xdr:col>7</xdr:col>
      <xdr:colOff>756413</xdr:colOff>
      <xdr:row>4</xdr:row>
      <xdr:rowOff>187946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285750"/>
          <a:ext cx="423038" cy="673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4"/>
  <sheetViews>
    <sheetView showGridLines="0" tabSelected="1" zoomScaleNormal="100" zoomScaleSheetLayoutView="120" workbookViewId="0">
      <selection activeCell="B2" sqref="B2:H2"/>
    </sheetView>
  </sheetViews>
  <sheetFormatPr baseColWidth="10" defaultRowHeight="15" x14ac:dyDescent="0.25"/>
  <cols>
    <col min="2" max="2" width="73.28515625" style="3" customWidth="1"/>
    <col min="3" max="7" width="15.7109375" style="2" customWidth="1"/>
    <col min="8" max="8" width="15.7109375" style="1" customWidth="1"/>
    <col min="10" max="11" width="11.42578125" style="23"/>
  </cols>
  <sheetData>
    <row r="2" spans="1:8" x14ac:dyDescent="0.25">
      <c r="B2" s="26" t="s">
        <v>49</v>
      </c>
      <c r="C2" s="27"/>
      <c r="D2" s="27"/>
      <c r="E2" s="27"/>
      <c r="F2" s="27"/>
      <c r="G2" s="27"/>
      <c r="H2" s="28"/>
    </row>
    <row r="3" spans="1:8" x14ac:dyDescent="0.25">
      <c r="B3" s="29" t="s">
        <v>48</v>
      </c>
      <c r="C3" s="30"/>
      <c r="D3" s="30"/>
      <c r="E3" s="30"/>
      <c r="F3" s="30"/>
      <c r="G3" s="30"/>
      <c r="H3" s="31"/>
    </row>
    <row r="4" spans="1:8" x14ac:dyDescent="0.25">
      <c r="B4" s="29" t="s">
        <v>47</v>
      </c>
      <c r="C4" s="30"/>
      <c r="D4" s="30"/>
      <c r="E4" s="30"/>
      <c r="F4" s="30"/>
      <c r="G4" s="30"/>
      <c r="H4" s="31"/>
    </row>
    <row r="5" spans="1:8" x14ac:dyDescent="0.25">
      <c r="B5" s="32" t="s">
        <v>52</v>
      </c>
      <c r="C5" s="33"/>
      <c r="D5" s="33"/>
      <c r="E5" s="33"/>
      <c r="F5" s="33"/>
      <c r="G5" s="33"/>
      <c r="H5" s="34"/>
    </row>
    <row r="6" spans="1:8" x14ac:dyDescent="0.25">
      <c r="B6" s="35" t="s">
        <v>46</v>
      </c>
      <c r="C6" s="36"/>
      <c r="D6" s="36"/>
      <c r="E6" s="36"/>
      <c r="F6" s="36"/>
      <c r="G6" s="36"/>
      <c r="H6" s="37"/>
    </row>
    <row r="7" spans="1:8" x14ac:dyDescent="0.25">
      <c r="B7" s="40" t="s">
        <v>45</v>
      </c>
      <c r="C7" s="41" t="s">
        <v>44</v>
      </c>
      <c r="D7" s="41"/>
      <c r="E7" s="41"/>
      <c r="F7" s="41"/>
      <c r="G7" s="41"/>
      <c r="H7" s="41" t="s">
        <v>43</v>
      </c>
    </row>
    <row r="8" spans="1:8" ht="22.5" x14ac:dyDescent="0.25">
      <c r="B8" s="40"/>
      <c r="C8" s="21" t="s">
        <v>42</v>
      </c>
      <c r="D8" s="22" t="s">
        <v>41</v>
      </c>
      <c r="E8" s="21" t="s">
        <v>40</v>
      </c>
      <c r="F8" s="21" t="s">
        <v>39</v>
      </c>
      <c r="G8" s="21" t="s">
        <v>38</v>
      </c>
      <c r="H8" s="41"/>
    </row>
    <row r="9" spans="1:8" x14ac:dyDescent="0.25">
      <c r="B9" s="5"/>
      <c r="C9" s="6"/>
      <c r="D9" s="6"/>
      <c r="E9" s="6"/>
      <c r="F9" s="6"/>
      <c r="G9" s="6"/>
      <c r="H9" s="6"/>
    </row>
    <row r="10" spans="1:8" ht="16.5" customHeight="1" x14ac:dyDescent="0.25">
      <c r="B10" s="7" t="s">
        <v>37</v>
      </c>
      <c r="C10" s="20">
        <f t="shared" ref="C10" si="0">+SUM(C11+C21+C30+C41)</f>
        <v>81552210.48823002</v>
      </c>
      <c r="D10" s="20">
        <f t="shared" ref="D10" si="1">+SUM(D11+D21+D30+D41)</f>
        <v>5793348.9178900048</v>
      </c>
      <c r="E10" s="20">
        <f>C10+D10</f>
        <v>87345559.406120032</v>
      </c>
      <c r="F10" s="20">
        <f t="shared" ref="F10:G10" si="2">+SUM(F11+F21+F30+F41)</f>
        <v>21014230.430390004</v>
      </c>
      <c r="G10" s="20">
        <f t="shared" si="2"/>
        <v>19867556.923370004</v>
      </c>
      <c r="H10" s="20">
        <f>E10-F10</f>
        <v>66331328.975730032</v>
      </c>
    </row>
    <row r="11" spans="1:8" x14ac:dyDescent="0.25">
      <c r="B11" s="8" t="s">
        <v>35</v>
      </c>
      <c r="C11" s="20">
        <f t="shared" ref="C11" si="3">+SUM(C12:C19)</f>
        <v>20612125.144840002</v>
      </c>
      <c r="D11" s="20">
        <f t="shared" ref="D11" si="4">+SUM(D12:D19)</f>
        <v>2664716.0038199998</v>
      </c>
      <c r="E11" s="20">
        <f t="shared" ref="E11:E74" si="5">C11+D11</f>
        <v>23276841.14866</v>
      </c>
      <c r="F11" s="20">
        <f t="shared" ref="F11:G11" si="6">+SUM(F12:F19)</f>
        <v>6909697.8312999997</v>
      </c>
      <c r="G11" s="20">
        <f t="shared" si="6"/>
        <v>6499424.24407</v>
      </c>
      <c r="H11" s="20">
        <f t="shared" ref="H11:H74" si="7">E11-F11</f>
        <v>16367143.317360001</v>
      </c>
    </row>
    <row r="12" spans="1:8" x14ac:dyDescent="0.25">
      <c r="A12" s="4"/>
      <c r="B12" s="9" t="s">
        <v>34</v>
      </c>
      <c r="C12" s="10">
        <v>652575.14</v>
      </c>
      <c r="D12" s="10">
        <v>0</v>
      </c>
      <c r="E12" s="10">
        <f t="shared" si="5"/>
        <v>652575.14</v>
      </c>
      <c r="F12" s="10">
        <v>172593.783</v>
      </c>
      <c r="G12" s="10">
        <v>159993.783</v>
      </c>
      <c r="H12" s="10">
        <f t="shared" si="7"/>
        <v>479981.35700000002</v>
      </c>
    </row>
    <row r="13" spans="1:8" x14ac:dyDescent="0.25">
      <c r="A13" s="4"/>
      <c r="B13" s="9" t="s">
        <v>33</v>
      </c>
      <c r="C13" s="10">
        <v>7754226.1188700013</v>
      </c>
      <c r="D13" s="10">
        <v>513154.16143000021</v>
      </c>
      <c r="E13" s="10">
        <f t="shared" si="5"/>
        <v>8267380.2803000016</v>
      </c>
      <c r="F13" s="10">
        <v>2059742.0976700003</v>
      </c>
      <c r="G13" s="10">
        <v>1975773.7048600002</v>
      </c>
      <c r="H13" s="10">
        <f t="shared" si="7"/>
        <v>6207638.1826300016</v>
      </c>
    </row>
    <row r="14" spans="1:8" x14ac:dyDescent="0.25">
      <c r="A14" s="4"/>
      <c r="B14" s="9" t="s">
        <v>32</v>
      </c>
      <c r="C14" s="10">
        <v>1201353.26413</v>
      </c>
      <c r="D14" s="10">
        <v>28091.611040000003</v>
      </c>
      <c r="E14" s="10">
        <f t="shared" si="5"/>
        <v>1229444.8751700001</v>
      </c>
      <c r="F14" s="10">
        <v>310746.45021000004</v>
      </c>
      <c r="G14" s="10">
        <v>293825.82298</v>
      </c>
      <c r="H14" s="10">
        <f t="shared" si="7"/>
        <v>918698.42496000009</v>
      </c>
    </row>
    <row r="15" spans="1:8" x14ac:dyDescent="0.25">
      <c r="A15" s="4"/>
      <c r="B15" s="9" t="s">
        <v>31</v>
      </c>
      <c r="C15" s="10">
        <v>0</v>
      </c>
      <c r="D15" s="10">
        <v>0</v>
      </c>
      <c r="E15" s="10">
        <f t="shared" si="5"/>
        <v>0</v>
      </c>
      <c r="F15" s="10">
        <v>0</v>
      </c>
      <c r="G15" s="10">
        <v>0</v>
      </c>
      <c r="H15" s="10">
        <f t="shared" si="7"/>
        <v>0</v>
      </c>
    </row>
    <row r="16" spans="1:8" x14ac:dyDescent="0.25">
      <c r="A16" s="4"/>
      <c r="B16" s="9" t="s">
        <v>30</v>
      </c>
      <c r="C16" s="10">
        <v>1608239.102380001</v>
      </c>
      <c r="D16" s="10">
        <v>2535012.5817899997</v>
      </c>
      <c r="E16" s="10">
        <f t="shared" si="5"/>
        <v>4143251.6841700007</v>
      </c>
      <c r="F16" s="10">
        <v>2692591.8788699997</v>
      </c>
      <c r="G16" s="10">
        <v>2684096.93108</v>
      </c>
      <c r="H16" s="10">
        <f t="shared" si="7"/>
        <v>1450659.8053000011</v>
      </c>
    </row>
    <row r="17" spans="1:8" x14ac:dyDescent="0.25">
      <c r="A17" s="4"/>
      <c r="B17" s="9" t="s">
        <v>29</v>
      </c>
      <c r="C17" s="10">
        <v>0</v>
      </c>
      <c r="D17" s="10">
        <v>0</v>
      </c>
      <c r="E17" s="10">
        <f t="shared" si="5"/>
        <v>0</v>
      </c>
      <c r="F17" s="10">
        <v>0</v>
      </c>
      <c r="G17" s="10">
        <v>0</v>
      </c>
      <c r="H17" s="10">
        <f t="shared" si="7"/>
        <v>0</v>
      </c>
    </row>
    <row r="18" spans="1:8" x14ac:dyDescent="0.25">
      <c r="A18" s="4"/>
      <c r="B18" s="9" t="s">
        <v>28</v>
      </c>
      <c r="C18" s="10">
        <v>7088638.6446000012</v>
      </c>
      <c r="D18" s="10">
        <v>-707461.97314999986</v>
      </c>
      <c r="E18" s="10">
        <f t="shared" si="5"/>
        <v>6381176.6714500012</v>
      </c>
      <c r="F18" s="10">
        <v>1194206.7978599996</v>
      </c>
      <c r="G18" s="10">
        <v>1018188.2266899998</v>
      </c>
      <c r="H18" s="10">
        <f t="shared" si="7"/>
        <v>5186969.8735900018</v>
      </c>
    </row>
    <row r="19" spans="1:8" x14ac:dyDescent="0.25">
      <c r="A19" s="4"/>
      <c r="B19" s="9" t="s">
        <v>27</v>
      </c>
      <c r="C19" s="10">
        <v>2307092.8748599994</v>
      </c>
      <c r="D19" s="10">
        <v>295919.62270999997</v>
      </c>
      <c r="E19" s="10">
        <f t="shared" si="5"/>
        <v>2603012.4975699992</v>
      </c>
      <c r="F19" s="10">
        <v>479816.82369000011</v>
      </c>
      <c r="G19" s="10">
        <v>367545.77546000015</v>
      </c>
      <c r="H19" s="10">
        <f t="shared" si="7"/>
        <v>2123195.6738799992</v>
      </c>
    </row>
    <row r="20" spans="1:8" x14ac:dyDescent="0.25">
      <c r="A20" s="4"/>
      <c r="B20" s="11"/>
      <c r="C20" s="12"/>
      <c r="D20" s="12"/>
      <c r="E20" s="12"/>
      <c r="F20" s="12"/>
      <c r="G20" s="12"/>
      <c r="H20" s="12"/>
    </row>
    <row r="21" spans="1:8" x14ac:dyDescent="0.25">
      <c r="B21" s="8" t="s">
        <v>26</v>
      </c>
      <c r="C21" s="20">
        <f t="shared" ref="C21" si="8">+SUM(C22:C28)</f>
        <v>33947154.247990005</v>
      </c>
      <c r="D21" s="20">
        <f t="shared" ref="D21" si="9">+SUM(D22:D28)</f>
        <v>-3335662.5397099992</v>
      </c>
      <c r="E21" s="20">
        <f t="shared" si="5"/>
        <v>30611491.708280005</v>
      </c>
      <c r="F21" s="20">
        <f t="shared" ref="F21:G21" si="10">+SUM(F22:F28)</f>
        <v>5415746.231970001</v>
      </c>
      <c r="G21" s="20">
        <f t="shared" si="10"/>
        <v>5068442.553550004</v>
      </c>
      <c r="H21" s="20">
        <f t="shared" si="7"/>
        <v>25195745.476310004</v>
      </c>
    </row>
    <row r="22" spans="1:8" x14ac:dyDescent="0.25">
      <c r="A22" s="4"/>
      <c r="B22" s="9" t="s">
        <v>25</v>
      </c>
      <c r="C22" s="10">
        <v>203282.83352999989</v>
      </c>
      <c r="D22" s="10">
        <v>92024.539190000025</v>
      </c>
      <c r="E22" s="10">
        <f t="shared" si="5"/>
        <v>295307.37271999993</v>
      </c>
      <c r="F22" s="10">
        <v>97910.686840000009</v>
      </c>
      <c r="G22" s="10">
        <v>95410.871189999991</v>
      </c>
      <c r="H22" s="10">
        <f t="shared" si="7"/>
        <v>197396.68587999992</v>
      </c>
    </row>
    <row r="23" spans="1:8" x14ac:dyDescent="0.25">
      <c r="A23" s="4"/>
      <c r="B23" s="9" t="s">
        <v>24</v>
      </c>
      <c r="C23" s="10">
        <v>7862693.0421200022</v>
      </c>
      <c r="D23" s="10">
        <v>-3826950.1462499993</v>
      </c>
      <c r="E23" s="10">
        <f t="shared" si="5"/>
        <v>4035742.8958700029</v>
      </c>
      <c r="F23" s="10">
        <v>123152.24696999996</v>
      </c>
      <c r="G23" s="10">
        <v>118678.60286999997</v>
      </c>
      <c r="H23" s="10">
        <f t="shared" si="7"/>
        <v>3912590.6489000032</v>
      </c>
    </row>
    <row r="24" spans="1:8" x14ac:dyDescent="0.25">
      <c r="A24" s="4"/>
      <c r="B24" s="9" t="s">
        <v>23</v>
      </c>
      <c r="C24" s="10">
        <v>2674672.7415799992</v>
      </c>
      <c r="D24" s="10">
        <v>216985.39176999999</v>
      </c>
      <c r="E24" s="10">
        <f t="shared" si="5"/>
        <v>2891658.1333499993</v>
      </c>
      <c r="F24" s="10">
        <v>521005.45130999992</v>
      </c>
      <c r="G24" s="10">
        <v>519766.14480999997</v>
      </c>
      <c r="H24" s="10">
        <f t="shared" si="7"/>
        <v>2370652.6820399994</v>
      </c>
    </row>
    <row r="25" spans="1:8" x14ac:dyDescent="0.25">
      <c r="A25" s="4"/>
      <c r="B25" s="9" t="s">
        <v>22</v>
      </c>
      <c r="C25" s="10">
        <v>909751.37050000031</v>
      </c>
      <c r="D25" s="10">
        <v>17680.690009999991</v>
      </c>
      <c r="E25" s="10">
        <f t="shared" si="5"/>
        <v>927432.06051000033</v>
      </c>
      <c r="F25" s="10">
        <v>271876.05430000002</v>
      </c>
      <c r="G25" s="10">
        <v>162034.06609999997</v>
      </c>
      <c r="H25" s="10">
        <f t="shared" si="7"/>
        <v>655556.00621000025</v>
      </c>
    </row>
    <row r="26" spans="1:8" x14ac:dyDescent="0.25">
      <c r="A26" s="4"/>
      <c r="B26" s="9" t="s">
        <v>21</v>
      </c>
      <c r="C26" s="10">
        <v>17402783.985409997</v>
      </c>
      <c r="D26" s="10">
        <v>108351.1842299998</v>
      </c>
      <c r="E26" s="10">
        <f t="shared" si="5"/>
        <v>17511135.169639997</v>
      </c>
      <c r="F26" s="10">
        <v>3573422.7459000009</v>
      </c>
      <c r="G26" s="10">
        <v>3407305.5073600039</v>
      </c>
      <c r="H26" s="10">
        <f t="shared" si="7"/>
        <v>13937712.423739996</v>
      </c>
    </row>
    <row r="27" spans="1:8" x14ac:dyDescent="0.25">
      <c r="A27" s="4"/>
      <c r="B27" s="9" t="s">
        <v>20</v>
      </c>
      <c r="C27" s="10">
        <v>4815718.4285599999</v>
      </c>
      <c r="D27" s="10">
        <v>32691.640720000043</v>
      </c>
      <c r="E27" s="10">
        <f t="shared" si="5"/>
        <v>4848410.0692800004</v>
      </c>
      <c r="F27" s="10">
        <v>821641.66944999993</v>
      </c>
      <c r="G27" s="10">
        <v>759033.56888000015</v>
      </c>
      <c r="H27" s="10">
        <f t="shared" si="7"/>
        <v>4026768.3998300005</v>
      </c>
    </row>
    <row r="28" spans="1:8" x14ac:dyDescent="0.25">
      <c r="A28" s="4"/>
      <c r="B28" s="9" t="s">
        <v>19</v>
      </c>
      <c r="C28" s="10">
        <v>78251.846289999987</v>
      </c>
      <c r="D28" s="10">
        <v>23554.160620000006</v>
      </c>
      <c r="E28" s="10">
        <f t="shared" si="5"/>
        <v>101806.00691</v>
      </c>
      <c r="F28" s="10">
        <v>6737.377199999999</v>
      </c>
      <c r="G28" s="10">
        <v>6213.7923400000009</v>
      </c>
      <c r="H28" s="10">
        <f t="shared" si="7"/>
        <v>95068.629709999994</v>
      </c>
    </row>
    <row r="29" spans="1:8" x14ac:dyDescent="0.25">
      <c r="A29" s="4"/>
      <c r="B29" s="11"/>
      <c r="C29" s="12"/>
      <c r="D29" s="12"/>
      <c r="E29" s="12"/>
      <c r="F29" s="12"/>
      <c r="G29" s="12"/>
      <c r="H29" s="12"/>
    </row>
    <row r="30" spans="1:8" x14ac:dyDescent="0.25">
      <c r="A30" s="4"/>
      <c r="B30" s="8" t="s">
        <v>18</v>
      </c>
      <c r="C30" s="20">
        <f t="shared" ref="C30" si="11">+SUM(C31:C39)</f>
        <v>2996308.28523</v>
      </c>
      <c r="D30" s="20">
        <f t="shared" ref="D30" si="12">+SUM(D31:D39)</f>
        <v>4085101.2169199996</v>
      </c>
      <c r="E30" s="20">
        <f t="shared" si="5"/>
        <v>7081409.5021499991</v>
      </c>
      <c r="F30" s="20">
        <f t="shared" ref="F30:G30" si="13">+SUM(F31:F39)</f>
        <v>935186.11766000011</v>
      </c>
      <c r="G30" s="20">
        <f t="shared" si="13"/>
        <v>868313.27974000003</v>
      </c>
      <c r="H30" s="20">
        <f t="shared" si="7"/>
        <v>6146223.3844899992</v>
      </c>
    </row>
    <row r="31" spans="1:8" x14ac:dyDescent="0.25">
      <c r="A31" s="4"/>
      <c r="B31" s="9" t="s">
        <v>17</v>
      </c>
      <c r="C31" s="10">
        <v>471136.94782</v>
      </c>
      <c r="D31" s="10">
        <v>33561.867859999984</v>
      </c>
      <c r="E31" s="10">
        <f t="shared" si="5"/>
        <v>504698.81568</v>
      </c>
      <c r="F31" s="10">
        <v>70415.029689999996</v>
      </c>
      <c r="G31" s="10">
        <v>67732.741079999978</v>
      </c>
      <c r="H31" s="10">
        <f t="shared" si="7"/>
        <v>434283.78599</v>
      </c>
    </row>
    <row r="32" spans="1:8" x14ac:dyDescent="0.25">
      <c r="A32" s="4"/>
      <c r="B32" s="9" t="s">
        <v>16</v>
      </c>
      <c r="C32" s="10">
        <v>278863.97200000001</v>
      </c>
      <c r="D32" s="10">
        <v>15615.341240000002</v>
      </c>
      <c r="E32" s="10">
        <f t="shared" si="5"/>
        <v>294479.31323999999</v>
      </c>
      <c r="F32" s="10">
        <v>52931.815109999996</v>
      </c>
      <c r="G32" s="10">
        <v>31376.980970000001</v>
      </c>
      <c r="H32" s="10">
        <f t="shared" si="7"/>
        <v>241547.49812999999</v>
      </c>
    </row>
    <row r="33" spans="1:8" x14ac:dyDescent="0.25">
      <c r="A33" s="4"/>
      <c r="B33" s="9" t="s">
        <v>15</v>
      </c>
      <c r="C33" s="10">
        <v>4481.8226699999996</v>
      </c>
      <c r="D33" s="10">
        <v>577.00380999999993</v>
      </c>
      <c r="E33" s="10">
        <f t="shared" si="5"/>
        <v>5058.8264799999997</v>
      </c>
      <c r="F33" s="10">
        <v>1059.3010800000002</v>
      </c>
      <c r="G33" s="10">
        <v>1048.0479699999999</v>
      </c>
      <c r="H33" s="10">
        <f t="shared" si="7"/>
        <v>3999.5253999999995</v>
      </c>
    </row>
    <row r="34" spans="1:8" x14ac:dyDescent="0.25">
      <c r="A34" s="4"/>
      <c r="B34" s="9" t="s">
        <v>14</v>
      </c>
      <c r="C34" s="10">
        <v>0</v>
      </c>
      <c r="D34" s="10">
        <v>0</v>
      </c>
      <c r="E34" s="10">
        <f t="shared" si="5"/>
        <v>0</v>
      </c>
      <c r="F34" s="10">
        <v>0</v>
      </c>
      <c r="G34" s="10">
        <v>0</v>
      </c>
      <c r="H34" s="10">
        <f t="shared" si="7"/>
        <v>0</v>
      </c>
    </row>
    <row r="35" spans="1:8" x14ac:dyDescent="0.25">
      <c r="A35" s="4"/>
      <c r="B35" s="9" t="s">
        <v>13</v>
      </c>
      <c r="C35" s="10">
        <v>2034677.2250800002</v>
      </c>
      <c r="D35" s="10">
        <v>4059990.8306999998</v>
      </c>
      <c r="E35" s="10">
        <f t="shared" si="5"/>
        <v>6094668.0557800001</v>
      </c>
      <c r="F35" s="10">
        <v>773796.10355000012</v>
      </c>
      <c r="G35" s="10">
        <v>743154.09137000004</v>
      </c>
      <c r="H35" s="10">
        <f t="shared" si="7"/>
        <v>5320871.9522299999</v>
      </c>
    </row>
    <row r="36" spans="1:8" x14ac:dyDescent="0.25">
      <c r="A36" s="4"/>
      <c r="B36" s="9" t="s">
        <v>12</v>
      </c>
      <c r="C36" s="10">
        <v>0</v>
      </c>
      <c r="D36" s="10">
        <v>0</v>
      </c>
      <c r="E36" s="10">
        <f t="shared" si="5"/>
        <v>0</v>
      </c>
      <c r="F36" s="10">
        <v>0</v>
      </c>
      <c r="G36" s="10">
        <v>0</v>
      </c>
      <c r="H36" s="10">
        <f t="shared" si="7"/>
        <v>0</v>
      </c>
    </row>
    <row r="37" spans="1:8" x14ac:dyDescent="0.25">
      <c r="A37" s="4"/>
      <c r="B37" s="9" t="s">
        <v>11</v>
      </c>
      <c r="C37" s="10">
        <v>178159.50403000001</v>
      </c>
      <c r="D37" s="10">
        <v>-24643.826689999994</v>
      </c>
      <c r="E37" s="10">
        <f t="shared" si="5"/>
        <v>153515.67734000002</v>
      </c>
      <c r="F37" s="10">
        <v>28684.997189999998</v>
      </c>
      <c r="G37" s="10">
        <v>19123.016729999996</v>
      </c>
      <c r="H37" s="10">
        <f t="shared" si="7"/>
        <v>124830.68015000003</v>
      </c>
    </row>
    <row r="38" spans="1:8" x14ac:dyDescent="0.25">
      <c r="A38" s="4"/>
      <c r="B38" s="9" t="s">
        <v>10</v>
      </c>
      <c r="C38" s="10">
        <v>28252.597530000003</v>
      </c>
      <c r="D38" s="10">
        <v>0</v>
      </c>
      <c r="E38" s="10">
        <f t="shared" si="5"/>
        <v>28252.597530000003</v>
      </c>
      <c r="F38" s="10">
        <v>7978.8710399999991</v>
      </c>
      <c r="G38" s="10">
        <v>5558.4016200000005</v>
      </c>
      <c r="H38" s="10">
        <f t="shared" si="7"/>
        <v>20273.726490000005</v>
      </c>
    </row>
    <row r="39" spans="1:8" x14ac:dyDescent="0.25">
      <c r="A39" s="4"/>
      <c r="B39" s="9" t="s">
        <v>9</v>
      </c>
      <c r="C39" s="10">
        <v>736.21609999999998</v>
      </c>
      <c r="D39" s="10">
        <v>0</v>
      </c>
      <c r="E39" s="10">
        <f t="shared" si="5"/>
        <v>736.21609999999998</v>
      </c>
      <c r="F39" s="10">
        <v>320</v>
      </c>
      <c r="G39" s="10">
        <v>320</v>
      </c>
      <c r="H39" s="10">
        <f t="shared" si="7"/>
        <v>416.21609999999998</v>
      </c>
    </row>
    <row r="40" spans="1:8" x14ac:dyDescent="0.25">
      <c r="A40" s="4"/>
      <c r="B40" s="11"/>
      <c r="C40" s="12"/>
      <c r="D40" s="12"/>
      <c r="E40" s="12"/>
      <c r="F40" s="12"/>
      <c r="G40" s="12"/>
      <c r="H40" s="12"/>
    </row>
    <row r="41" spans="1:8" x14ac:dyDescent="0.25">
      <c r="A41" s="4"/>
      <c r="B41" s="8" t="s">
        <v>8</v>
      </c>
      <c r="C41" s="20">
        <f t="shared" ref="C41" si="14">+SUM(C42:C45)</f>
        <v>23996622.810170002</v>
      </c>
      <c r="D41" s="20">
        <f t="shared" ref="D41" si="15">+SUM(D42:D45)</f>
        <v>2379194.2368600043</v>
      </c>
      <c r="E41" s="20">
        <f t="shared" si="5"/>
        <v>26375817.047030006</v>
      </c>
      <c r="F41" s="20">
        <f t="shared" ref="F41:G41" si="16">+SUM(F42:F45)</f>
        <v>7753600.2494600033</v>
      </c>
      <c r="G41" s="20">
        <f t="shared" si="16"/>
        <v>7431376.8460100014</v>
      </c>
      <c r="H41" s="20">
        <f t="shared" si="7"/>
        <v>18622216.797570001</v>
      </c>
    </row>
    <row r="42" spans="1:8" x14ac:dyDescent="0.25">
      <c r="A42" s="4"/>
      <c r="B42" s="9" t="s">
        <v>7</v>
      </c>
      <c r="C42" s="10">
        <v>8388243.4066000003</v>
      </c>
      <c r="D42" s="10">
        <v>1584879.5542600004</v>
      </c>
      <c r="E42" s="10">
        <f t="shared" si="5"/>
        <v>9973122.9608600009</v>
      </c>
      <c r="F42" s="10">
        <v>3225384.07278</v>
      </c>
      <c r="G42" s="10">
        <v>3225384.07278</v>
      </c>
      <c r="H42" s="10">
        <f t="shared" si="7"/>
        <v>6747738.8880800009</v>
      </c>
    </row>
    <row r="43" spans="1:8" ht="25.5" customHeight="1" x14ac:dyDescent="0.25">
      <c r="A43" s="4"/>
      <c r="B43" s="13" t="s">
        <v>6</v>
      </c>
      <c r="C43" s="10">
        <v>14808379.40357</v>
      </c>
      <c r="D43" s="10">
        <v>1594314.6826000041</v>
      </c>
      <c r="E43" s="10">
        <f t="shared" si="5"/>
        <v>16402694.086170005</v>
      </c>
      <c r="F43" s="10">
        <v>4528216.1766800033</v>
      </c>
      <c r="G43" s="10">
        <v>4205992.7732300013</v>
      </c>
      <c r="H43" s="10">
        <f t="shared" si="7"/>
        <v>11874477.90949</v>
      </c>
    </row>
    <row r="44" spans="1:8" x14ac:dyDescent="0.25">
      <c r="A44" s="4"/>
      <c r="B44" s="9" t="s">
        <v>5</v>
      </c>
      <c r="C44" s="10">
        <v>0</v>
      </c>
      <c r="D44" s="10">
        <v>0</v>
      </c>
      <c r="E44" s="10">
        <f t="shared" si="5"/>
        <v>0</v>
      </c>
      <c r="F44" s="10">
        <v>0</v>
      </c>
      <c r="G44" s="10">
        <v>0</v>
      </c>
      <c r="H44" s="10">
        <f t="shared" si="7"/>
        <v>0</v>
      </c>
    </row>
    <row r="45" spans="1:8" x14ac:dyDescent="0.25">
      <c r="A45" s="4"/>
      <c r="B45" s="16" t="s">
        <v>4</v>
      </c>
      <c r="C45" s="17">
        <v>800000</v>
      </c>
      <c r="D45" s="17">
        <v>-800000</v>
      </c>
      <c r="E45" s="17">
        <f t="shared" si="5"/>
        <v>0</v>
      </c>
      <c r="F45" s="17">
        <v>0</v>
      </c>
      <c r="G45" s="17">
        <v>0</v>
      </c>
      <c r="H45" s="17">
        <f t="shared" si="7"/>
        <v>0</v>
      </c>
    </row>
    <row r="46" spans="1:8" x14ac:dyDescent="0.25">
      <c r="A46" s="4"/>
      <c r="B46" s="18"/>
      <c r="C46" s="19"/>
      <c r="D46" s="19"/>
      <c r="E46" s="19"/>
      <c r="F46" s="19"/>
      <c r="G46" s="19"/>
      <c r="H46" s="19"/>
    </row>
    <row r="47" spans="1:8" x14ac:dyDescent="0.25">
      <c r="A47" s="4"/>
      <c r="B47" s="11" t="s">
        <v>36</v>
      </c>
      <c r="C47" s="20">
        <f t="shared" ref="C47" si="17">+SUM(C48+C58+C67+C78)</f>
        <v>36642042.470550001</v>
      </c>
      <c r="D47" s="20">
        <f t="shared" ref="D47" si="18">+SUM(D48+D58+D67+D78)</f>
        <v>454395.15387999872</v>
      </c>
      <c r="E47" s="20">
        <f t="shared" si="5"/>
        <v>37096437.624430001</v>
      </c>
      <c r="F47" s="20">
        <f t="shared" ref="F47:G47" si="19">+SUM(F48+F58+F67+F78)</f>
        <v>6809536.9975800002</v>
      </c>
      <c r="G47" s="20">
        <f t="shared" si="19"/>
        <v>6720506.3242899999</v>
      </c>
      <c r="H47" s="20">
        <f t="shared" si="7"/>
        <v>30286900.626850002</v>
      </c>
    </row>
    <row r="48" spans="1:8" x14ac:dyDescent="0.25">
      <c r="A48" s="4"/>
      <c r="B48" s="8" t="s">
        <v>35</v>
      </c>
      <c r="C48" s="12">
        <f t="shared" ref="C48" si="20">+SUM(C49:C56)</f>
        <v>500506.18125000008</v>
      </c>
      <c r="D48" s="12">
        <f t="shared" ref="D48" si="21">+SUM(D49:D56)</f>
        <v>98139.969280000019</v>
      </c>
      <c r="E48" s="12">
        <f t="shared" si="5"/>
        <v>598646.1505300001</v>
      </c>
      <c r="F48" s="12">
        <f t="shared" ref="F48:G48" si="22">+SUM(F49:F56)</f>
        <v>200982.58728000004</v>
      </c>
      <c r="G48" s="12">
        <f t="shared" si="22"/>
        <v>191554.52544000006</v>
      </c>
      <c r="H48" s="20">
        <f t="shared" si="7"/>
        <v>397663.56325000006</v>
      </c>
    </row>
    <row r="49" spans="1:8" x14ac:dyDescent="0.25">
      <c r="A49" s="4"/>
      <c r="B49" s="9" t="s">
        <v>34</v>
      </c>
      <c r="C49" s="10">
        <v>0</v>
      </c>
      <c r="D49" s="10">
        <v>0</v>
      </c>
      <c r="E49" s="10">
        <f t="shared" si="5"/>
        <v>0</v>
      </c>
      <c r="F49" s="10">
        <v>0</v>
      </c>
      <c r="G49" s="10">
        <v>0</v>
      </c>
      <c r="H49" s="10">
        <f t="shared" si="7"/>
        <v>0</v>
      </c>
    </row>
    <row r="50" spans="1:8" x14ac:dyDescent="0.25">
      <c r="A50" s="4"/>
      <c r="B50" s="9" t="s">
        <v>33</v>
      </c>
      <c r="C50" s="10">
        <v>50626.742989999992</v>
      </c>
      <c r="D50" s="10">
        <v>0</v>
      </c>
      <c r="E50" s="10">
        <f t="shared" si="5"/>
        <v>50626.742989999992</v>
      </c>
      <c r="F50" s="10">
        <v>0</v>
      </c>
      <c r="G50" s="10">
        <v>0</v>
      </c>
      <c r="H50" s="10">
        <f t="shared" si="7"/>
        <v>50626.742989999992</v>
      </c>
    </row>
    <row r="51" spans="1:8" x14ac:dyDescent="0.25">
      <c r="A51" s="4"/>
      <c r="B51" s="9" t="s">
        <v>32</v>
      </c>
      <c r="C51" s="10">
        <v>0</v>
      </c>
      <c r="D51" s="10">
        <v>0</v>
      </c>
      <c r="E51" s="10">
        <f t="shared" si="5"/>
        <v>0</v>
      </c>
      <c r="F51" s="10">
        <v>0</v>
      </c>
      <c r="G51" s="10">
        <v>0</v>
      </c>
      <c r="H51" s="10">
        <f t="shared" si="7"/>
        <v>0</v>
      </c>
    </row>
    <row r="52" spans="1:8" x14ac:dyDescent="0.25">
      <c r="A52" s="4"/>
      <c r="B52" s="9" t="s">
        <v>31</v>
      </c>
      <c r="C52" s="10">
        <v>0</v>
      </c>
      <c r="D52" s="10">
        <v>0</v>
      </c>
      <c r="E52" s="10">
        <f t="shared" si="5"/>
        <v>0</v>
      </c>
      <c r="F52" s="10">
        <v>0</v>
      </c>
      <c r="G52" s="10">
        <v>0</v>
      </c>
      <c r="H52" s="10">
        <f t="shared" si="7"/>
        <v>0</v>
      </c>
    </row>
    <row r="53" spans="1:8" x14ac:dyDescent="0.25">
      <c r="A53" s="4"/>
      <c r="B53" s="9" t="s">
        <v>30</v>
      </c>
      <c r="C53" s="10">
        <v>0</v>
      </c>
      <c r="D53" s="10">
        <v>0.69120000000000004</v>
      </c>
      <c r="E53" s="10">
        <f t="shared" si="5"/>
        <v>0.69120000000000004</v>
      </c>
      <c r="F53" s="10">
        <v>0.69020000000000004</v>
      </c>
      <c r="G53" s="10">
        <v>0.69020000000000004</v>
      </c>
      <c r="H53" s="10">
        <f t="shared" si="7"/>
        <v>1.0000000000000009E-3</v>
      </c>
    </row>
    <row r="54" spans="1:8" x14ac:dyDescent="0.25">
      <c r="A54" s="4"/>
      <c r="B54" s="9" t="s">
        <v>29</v>
      </c>
      <c r="C54" s="10">
        <v>0</v>
      </c>
      <c r="D54" s="10">
        <v>0</v>
      </c>
      <c r="E54" s="10">
        <f t="shared" si="5"/>
        <v>0</v>
      </c>
      <c r="F54" s="10">
        <v>0</v>
      </c>
      <c r="G54" s="10">
        <v>0</v>
      </c>
      <c r="H54" s="10">
        <f t="shared" si="7"/>
        <v>0</v>
      </c>
    </row>
    <row r="55" spans="1:8" x14ac:dyDescent="0.25">
      <c r="A55" s="4"/>
      <c r="B55" s="9" t="s">
        <v>28</v>
      </c>
      <c r="C55" s="10">
        <v>448638.14726000006</v>
      </c>
      <c r="D55" s="10">
        <v>98139.278080000018</v>
      </c>
      <c r="E55" s="10">
        <f t="shared" si="5"/>
        <v>546777.42534000007</v>
      </c>
      <c r="F55" s="10">
        <v>200981.89708000002</v>
      </c>
      <c r="G55" s="10">
        <v>191553.83524000004</v>
      </c>
      <c r="H55" s="10">
        <f t="shared" si="7"/>
        <v>345795.52826000005</v>
      </c>
    </row>
    <row r="56" spans="1:8" x14ac:dyDescent="0.25">
      <c r="A56" s="4"/>
      <c r="B56" s="9" t="s">
        <v>27</v>
      </c>
      <c r="C56" s="10">
        <v>1241.2909999999999</v>
      </c>
      <c r="D56" s="10">
        <v>0</v>
      </c>
      <c r="E56" s="10">
        <f t="shared" si="5"/>
        <v>1241.2909999999999</v>
      </c>
      <c r="F56" s="10">
        <v>0</v>
      </c>
      <c r="G56" s="10">
        <v>0</v>
      </c>
      <c r="H56" s="10">
        <f t="shared" si="7"/>
        <v>1241.2909999999999</v>
      </c>
    </row>
    <row r="57" spans="1:8" x14ac:dyDescent="0.25">
      <c r="A57" s="4"/>
      <c r="B57" s="11"/>
      <c r="C57" s="12"/>
      <c r="D57" s="12"/>
      <c r="E57" s="12"/>
      <c r="F57" s="12"/>
      <c r="G57" s="12"/>
      <c r="H57" s="12"/>
    </row>
    <row r="58" spans="1:8" x14ac:dyDescent="0.25">
      <c r="B58" s="8" t="s">
        <v>26</v>
      </c>
      <c r="C58" s="20">
        <f t="shared" ref="C58" si="23">+SUM(C59:C65)</f>
        <v>30594085.764360003</v>
      </c>
      <c r="D58" s="20">
        <f t="shared" ref="D58" si="24">+SUM(D59:D65)</f>
        <v>250893.22182000059</v>
      </c>
      <c r="E58" s="20">
        <f t="shared" si="5"/>
        <v>30844978.986180004</v>
      </c>
      <c r="F58" s="20">
        <f t="shared" ref="F58:G58" si="25">+SUM(F59:F65)</f>
        <v>5129411.0862100003</v>
      </c>
      <c r="G58" s="20">
        <f t="shared" si="25"/>
        <v>5049808.4747599997</v>
      </c>
      <c r="H58" s="20">
        <f t="shared" si="7"/>
        <v>25715567.899970002</v>
      </c>
    </row>
    <row r="59" spans="1:8" x14ac:dyDescent="0.25">
      <c r="A59" s="4"/>
      <c r="B59" s="9" t="s">
        <v>25</v>
      </c>
      <c r="C59" s="10">
        <v>0</v>
      </c>
      <c r="D59" s="10">
        <v>0</v>
      </c>
      <c r="E59" s="10">
        <f t="shared" si="5"/>
        <v>0</v>
      </c>
      <c r="F59" s="10">
        <v>0</v>
      </c>
      <c r="G59" s="10">
        <v>0</v>
      </c>
      <c r="H59" s="10">
        <f t="shared" si="7"/>
        <v>0</v>
      </c>
    </row>
    <row r="60" spans="1:8" x14ac:dyDescent="0.25">
      <c r="A60" s="4"/>
      <c r="B60" s="9" t="s">
        <v>24</v>
      </c>
      <c r="C60" s="10">
        <v>804229.04460999998</v>
      </c>
      <c r="D60" s="10">
        <v>0</v>
      </c>
      <c r="E60" s="10">
        <f t="shared" si="5"/>
        <v>804229.04460999998</v>
      </c>
      <c r="F60" s="10">
        <v>0</v>
      </c>
      <c r="G60" s="10">
        <v>0</v>
      </c>
      <c r="H60" s="10">
        <f t="shared" si="7"/>
        <v>804229.04460999998</v>
      </c>
    </row>
    <row r="61" spans="1:8" x14ac:dyDescent="0.25">
      <c r="A61" s="4"/>
      <c r="B61" s="9" t="s">
        <v>23</v>
      </c>
      <c r="C61" s="10">
        <v>4679292.2562100003</v>
      </c>
      <c r="D61" s="10">
        <v>106.1390600002408</v>
      </c>
      <c r="E61" s="10">
        <f t="shared" si="5"/>
        <v>4679398.3952700002</v>
      </c>
      <c r="F61" s="10">
        <v>1139730.301</v>
      </c>
      <c r="G61" s="10">
        <v>1114267.1561500002</v>
      </c>
      <c r="H61" s="10">
        <f t="shared" si="7"/>
        <v>3539668.0942700002</v>
      </c>
    </row>
    <row r="62" spans="1:8" x14ac:dyDescent="0.25">
      <c r="A62" s="4"/>
      <c r="B62" s="9" t="s">
        <v>22</v>
      </c>
      <c r="C62" s="10">
        <v>0</v>
      </c>
      <c r="D62" s="10">
        <v>0</v>
      </c>
      <c r="E62" s="10">
        <f t="shared" si="5"/>
        <v>0</v>
      </c>
      <c r="F62" s="10">
        <v>0</v>
      </c>
      <c r="G62" s="10">
        <v>0</v>
      </c>
      <c r="H62" s="10">
        <f t="shared" si="7"/>
        <v>0</v>
      </c>
    </row>
    <row r="63" spans="1:8" x14ac:dyDescent="0.25">
      <c r="A63" s="4"/>
      <c r="B63" s="9" t="s">
        <v>21</v>
      </c>
      <c r="C63" s="10">
        <v>23218657.667250004</v>
      </c>
      <c r="D63" s="10">
        <v>208190.95099000033</v>
      </c>
      <c r="E63" s="10">
        <f t="shared" si="5"/>
        <v>23426848.618240003</v>
      </c>
      <c r="F63" s="10">
        <v>3604749.1532400004</v>
      </c>
      <c r="G63" s="10">
        <v>3578569.3796400004</v>
      </c>
      <c r="H63" s="10">
        <f t="shared" si="7"/>
        <v>19822099.465000004</v>
      </c>
    </row>
    <row r="64" spans="1:8" x14ac:dyDescent="0.25">
      <c r="A64" s="4"/>
      <c r="B64" s="9" t="s">
        <v>20</v>
      </c>
      <c r="C64" s="10">
        <v>1891906.79629</v>
      </c>
      <c r="D64" s="10">
        <v>42596.13177</v>
      </c>
      <c r="E64" s="10">
        <f t="shared" si="5"/>
        <v>1934502.9280600001</v>
      </c>
      <c r="F64" s="10">
        <v>384931.63197000005</v>
      </c>
      <c r="G64" s="10">
        <v>356971.93897000002</v>
      </c>
      <c r="H64" s="10">
        <f t="shared" si="7"/>
        <v>1549571.2960900001</v>
      </c>
    </row>
    <row r="65" spans="1:8" x14ac:dyDescent="0.25">
      <c r="A65" s="4"/>
      <c r="B65" s="9" t="s">
        <v>19</v>
      </c>
      <c r="C65" s="10">
        <v>0</v>
      </c>
      <c r="D65" s="10">
        <v>0</v>
      </c>
      <c r="E65" s="10">
        <f t="shared" si="5"/>
        <v>0</v>
      </c>
      <c r="F65" s="10">
        <v>0</v>
      </c>
      <c r="G65" s="10">
        <v>0</v>
      </c>
      <c r="H65" s="10">
        <f t="shared" si="7"/>
        <v>0</v>
      </c>
    </row>
    <row r="66" spans="1:8" x14ac:dyDescent="0.25">
      <c r="A66" s="4"/>
      <c r="B66" s="11"/>
      <c r="C66" s="12"/>
      <c r="D66" s="12"/>
      <c r="E66" s="12"/>
      <c r="F66" s="12"/>
      <c r="G66" s="12"/>
      <c r="H66" s="12"/>
    </row>
    <row r="67" spans="1:8" x14ac:dyDescent="0.25">
      <c r="A67" s="4"/>
      <c r="B67" s="8" t="s">
        <v>18</v>
      </c>
      <c r="C67" s="20">
        <f t="shared" ref="C67" si="26">+SUM(C68:C76)</f>
        <v>89897.627650000009</v>
      </c>
      <c r="D67" s="20">
        <f t="shared" ref="D67" si="27">+SUM(D68:D76)</f>
        <v>37083.799449999999</v>
      </c>
      <c r="E67" s="20">
        <f t="shared" si="5"/>
        <v>126981.4271</v>
      </c>
      <c r="F67" s="20">
        <f t="shared" ref="F67:G67" si="28">+SUM(F68:F76)</f>
        <v>53345.265850000003</v>
      </c>
      <c r="G67" s="20">
        <f t="shared" si="28"/>
        <v>53345.265850000003</v>
      </c>
      <c r="H67" s="20">
        <f t="shared" si="7"/>
        <v>73636.161250000005</v>
      </c>
    </row>
    <row r="68" spans="1:8" x14ac:dyDescent="0.25">
      <c r="A68" s="4"/>
      <c r="B68" s="9" t="s">
        <v>17</v>
      </c>
      <c r="C68" s="10">
        <v>72919.523650000003</v>
      </c>
      <c r="D68" s="10">
        <v>-2987.965650000006</v>
      </c>
      <c r="E68" s="10">
        <f t="shared" si="5"/>
        <v>69931.55799999999</v>
      </c>
      <c r="F68" s="10">
        <v>15234.896000000001</v>
      </c>
      <c r="G68" s="10">
        <v>15234.896000000001</v>
      </c>
      <c r="H68" s="10">
        <f t="shared" si="7"/>
        <v>54696.661999999989</v>
      </c>
    </row>
    <row r="69" spans="1:8" x14ac:dyDescent="0.25">
      <c r="A69" s="4"/>
      <c r="B69" s="9" t="s">
        <v>16</v>
      </c>
      <c r="C69" s="10">
        <v>16978.103999999999</v>
      </c>
      <c r="D69" s="10">
        <v>0</v>
      </c>
      <c r="E69" s="10">
        <f t="shared" si="5"/>
        <v>16978.103999999999</v>
      </c>
      <c r="F69" s="10">
        <v>0</v>
      </c>
      <c r="G69" s="10">
        <v>0</v>
      </c>
      <c r="H69" s="10">
        <f t="shared" si="7"/>
        <v>16978.103999999999</v>
      </c>
    </row>
    <row r="70" spans="1:8" x14ac:dyDescent="0.25">
      <c r="A70" s="4"/>
      <c r="B70" s="9" t="s">
        <v>15</v>
      </c>
      <c r="C70" s="10">
        <v>0</v>
      </c>
      <c r="D70" s="10">
        <v>0</v>
      </c>
      <c r="E70" s="10">
        <f t="shared" si="5"/>
        <v>0</v>
      </c>
      <c r="F70" s="10">
        <v>0</v>
      </c>
      <c r="G70" s="10">
        <v>0</v>
      </c>
      <c r="H70" s="10">
        <f t="shared" si="7"/>
        <v>0</v>
      </c>
    </row>
    <row r="71" spans="1:8" x14ac:dyDescent="0.25">
      <c r="A71" s="4"/>
      <c r="B71" s="9" t="s">
        <v>14</v>
      </c>
      <c r="C71" s="10">
        <v>0</v>
      </c>
      <c r="D71" s="10">
        <v>0</v>
      </c>
      <c r="E71" s="10">
        <f t="shared" si="5"/>
        <v>0</v>
      </c>
      <c r="F71" s="10">
        <v>0</v>
      </c>
      <c r="G71" s="10">
        <v>0</v>
      </c>
      <c r="H71" s="10">
        <f t="shared" si="7"/>
        <v>0</v>
      </c>
    </row>
    <row r="72" spans="1:8" x14ac:dyDescent="0.25">
      <c r="A72" s="4"/>
      <c r="B72" s="9" t="s">
        <v>13</v>
      </c>
      <c r="C72" s="10">
        <v>0</v>
      </c>
      <c r="D72" s="10">
        <v>40071.765100000004</v>
      </c>
      <c r="E72" s="10">
        <f t="shared" si="5"/>
        <v>40071.765100000004</v>
      </c>
      <c r="F72" s="10">
        <v>38110.369850000003</v>
      </c>
      <c r="G72" s="10">
        <v>38110.369850000003</v>
      </c>
      <c r="H72" s="10">
        <f t="shared" si="7"/>
        <v>1961.3952500000014</v>
      </c>
    </row>
    <row r="73" spans="1:8" x14ac:dyDescent="0.25">
      <c r="A73" s="4"/>
      <c r="B73" s="9" t="s">
        <v>12</v>
      </c>
      <c r="C73" s="10">
        <v>0</v>
      </c>
      <c r="D73" s="10">
        <v>0</v>
      </c>
      <c r="E73" s="10">
        <f t="shared" si="5"/>
        <v>0</v>
      </c>
      <c r="F73" s="10">
        <v>0</v>
      </c>
      <c r="G73" s="10">
        <v>0</v>
      </c>
      <c r="H73" s="10">
        <f t="shared" si="7"/>
        <v>0</v>
      </c>
    </row>
    <row r="74" spans="1:8" x14ac:dyDescent="0.25">
      <c r="A74" s="4"/>
      <c r="B74" s="9" t="s">
        <v>11</v>
      </c>
      <c r="C74" s="10">
        <v>0</v>
      </c>
      <c r="D74" s="10">
        <v>0</v>
      </c>
      <c r="E74" s="10">
        <f t="shared" si="5"/>
        <v>0</v>
      </c>
      <c r="F74" s="10">
        <v>0</v>
      </c>
      <c r="G74" s="10">
        <v>0</v>
      </c>
      <c r="H74" s="10">
        <f t="shared" si="7"/>
        <v>0</v>
      </c>
    </row>
    <row r="75" spans="1:8" x14ac:dyDescent="0.25">
      <c r="A75" s="4"/>
      <c r="B75" s="9" t="s">
        <v>10</v>
      </c>
      <c r="C75" s="10">
        <v>0</v>
      </c>
      <c r="D75" s="10">
        <v>0</v>
      </c>
      <c r="E75" s="10">
        <f t="shared" ref="E75:E84" si="29">C75+D75</f>
        <v>0</v>
      </c>
      <c r="F75" s="10">
        <v>0</v>
      </c>
      <c r="G75" s="10">
        <v>0</v>
      </c>
      <c r="H75" s="10">
        <f t="shared" ref="H75:H84" si="30">E75-F75</f>
        <v>0</v>
      </c>
    </row>
    <row r="76" spans="1:8" x14ac:dyDescent="0.25">
      <c r="A76" s="4"/>
      <c r="B76" s="9" t="s">
        <v>9</v>
      </c>
      <c r="C76" s="10">
        <v>0</v>
      </c>
      <c r="D76" s="10">
        <v>0</v>
      </c>
      <c r="E76" s="10">
        <f t="shared" si="29"/>
        <v>0</v>
      </c>
      <c r="F76" s="10">
        <v>0</v>
      </c>
      <c r="G76" s="10">
        <v>0</v>
      </c>
      <c r="H76" s="10">
        <f t="shared" si="30"/>
        <v>0</v>
      </c>
    </row>
    <row r="77" spans="1:8" x14ac:dyDescent="0.25">
      <c r="A77" s="4"/>
      <c r="B77" s="11"/>
      <c r="C77" s="12"/>
      <c r="D77" s="12"/>
      <c r="E77" s="12"/>
      <c r="F77" s="12"/>
      <c r="G77" s="12"/>
      <c r="H77" s="12"/>
    </row>
    <row r="78" spans="1:8" x14ac:dyDescent="0.25">
      <c r="A78" s="4"/>
      <c r="B78" s="8" t="s">
        <v>8</v>
      </c>
      <c r="C78" s="20">
        <f t="shared" ref="C78" si="31">+SUM(C79:C82)</f>
        <v>5457552.8972899998</v>
      </c>
      <c r="D78" s="20">
        <f t="shared" ref="D78" si="32">+SUM(D79:D82)</f>
        <v>68278.163329998089</v>
      </c>
      <c r="E78" s="20">
        <f t="shared" si="29"/>
        <v>5525831.0606199978</v>
      </c>
      <c r="F78" s="20">
        <f t="shared" ref="F78:G78" si="33">+SUM(F79:F82)</f>
        <v>1425798.0582400002</v>
      </c>
      <c r="G78" s="20">
        <f t="shared" si="33"/>
        <v>1425798.0582400002</v>
      </c>
      <c r="H78" s="20">
        <f t="shared" si="30"/>
        <v>4100033.0023799976</v>
      </c>
    </row>
    <row r="79" spans="1:8" x14ac:dyDescent="0.25">
      <c r="A79" s="4"/>
      <c r="B79" s="9" t="s">
        <v>7</v>
      </c>
      <c r="C79" s="10">
        <v>112596.57289</v>
      </c>
      <c r="D79" s="10">
        <v>0</v>
      </c>
      <c r="E79" s="10">
        <f t="shared" si="29"/>
        <v>112596.57289</v>
      </c>
      <c r="F79" s="10">
        <v>26824.5337</v>
      </c>
      <c r="G79" s="10">
        <v>26824.5337</v>
      </c>
      <c r="H79" s="10">
        <f t="shared" si="30"/>
        <v>85772.039189999996</v>
      </c>
    </row>
    <row r="80" spans="1:8" ht="22.5" x14ac:dyDescent="0.25">
      <c r="A80" s="4"/>
      <c r="B80" s="13" t="s">
        <v>6</v>
      </c>
      <c r="C80" s="10">
        <v>5344956.3243999993</v>
      </c>
      <c r="D80" s="10">
        <v>68278.163329998089</v>
      </c>
      <c r="E80" s="10">
        <f t="shared" si="29"/>
        <v>5413234.4877299974</v>
      </c>
      <c r="F80" s="10">
        <v>1398973.5245400001</v>
      </c>
      <c r="G80" s="10">
        <v>1398973.5245400001</v>
      </c>
      <c r="H80" s="10">
        <f t="shared" si="30"/>
        <v>4014260.9631899972</v>
      </c>
    </row>
    <row r="81" spans="1:8" x14ac:dyDescent="0.25">
      <c r="A81" s="4"/>
      <c r="B81" s="9" t="s">
        <v>5</v>
      </c>
      <c r="C81" s="10">
        <v>0</v>
      </c>
      <c r="D81" s="10">
        <v>0</v>
      </c>
      <c r="E81" s="10">
        <f t="shared" si="29"/>
        <v>0</v>
      </c>
      <c r="F81" s="10">
        <v>0</v>
      </c>
      <c r="G81" s="10">
        <v>0</v>
      </c>
      <c r="H81" s="10">
        <f t="shared" si="30"/>
        <v>0</v>
      </c>
    </row>
    <row r="82" spans="1:8" x14ac:dyDescent="0.25">
      <c r="A82" s="4"/>
      <c r="B82" s="9" t="s">
        <v>4</v>
      </c>
      <c r="C82" s="10">
        <v>0</v>
      </c>
      <c r="D82" s="10">
        <v>0</v>
      </c>
      <c r="E82" s="10">
        <f t="shared" si="29"/>
        <v>0</v>
      </c>
      <c r="F82" s="10">
        <v>0</v>
      </c>
      <c r="G82" s="10">
        <v>0</v>
      </c>
      <c r="H82" s="10">
        <f t="shared" si="30"/>
        <v>0</v>
      </c>
    </row>
    <row r="83" spans="1:8" x14ac:dyDescent="0.25">
      <c r="B83" s="11"/>
      <c r="C83" s="12"/>
      <c r="D83" s="12"/>
      <c r="E83" s="12"/>
      <c r="F83" s="12"/>
      <c r="G83" s="12"/>
      <c r="H83" s="12"/>
    </row>
    <row r="84" spans="1:8" x14ac:dyDescent="0.25">
      <c r="B84" s="14" t="s">
        <v>3</v>
      </c>
      <c r="C84" s="15">
        <f t="shared" ref="C84" si="34">+SUM(C10+C47)</f>
        <v>118194252.95878002</v>
      </c>
      <c r="D84" s="15">
        <f t="shared" ref="D84" si="35">+SUM(D10+D47)</f>
        <v>6247744.0717700031</v>
      </c>
      <c r="E84" s="15">
        <f t="shared" si="29"/>
        <v>124441997.03055002</v>
      </c>
      <c r="F84" s="15">
        <f t="shared" ref="F84:G84" si="36">+SUM(F10+F47)</f>
        <v>27823767.427970003</v>
      </c>
      <c r="G84" s="15">
        <f t="shared" si="36"/>
        <v>26588063.247660004</v>
      </c>
      <c r="H84" s="15">
        <f t="shared" si="30"/>
        <v>96618229.602580011</v>
      </c>
    </row>
    <row r="85" spans="1:8" x14ac:dyDescent="0.25">
      <c r="B85" s="3" t="s">
        <v>2</v>
      </c>
    </row>
    <row r="86" spans="1:8" x14ac:dyDescent="0.25">
      <c r="B86" s="3" t="s">
        <v>1</v>
      </c>
    </row>
    <row r="87" spans="1:8" x14ac:dyDescent="0.25">
      <c r="B87" s="3" t="s">
        <v>0</v>
      </c>
    </row>
    <row r="89" spans="1:8" x14ac:dyDescent="0.25">
      <c r="B89" s="38"/>
      <c r="C89" s="38"/>
      <c r="D89" s="38"/>
      <c r="E89" s="38"/>
      <c r="F89" s="38"/>
      <c r="G89" s="38"/>
      <c r="H89" s="38"/>
    </row>
    <row r="90" spans="1:8" x14ac:dyDescent="0.25">
      <c r="B90" s="38" t="s">
        <v>50</v>
      </c>
      <c r="C90" s="38"/>
      <c r="D90" s="38"/>
      <c r="E90" s="38"/>
      <c r="F90" s="38"/>
      <c r="G90" s="38"/>
      <c r="H90" s="38"/>
    </row>
    <row r="91" spans="1:8" x14ac:dyDescent="0.25">
      <c r="B91" s="39" t="s">
        <v>51</v>
      </c>
      <c r="C91" s="39"/>
      <c r="D91" s="39"/>
      <c r="E91" s="39"/>
      <c r="F91" s="39"/>
      <c r="G91" s="39"/>
      <c r="H91" s="39"/>
    </row>
    <row r="93" spans="1:8" ht="16.5" x14ac:dyDescent="0.35">
      <c r="C93" s="24"/>
      <c r="D93" s="24"/>
      <c r="E93" s="24"/>
      <c r="F93" s="24"/>
      <c r="G93" s="24"/>
      <c r="H93" s="25"/>
    </row>
    <row r="94" spans="1:8" ht="16.5" x14ac:dyDescent="0.35">
      <c r="C94" s="24"/>
      <c r="D94" s="24"/>
      <c r="E94" s="24"/>
      <c r="F94" s="24"/>
      <c r="G94" s="24"/>
      <c r="H94" s="24"/>
    </row>
  </sheetData>
  <mergeCells count="11">
    <mergeCell ref="B89:H89"/>
    <mergeCell ref="B90:H90"/>
    <mergeCell ref="B91:H91"/>
    <mergeCell ref="B7:B8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scale="69" firstPageNumber="450" fitToHeight="2" orientation="landscape" useFirstPageNumber="1" r:id="rId1"/>
  <headerFooter>
    <oddFooter>&amp;R&amp;P</oddFooter>
  </headerFooter>
  <rowBreaks count="1" manualBreakCount="1">
    <brk id="45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F6c CLF</vt:lpstr>
      <vt:lpstr>'F6c CLF'!Área_de_impresión</vt:lpstr>
      <vt:lpstr>'F6c CLF'!Títulos_a_imprimir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Noe Reyes Palafox</dc:creator>
  <cp:lastModifiedBy>Adriana Yaresi Cuello Corpus</cp:lastModifiedBy>
  <cp:lastPrinted>2022-04-28T20:34:51Z</cp:lastPrinted>
  <dcterms:created xsi:type="dcterms:W3CDTF">2020-04-30T23:58:26Z</dcterms:created>
  <dcterms:modified xsi:type="dcterms:W3CDTF">2022-04-28T20:34:53Z</dcterms:modified>
</cp:coreProperties>
</file>