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Z:\2022\Trimestral\1er Trimestre\04. Formatos LDF CONAC 1 Trimestre\03. Reportes Validados\"/>
    </mc:Choice>
  </mc:AlternateContent>
  <xr:revisionPtr revIDLastSave="0" documentId="13_ncr:1_{A1BD6EB6-C5F9-4625-8693-CCDAAE0E99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b CLA" sheetId="1" r:id="rId1"/>
  </sheets>
  <definedNames>
    <definedName name="_xlnm.Print_Area" localSheetId="0">'F6b CLA'!$B$2:$H$83</definedName>
    <definedName name="_xlnm.Print_Titles" localSheetId="0">'F6b CLA'!$2:$8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4" i="1" l="1"/>
  <c r="G40" i="1"/>
  <c r="E52" i="1"/>
  <c r="E67" i="1"/>
  <c r="F40" i="1"/>
  <c r="E49" i="1"/>
  <c r="E53" i="1"/>
  <c r="E50" i="1"/>
  <c r="E61" i="1"/>
  <c r="E55" i="1"/>
  <c r="E46" i="1"/>
  <c r="E47" i="1"/>
  <c r="E65" i="1"/>
  <c r="E62" i="1"/>
  <c r="E45" i="1"/>
  <c r="E66" i="1"/>
  <c r="E69" i="1"/>
  <c r="E58" i="1"/>
  <c r="E63" i="1"/>
  <c r="E48" i="1"/>
  <c r="E51" i="1"/>
  <c r="E59" i="1"/>
  <c r="D40" i="1"/>
  <c r="E42" i="1"/>
  <c r="C40" i="1"/>
  <c r="E57" i="1"/>
  <c r="E64" i="1"/>
  <c r="E60" i="1"/>
  <c r="E43" i="1"/>
  <c r="E68" i="1"/>
  <c r="E54" i="1"/>
  <c r="E70" i="1"/>
  <c r="E56" i="1"/>
  <c r="H51" i="1" l="1"/>
  <c r="H61" i="1"/>
  <c r="H56" i="1"/>
  <c r="H64" i="1"/>
  <c r="H62" i="1"/>
  <c r="H50" i="1"/>
  <c r="H70" i="1"/>
  <c r="H57" i="1"/>
  <c r="H44" i="1"/>
  <c r="H54" i="1"/>
  <c r="E40" i="1"/>
  <c r="H63" i="1"/>
  <c r="H65" i="1"/>
  <c r="H53" i="1"/>
  <c r="H47" i="1"/>
  <c r="H49" i="1"/>
  <c r="H60" i="1"/>
  <c r="H55" i="1"/>
  <c r="H67" i="1"/>
  <c r="H45" i="1"/>
  <c r="H52" i="1"/>
  <c r="H48" i="1"/>
  <c r="H42" i="1"/>
  <c r="H58" i="1"/>
  <c r="H68" i="1"/>
  <c r="H43" i="1"/>
  <c r="H69" i="1"/>
  <c r="H46" i="1"/>
  <c r="H59" i="1"/>
  <c r="H66" i="1"/>
  <c r="C9" i="1" l="1"/>
  <c r="E30" i="1"/>
  <c r="E15" i="1"/>
  <c r="E16" i="1"/>
  <c r="H40" i="1"/>
  <c r="E13" i="1"/>
  <c r="E21" i="1"/>
  <c r="E14" i="1"/>
  <c r="E22" i="1"/>
  <c r="E27" i="1"/>
  <c r="E31" i="1"/>
  <c r="E17" i="1"/>
  <c r="E19" i="1"/>
  <c r="E39" i="1"/>
  <c r="E18" i="1"/>
  <c r="E11" i="1"/>
  <c r="E23" i="1"/>
  <c r="E32" i="1"/>
  <c r="E24" i="1"/>
  <c r="E20" i="1"/>
  <c r="E12" i="1"/>
  <c r="E26" i="1"/>
  <c r="E29" i="1"/>
  <c r="E28" i="1"/>
  <c r="E25" i="1"/>
  <c r="C72" i="1" l="1"/>
  <c r="H31" i="1"/>
  <c r="H12" i="1"/>
  <c r="H27" i="1"/>
  <c r="E35" i="1"/>
  <c r="E34" i="1"/>
  <c r="H20" i="1"/>
  <c r="H18" i="1"/>
  <c r="G9" i="1"/>
  <c r="H16" i="1"/>
  <c r="H25" i="1"/>
  <c r="H39" i="1"/>
  <c r="E38" i="1"/>
  <c r="H24" i="1"/>
  <c r="E33" i="1"/>
  <c r="H32" i="1"/>
  <c r="H19" i="1"/>
  <c r="H22" i="1"/>
  <c r="H15" i="1"/>
  <c r="E36" i="1"/>
  <c r="H28" i="1"/>
  <c r="H17" i="1"/>
  <c r="H14" i="1"/>
  <c r="H30" i="1"/>
  <c r="E37" i="1"/>
  <c r="H29" i="1"/>
  <c r="H23" i="1"/>
  <c r="F9" i="1"/>
  <c r="D9" i="1"/>
  <c r="H21" i="1"/>
  <c r="H26" i="1"/>
  <c r="H11" i="1"/>
  <c r="H13" i="1"/>
  <c r="H34" i="1" l="1"/>
  <c r="H35" i="1"/>
  <c r="D72" i="1"/>
  <c r="F72" i="1"/>
  <c r="G72" i="1"/>
  <c r="H33" i="1"/>
  <c r="H36" i="1"/>
  <c r="E9" i="1"/>
  <c r="H38" i="1"/>
  <c r="H37" i="1"/>
  <c r="E72" i="1" l="1"/>
  <c r="H9" i="1"/>
  <c r="H72" i="1" l="1"/>
</calcChain>
</file>

<file path=xl/sharedStrings.xml><?xml version="1.0" encoding="utf-8"?>
<sst xmlns="http://schemas.openxmlformats.org/spreadsheetml/2006/main" count="81" uniqueCount="51">
  <si>
    <t>e) Representa el importe obtenido de la diferencia entre el Egreso Modificado y el Egreso Devengado.</t>
  </si>
  <si>
    <t>d) Esta información se presentará en términos anualizados.</t>
  </si>
  <si>
    <t>Notas:</t>
  </si>
  <si>
    <t>III. Total de Egresos (III = I + II)</t>
  </si>
  <si>
    <t>(I=A+B+C+D+E+F+G+H+I+J+K+L+M+N+O+P+Q+R+S+T+U+V+W+X+Y)</t>
  </si>
  <si>
    <t>II. Gasto Etiquetado</t>
  </si>
  <si>
    <t>I. Gasto No Etiquetado</t>
  </si>
  <si>
    <t xml:space="preserve">Pagado </t>
  </si>
  <si>
    <t>Devengado</t>
  </si>
  <si>
    <t xml:space="preserve">Modificado </t>
  </si>
  <si>
    <t xml:space="preserve">Ampliaciones/
(Reducciones) </t>
  </si>
  <si>
    <t xml:space="preserve">Aprobado (d) </t>
  </si>
  <si>
    <t>Subejercicio  (e)</t>
  </si>
  <si>
    <t>Egresos</t>
  </si>
  <si>
    <t xml:space="preserve">Concepto </t>
  </si>
  <si>
    <t>En miles de pesos</t>
  </si>
  <si>
    <t>Clasificación Administrativa</t>
  </si>
  <si>
    <t>Estado Analítico del Ejercicio del Presupuesto de Egresos Detallado - LDF</t>
  </si>
  <si>
    <t>GOBIERNO DEL ESTADO DE NUEVO LEÓN</t>
  </si>
  <si>
    <t>Lic. Carlos Alberto Garza Ibarra</t>
  </si>
  <si>
    <t>Secretario de Finanzas y Tesorero General del Estado</t>
  </si>
  <si>
    <t>A. Unidades Administrativas del C. Gobernador</t>
  </si>
  <si>
    <t>Del 1 de enero al 31 de marzo de 2022</t>
  </si>
  <si>
    <t>B. Secretaría General de Gobierno</t>
  </si>
  <si>
    <t>C. Secretaría de Participación Ciudadana</t>
  </si>
  <si>
    <t>D. Secretaría de Finanzas y Tesorería General del Estado</t>
  </si>
  <si>
    <t>E. Secretaría de Administración</t>
  </si>
  <si>
    <t>F. Contraloría y Transparencia Gubernamental</t>
  </si>
  <si>
    <t>G. Secretaría de Seguridad Pública</t>
  </si>
  <si>
    <t>H. Secretaría de Economía</t>
  </si>
  <si>
    <t>I. Secretaría del Trabajo</t>
  </si>
  <si>
    <t>J. Secretaría de Desarrollo Regional y Agropecuario</t>
  </si>
  <si>
    <t>K. Secretaría de Movilidad y Planeación Urbana</t>
  </si>
  <si>
    <t>L. Secretaría de Turismo</t>
  </si>
  <si>
    <t>M. Secretaría del Medio Ambiente</t>
  </si>
  <si>
    <t>N. Secretaría de Igualdad e Inclusión</t>
  </si>
  <si>
    <t>O. Secretaría de Educación</t>
  </si>
  <si>
    <t>P. Secretaría de Salud</t>
  </si>
  <si>
    <t>Q. Secretaría  de las Mujeres</t>
  </si>
  <si>
    <t>R. Secretaría de Cultura</t>
  </si>
  <si>
    <t>S. Junta Local de Conciliación y Arbitraje</t>
  </si>
  <si>
    <t>T. Tribunal de Justicia Administrativa</t>
  </si>
  <si>
    <t>U. Tribunal de Arbitraje</t>
  </si>
  <si>
    <t>V. Nuevo Centro de Conciliación Laboral</t>
  </si>
  <si>
    <t>W. Poder Legislativo</t>
  </si>
  <si>
    <t>X. Poder Judicial</t>
  </si>
  <si>
    <t>Y. Órganos Autónomos</t>
  </si>
  <si>
    <t>Z. Entidades Paraestatales y Fideicomisos No Empresariales y No Financieros</t>
  </si>
  <si>
    <t>AA. Instituciones Públicas de Seguridad Social</t>
  </si>
  <si>
    <t>AB. Entidades Paraestatales Empresariales No Financieras con Participación Estatal Mayoritaria</t>
  </si>
  <si>
    <t>AC. Transferencias a Municipios del 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</si>
</sst>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>
      <alignment horizontal="left" vertical="top"/>
    </xf>
  </cellStyleXfs>
  <cellXfs count="39">
    <xf numFmtId="0" fontId="0" fillId="0" borderId="0" xfId="0"/>
    <xf numFmtId="43" fontId="2" fillId="0" borderId="0" xfId="1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10" xfId="0" applyFont="1" applyBorder="1" applyAlignment="1">
      <alignment horizontal="left" vertical="center" wrapText="1" indent="1"/>
    </xf>
    <xf numFmtId="165" fontId="3" fillId="0" borderId="10" xfId="1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 indent="1"/>
    </xf>
    <xf numFmtId="165" fontId="2" fillId="0" borderId="11" xfId="1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left" vertical="center" wrapText="1" indent="2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4" fontId="2" fillId="0" borderId="0" xfId="1" applyNumberFormat="1" applyFont="1"/>
    <xf numFmtId="164" fontId="9" fillId="0" borderId="0" xfId="1" applyNumberFormat="1" applyFont="1"/>
    <xf numFmtId="0" fontId="0" fillId="0" borderId="0" xfId="0" applyFill="1" applyAlignment="1">
      <alignment horizontal="center"/>
    </xf>
    <xf numFmtId="165" fontId="2" fillId="0" borderId="11" xfId="1" applyNumberFormat="1" applyFont="1" applyFill="1" applyBorder="1" applyAlignment="1">
      <alignment horizontal="right" vertical="center" wrapText="1"/>
    </xf>
    <xf numFmtId="0" fontId="0" fillId="0" borderId="0" xfId="0" applyFill="1"/>
    <xf numFmtId="164" fontId="9" fillId="0" borderId="0" xfId="1" applyNumberFormat="1" applyFont="1" applyFill="1"/>
    <xf numFmtId="0" fontId="2" fillId="0" borderId="11" xfId="0" applyFont="1" applyFill="1" applyBorder="1" applyAlignment="1">
      <alignment horizontal="left" vertical="center" wrapText="1" indent="2"/>
    </xf>
    <xf numFmtId="0" fontId="2" fillId="0" borderId="12" xfId="0" applyFont="1" applyFill="1" applyBorder="1" applyAlignment="1">
      <alignment horizontal="left" vertical="center" wrapText="1" indent="2"/>
    </xf>
    <xf numFmtId="165" fontId="2" fillId="0" borderId="12" xfId="1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 indent="1"/>
    </xf>
    <xf numFmtId="165" fontId="3" fillId="0" borderId="11" xfId="1" applyNumberFormat="1" applyFont="1" applyFill="1" applyBorder="1" applyAlignment="1">
      <alignment horizontal="right" vertical="center" wrapText="1"/>
    </xf>
    <xf numFmtId="165" fontId="8" fillId="0" borderId="0" xfId="1" applyNumberFormat="1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C0C0C0"/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390525</xdr:colOff>
      <xdr:row>1</xdr:row>
      <xdr:rowOff>152400</xdr:rowOff>
    </xdr:from>
    <xdr:to>
      <xdr:col>7</xdr:col>
      <xdr:colOff>813563</xdr:colOff>
      <xdr:row>5</xdr:row>
      <xdr:rowOff>64121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7550" y="342900"/>
          <a:ext cx="423038" cy="673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84"/>
  <sheetViews>
    <sheetView showGridLines="0" tabSelected="1" zoomScaleNormal="100" zoomScaleSheetLayoutView="98" workbookViewId="0">
      <selection activeCell="B2" sqref="B2:H2"/>
    </sheetView>
  </sheetViews>
  <sheetFormatPr baseColWidth="10" defaultRowHeight="15" x14ac:dyDescent="0.25"/>
  <cols>
    <col min="2" max="2" width="67.28515625" style="2" customWidth="1"/>
    <col min="3" max="8" width="15.7109375" style="1" customWidth="1"/>
    <col min="10" max="21" width="11.42578125" style="12"/>
  </cols>
  <sheetData>
    <row r="2" spans="1:21" x14ac:dyDescent="0.25">
      <c r="B2" s="27" t="s">
        <v>18</v>
      </c>
      <c r="C2" s="28"/>
      <c r="D2" s="28"/>
      <c r="E2" s="28"/>
      <c r="F2" s="28"/>
      <c r="G2" s="28"/>
      <c r="H2" s="29"/>
    </row>
    <row r="3" spans="1:21" x14ac:dyDescent="0.25">
      <c r="B3" s="30" t="s">
        <v>17</v>
      </c>
      <c r="C3" s="31"/>
      <c r="D3" s="31"/>
      <c r="E3" s="31"/>
      <c r="F3" s="31"/>
      <c r="G3" s="31"/>
      <c r="H3" s="32"/>
    </row>
    <row r="4" spans="1:21" x14ac:dyDescent="0.25">
      <c r="B4" s="30" t="s">
        <v>16</v>
      </c>
      <c r="C4" s="31"/>
      <c r="D4" s="31"/>
      <c r="E4" s="31"/>
      <c r="F4" s="31"/>
      <c r="G4" s="31"/>
      <c r="H4" s="32"/>
    </row>
    <row r="5" spans="1:21" x14ac:dyDescent="0.25">
      <c r="B5" s="33" t="s">
        <v>22</v>
      </c>
      <c r="C5" s="34"/>
      <c r="D5" s="34"/>
      <c r="E5" s="34"/>
      <c r="F5" s="34"/>
      <c r="G5" s="34"/>
      <c r="H5" s="35"/>
    </row>
    <row r="6" spans="1:21" x14ac:dyDescent="0.25">
      <c r="B6" s="36" t="s">
        <v>15</v>
      </c>
      <c r="C6" s="37"/>
      <c r="D6" s="37"/>
      <c r="E6" s="37"/>
      <c r="F6" s="37"/>
      <c r="G6" s="37"/>
      <c r="H6" s="38"/>
    </row>
    <row r="7" spans="1:21" x14ac:dyDescent="0.25">
      <c r="B7" s="25" t="s">
        <v>14</v>
      </c>
      <c r="C7" s="26" t="s">
        <v>13</v>
      </c>
      <c r="D7" s="26"/>
      <c r="E7" s="26"/>
      <c r="F7" s="26"/>
      <c r="G7" s="26"/>
      <c r="H7" s="26" t="s">
        <v>12</v>
      </c>
    </row>
    <row r="8" spans="1:21" ht="22.5" x14ac:dyDescent="0.25">
      <c r="B8" s="25"/>
      <c r="C8" s="9" t="s">
        <v>11</v>
      </c>
      <c r="D8" s="10" t="s">
        <v>10</v>
      </c>
      <c r="E8" s="9" t="s">
        <v>9</v>
      </c>
      <c r="F8" s="9" t="s">
        <v>8</v>
      </c>
      <c r="G8" s="9" t="s">
        <v>7</v>
      </c>
      <c r="H8" s="26"/>
    </row>
    <row r="9" spans="1:21" ht="18" customHeight="1" x14ac:dyDescent="0.25">
      <c r="A9" s="3"/>
      <c r="B9" s="4" t="s">
        <v>6</v>
      </c>
      <c r="C9" s="5">
        <f>+SUM(C11:C39)</f>
        <v>81552210.488230005</v>
      </c>
      <c r="D9" s="5">
        <f>+SUM(D11:D39)</f>
        <v>5793348.9178900048</v>
      </c>
      <c r="E9" s="5">
        <f>C9+D9</f>
        <v>87345559.406120002</v>
      </c>
      <c r="F9" s="5">
        <f>+SUM(F11:F39)</f>
        <v>21014230.430389997</v>
      </c>
      <c r="G9" s="5">
        <f>+SUM(G11:G39)</f>
        <v>19867556.923370004</v>
      </c>
      <c r="H9" s="5">
        <f>+SUM(H10:H39)</f>
        <v>66331328.975730002</v>
      </c>
    </row>
    <row r="10" spans="1:21" ht="18" customHeight="1" x14ac:dyDescent="0.25">
      <c r="A10" s="3"/>
      <c r="B10" s="6" t="s">
        <v>4</v>
      </c>
      <c r="C10" s="7"/>
      <c r="D10" s="7"/>
      <c r="E10" s="7"/>
      <c r="F10" s="7"/>
      <c r="G10" s="7"/>
      <c r="H10" s="7"/>
    </row>
    <row r="11" spans="1:21" ht="18" customHeight="1" x14ac:dyDescent="0.25">
      <c r="A11" s="3"/>
      <c r="B11" s="8" t="s">
        <v>21</v>
      </c>
      <c r="C11" s="7">
        <v>326132.48465</v>
      </c>
      <c r="D11" s="7">
        <v>7052.7685000000101</v>
      </c>
      <c r="E11" s="7">
        <f t="shared" ref="E11:E55" si="0">C11+D11</f>
        <v>333185.25315</v>
      </c>
      <c r="F11" s="7">
        <v>48970.692040000009</v>
      </c>
      <c r="G11" s="7">
        <v>44643.315300000002</v>
      </c>
      <c r="H11" s="7">
        <f>E11-F11</f>
        <v>284214.56111000001</v>
      </c>
    </row>
    <row r="12" spans="1:21" s="15" customFormat="1" ht="18" customHeight="1" x14ac:dyDescent="0.25">
      <c r="A12" s="13"/>
      <c r="B12" s="17" t="s">
        <v>23</v>
      </c>
      <c r="C12" s="14">
        <v>1008961.3425400003</v>
      </c>
      <c r="D12" s="14">
        <v>-17468.486250000005</v>
      </c>
      <c r="E12" s="14">
        <f t="shared" si="0"/>
        <v>991492.85629000037</v>
      </c>
      <c r="F12" s="14">
        <v>155113.52393000005</v>
      </c>
      <c r="G12" s="14">
        <v>140732.46094000008</v>
      </c>
      <c r="H12" s="14">
        <f t="shared" ref="H12:H39" si="1">E12-F12</f>
        <v>836379.33236000035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s="15" customFormat="1" ht="18" customHeight="1" x14ac:dyDescent="0.25">
      <c r="A13" s="13"/>
      <c r="B13" s="17" t="s">
        <v>24</v>
      </c>
      <c r="C13" s="14">
        <v>70000</v>
      </c>
      <c r="D13" s="14">
        <v>24017.762750000002</v>
      </c>
      <c r="E13" s="14">
        <f t="shared" si="0"/>
        <v>94017.762749999994</v>
      </c>
      <c r="F13" s="14">
        <v>5742.3349399999997</v>
      </c>
      <c r="G13" s="14">
        <v>5218.7500800000007</v>
      </c>
      <c r="H13" s="14">
        <f t="shared" si="1"/>
        <v>88275.427809999994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s="15" customFormat="1" ht="18" customHeight="1" x14ac:dyDescent="0.25">
      <c r="A14" s="13"/>
      <c r="B14" s="17" t="s">
        <v>25</v>
      </c>
      <c r="C14" s="14">
        <v>12919628.56771999</v>
      </c>
      <c r="D14" s="14">
        <v>670603.26214000059</v>
      </c>
      <c r="E14" s="14">
        <f t="shared" si="0"/>
        <v>13590231.829859991</v>
      </c>
      <c r="F14" s="14">
        <v>3595023.0443899962</v>
      </c>
      <c r="G14" s="14">
        <v>3583356.9129999988</v>
      </c>
      <c r="H14" s="14">
        <f t="shared" si="1"/>
        <v>9995208.7854699939</v>
      </c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s="15" customFormat="1" ht="18" customHeight="1" x14ac:dyDescent="0.25">
      <c r="A15" s="13"/>
      <c r="B15" s="17" t="s">
        <v>26</v>
      </c>
      <c r="C15" s="14">
        <v>1394277.1405199992</v>
      </c>
      <c r="D15" s="14">
        <v>240499.28288999994</v>
      </c>
      <c r="E15" s="14">
        <f t="shared" si="0"/>
        <v>1634776.4234099991</v>
      </c>
      <c r="F15" s="14">
        <v>319693.4552400001</v>
      </c>
      <c r="G15" s="14">
        <v>221086.55787999998</v>
      </c>
      <c r="H15" s="14">
        <f t="shared" si="1"/>
        <v>1315082.9681699991</v>
      </c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s="15" customFormat="1" ht="18" customHeight="1" x14ac:dyDescent="0.25">
      <c r="A16" s="13"/>
      <c r="B16" s="17" t="s">
        <v>27</v>
      </c>
      <c r="C16" s="14">
        <v>141998.89730000007</v>
      </c>
      <c r="D16" s="14">
        <v>7107.4355100000021</v>
      </c>
      <c r="E16" s="14">
        <f t="shared" si="0"/>
        <v>149106.33281000008</v>
      </c>
      <c r="F16" s="14">
        <v>31472.225539999985</v>
      </c>
      <c r="G16" s="14">
        <v>24046.92835999998</v>
      </c>
      <c r="H16" s="14">
        <f t="shared" si="1"/>
        <v>117634.1072700001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s="15" customFormat="1" ht="18" customHeight="1" x14ac:dyDescent="0.25">
      <c r="A17" s="13"/>
      <c r="B17" s="17" t="s">
        <v>28</v>
      </c>
      <c r="C17" s="14">
        <v>6339064.1438899962</v>
      </c>
      <c r="D17" s="14">
        <v>-533435.9989399995</v>
      </c>
      <c r="E17" s="14">
        <f t="shared" si="0"/>
        <v>5805628.1449499968</v>
      </c>
      <c r="F17" s="14">
        <v>1176211.5372600006</v>
      </c>
      <c r="G17" s="14">
        <v>1042516.8769199997</v>
      </c>
      <c r="H17" s="14">
        <f t="shared" si="1"/>
        <v>4629416.6076899962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s="15" customFormat="1" ht="18" customHeight="1" x14ac:dyDescent="0.25">
      <c r="A18" s="13"/>
      <c r="B18" s="17" t="s">
        <v>29</v>
      </c>
      <c r="C18" s="14">
        <v>202803.39554999999</v>
      </c>
      <c r="D18" s="14">
        <v>2068.0309999999822</v>
      </c>
      <c r="E18" s="14">
        <f t="shared" si="0"/>
        <v>204871.42654999997</v>
      </c>
      <c r="F18" s="14">
        <v>14638.843420000005</v>
      </c>
      <c r="G18" s="14">
        <v>13554.703909999995</v>
      </c>
      <c r="H18" s="14">
        <f t="shared" si="1"/>
        <v>190232.58312999998</v>
      </c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s="15" customFormat="1" ht="18" customHeight="1" x14ac:dyDescent="0.25">
      <c r="A19" s="13"/>
      <c r="B19" s="17" t="s">
        <v>30</v>
      </c>
      <c r="C19" s="14">
        <v>167141.76964000001</v>
      </c>
      <c r="D19" s="14">
        <v>844.94040000000098</v>
      </c>
      <c r="E19" s="14">
        <f t="shared" si="0"/>
        <v>167986.71004000001</v>
      </c>
      <c r="F19" s="14">
        <v>17953.53125</v>
      </c>
      <c r="G19" s="14">
        <v>16253.004210000003</v>
      </c>
      <c r="H19" s="14">
        <f t="shared" si="1"/>
        <v>150033.17879000001</v>
      </c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s="15" customFormat="1" ht="18" customHeight="1" x14ac:dyDescent="0.25">
      <c r="A20" s="13"/>
      <c r="B20" s="17" t="s">
        <v>31</v>
      </c>
      <c r="C20" s="14">
        <v>249609.94437999997</v>
      </c>
      <c r="D20" s="14">
        <v>949.65006000000142</v>
      </c>
      <c r="E20" s="14">
        <f t="shared" si="0"/>
        <v>250559.59443999999</v>
      </c>
      <c r="F20" s="14">
        <v>43307.750919999999</v>
      </c>
      <c r="G20" s="14">
        <v>21832.710100000008</v>
      </c>
      <c r="H20" s="14">
        <f t="shared" si="1"/>
        <v>207251.84351999999</v>
      </c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 s="15" customFormat="1" ht="18" customHeight="1" x14ac:dyDescent="0.25">
      <c r="A21" s="13"/>
      <c r="B21" s="17" t="s">
        <v>32</v>
      </c>
      <c r="C21" s="14">
        <v>7759478.7721400019</v>
      </c>
      <c r="D21" s="14">
        <v>449572.31620000035</v>
      </c>
      <c r="E21" s="14">
        <f t="shared" si="0"/>
        <v>8209051.0883400021</v>
      </c>
      <c r="F21" s="14">
        <v>60835.631529999991</v>
      </c>
      <c r="G21" s="14">
        <v>50121.103729999952</v>
      </c>
      <c r="H21" s="14">
        <f t="shared" si="1"/>
        <v>8148215.4568100022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1:21" s="15" customFormat="1" ht="18" customHeight="1" x14ac:dyDescent="0.25">
      <c r="A22" s="13"/>
      <c r="B22" s="17" t="s">
        <v>33</v>
      </c>
      <c r="C22" s="14">
        <v>70000</v>
      </c>
      <c r="D22" s="14">
        <v>-25000</v>
      </c>
      <c r="E22" s="14">
        <f t="shared" si="0"/>
        <v>45000</v>
      </c>
      <c r="F22" s="14">
        <v>3322.0362400000004</v>
      </c>
      <c r="G22" s="14">
        <v>3126.33194</v>
      </c>
      <c r="H22" s="14">
        <f t="shared" si="1"/>
        <v>41677.963759999999</v>
      </c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21" s="15" customFormat="1" ht="18" customHeight="1" x14ac:dyDescent="0.25">
      <c r="A23" s="13"/>
      <c r="B23" s="17" t="s">
        <v>34</v>
      </c>
      <c r="C23" s="14">
        <v>198028.31087999992</v>
      </c>
      <c r="D23" s="14">
        <v>21645.477000000024</v>
      </c>
      <c r="E23" s="14">
        <f t="shared" si="0"/>
        <v>219673.78787999993</v>
      </c>
      <c r="F23" s="14">
        <v>16560.152339999997</v>
      </c>
      <c r="G23" s="14">
        <v>15573.162989999999</v>
      </c>
      <c r="H23" s="14">
        <f t="shared" si="1"/>
        <v>203113.63553999993</v>
      </c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1:21" s="15" customFormat="1" ht="18" customHeight="1" x14ac:dyDescent="0.25">
      <c r="A24" s="13"/>
      <c r="B24" s="17" t="s">
        <v>35</v>
      </c>
      <c r="C24" s="14">
        <v>905905.02302999969</v>
      </c>
      <c r="D24" s="14">
        <v>36731.223240000007</v>
      </c>
      <c r="E24" s="14">
        <f t="shared" ref="E24:E32" si="2">C24+D24</f>
        <v>942636.24626999965</v>
      </c>
      <c r="F24" s="14">
        <v>111887.90842000005</v>
      </c>
      <c r="G24" s="14">
        <v>70683.03946</v>
      </c>
      <c r="H24" s="14">
        <f t="shared" ref="H24:H32" si="3">E24-F24</f>
        <v>830748.33784999955</v>
      </c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1:21" s="15" customFormat="1" ht="18" customHeight="1" x14ac:dyDescent="0.25">
      <c r="A25" s="13"/>
      <c r="B25" s="17" t="s">
        <v>36</v>
      </c>
      <c r="C25" s="14">
        <v>12966747.805969998</v>
      </c>
      <c r="D25" s="14">
        <v>-67505.72948000014</v>
      </c>
      <c r="E25" s="14">
        <f t="shared" si="2"/>
        <v>12899242.076489998</v>
      </c>
      <c r="F25" s="14">
        <v>2516616.3916100017</v>
      </c>
      <c r="G25" s="14">
        <v>2464722.5781600038</v>
      </c>
      <c r="H25" s="14">
        <f t="shared" si="3"/>
        <v>10382625.684879996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1:21" s="15" customFormat="1" ht="18" customHeight="1" x14ac:dyDescent="0.25">
      <c r="A26" s="13"/>
      <c r="B26" s="17" t="s">
        <v>37</v>
      </c>
      <c r="C26" s="14">
        <v>56858.344240000013</v>
      </c>
      <c r="D26" s="14">
        <v>438.99468000000024</v>
      </c>
      <c r="E26" s="14">
        <f t="shared" si="2"/>
        <v>57297.338920000017</v>
      </c>
      <c r="F26" s="14">
        <v>11091.657020000006</v>
      </c>
      <c r="G26" s="14">
        <v>10389.07814</v>
      </c>
      <c r="H26" s="14">
        <f t="shared" si="3"/>
        <v>46205.681900000011</v>
      </c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1:21" s="15" customFormat="1" ht="18" customHeight="1" x14ac:dyDescent="0.25">
      <c r="A27" s="13"/>
      <c r="B27" s="17" t="s">
        <v>38</v>
      </c>
      <c r="C27" s="14">
        <v>50000</v>
      </c>
      <c r="D27" s="14">
        <v>496.19115999999912</v>
      </c>
      <c r="E27" s="14">
        <f t="shared" si="2"/>
        <v>50496.191160000002</v>
      </c>
      <c r="F27" s="14">
        <v>3334.01638</v>
      </c>
      <c r="G27" s="14">
        <v>2505.4861700000001</v>
      </c>
      <c r="H27" s="14">
        <f t="shared" si="3"/>
        <v>47162.174780000001</v>
      </c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1:21" s="15" customFormat="1" ht="18" customHeight="1" x14ac:dyDescent="0.25">
      <c r="A28" s="13"/>
      <c r="B28" s="17" t="s">
        <v>39</v>
      </c>
      <c r="C28" s="14">
        <v>70000.000029999996</v>
      </c>
      <c r="D28" s="14">
        <v>-5.8207660913467408E-14</v>
      </c>
      <c r="E28" s="14">
        <f t="shared" si="2"/>
        <v>70000.000029999996</v>
      </c>
      <c r="F28" s="14">
        <v>3192.5040400000003</v>
      </c>
      <c r="G28" s="14">
        <v>2953.8097000000002</v>
      </c>
      <c r="H28" s="14">
        <f t="shared" si="3"/>
        <v>66807.495989999996</v>
      </c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1:21" s="15" customFormat="1" ht="18" customHeight="1" x14ac:dyDescent="0.25">
      <c r="A29" s="13"/>
      <c r="B29" s="17" t="s">
        <v>40</v>
      </c>
      <c r="C29" s="14">
        <v>176171.91469000006</v>
      </c>
      <c r="D29" s="14">
        <v>312.86769000000123</v>
      </c>
      <c r="E29" s="14">
        <f t="shared" si="2"/>
        <v>176484.78238000008</v>
      </c>
      <c r="F29" s="14">
        <v>33455.747219999997</v>
      </c>
      <c r="G29" s="14">
        <v>32045.07763</v>
      </c>
      <c r="H29" s="14">
        <f t="shared" si="3"/>
        <v>143029.03516000009</v>
      </c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1:21" s="15" customFormat="1" ht="18" customHeight="1" x14ac:dyDescent="0.25">
      <c r="A30" s="13"/>
      <c r="B30" s="17" t="s">
        <v>41</v>
      </c>
      <c r="C30" s="14">
        <v>129999.99999999997</v>
      </c>
      <c r="D30" s="14">
        <v>684.02315000000078</v>
      </c>
      <c r="E30" s="14">
        <f t="shared" si="2"/>
        <v>130684.02314999996</v>
      </c>
      <c r="F30" s="14">
        <v>27102.764849999992</v>
      </c>
      <c r="G30" s="14">
        <v>25888.219859999997</v>
      </c>
      <c r="H30" s="14">
        <f t="shared" si="3"/>
        <v>103581.25829999997</v>
      </c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1:21" s="15" customFormat="1" ht="18" customHeight="1" x14ac:dyDescent="0.25">
      <c r="A31" s="13"/>
      <c r="B31" s="17" t="s">
        <v>42</v>
      </c>
      <c r="C31" s="14">
        <v>8946.4183299999986</v>
      </c>
      <c r="D31" s="14">
        <v>44.188269999999925</v>
      </c>
      <c r="E31" s="14">
        <f t="shared" si="2"/>
        <v>8990.6065999999992</v>
      </c>
      <c r="F31" s="14">
        <v>1580.4091999999998</v>
      </c>
      <c r="G31" s="14">
        <v>1522.2507800000001</v>
      </c>
      <c r="H31" s="14">
        <f t="shared" si="3"/>
        <v>7410.1973999999991</v>
      </c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1:21" s="15" customFormat="1" ht="18" customHeight="1" x14ac:dyDescent="0.25">
      <c r="A32" s="13"/>
      <c r="B32" s="17" t="s">
        <v>43</v>
      </c>
      <c r="C32" s="14">
        <v>0</v>
      </c>
      <c r="D32" s="14">
        <v>0</v>
      </c>
      <c r="E32" s="14">
        <f t="shared" si="2"/>
        <v>0</v>
      </c>
      <c r="F32" s="14">
        <v>0</v>
      </c>
      <c r="G32" s="14">
        <v>0</v>
      </c>
      <c r="H32" s="14">
        <f t="shared" si="3"/>
        <v>0</v>
      </c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spans="1:21" s="15" customFormat="1" ht="18" customHeight="1" x14ac:dyDescent="0.25">
      <c r="A33" s="13"/>
      <c r="B33" s="17" t="s">
        <v>44</v>
      </c>
      <c r="C33" s="14">
        <v>652575.14</v>
      </c>
      <c r="D33" s="14">
        <v>0</v>
      </c>
      <c r="E33" s="14">
        <f t="shared" si="0"/>
        <v>652575.14</v>
      </c>
      <c r="F33" s="14">
        <v>172593.783</v>
      </c>
      <c r="G33" s="14">
        <v>159993.783</v>
      </c>
      <c r="H33" s="14">
        <f t="shared" si="1"/>
        <v>479981.35700000002</v>
      </c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spans="1:21" s="15" customFormat="1" ht="18" customHeight="1" x14ac:dyDescent="0.25">
      <c r="A34" s="13"/>
      <c r="B34" s="17" t="s">
        <v>45</v>
      </c>
      <c r="C34" s="14">
        <v>2529456.4</v>
      </c>
      <c r="D34" s="14">
        <v>7788.0450199999068</v>
      </c>
      <c r="E34" s="14">
        <f t="shared" si="0"/>
        <v>2537244.44502</v>
      </c>
      <c r="F34" s="14">
        <v>587687.28578999999</v>
      </c>
      <c r="G34" s="14">
        <v>568818.48578999995</v>
      </c>
      <c r="H34" s="14">
        <f t="shared" si="1"/>
        <v>1949557.1592299999</v>
      </c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spans="1:21" s="15" customFormat="1" ht="18" customHeight="1" x14ac:dyDescent="0.25">
      <c r="A35" s="13"/>
      <c r="B35" s="17" t="s">
        <v>46</v>
      </c>
      <c r="C35" s="14">
        <v>4480033.4153900007</v>
      </c>
      <c r="D35" s="14">
        <v>74910.566640000121</v>
      </c>
      <c r="E35" s="14">
        <f t="shared" si="0"/>
        <v>4554943.9820300005</v>
      </c>
      <c r="F35" s="14">
        <v>1220737.28443</v>
      </c>
      <c r="G35" s="14">
        <v>1220737.28443</v>
      </c>
      <c r="H35" s="14">
        <f t="shared" si="1"/>
        <v>3334206.6976000005</v>
      </c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spans="1:21" s="15" customFormat="1" ht="18" customHeight="1" x14ac:dyDescent="0.25">
      <c r="A36" s="13"/>
      <c r="B36" s="17" t="s">
        <v>47</v>
      </c>
      <c r="C36" s="14">
        <v>10240478.452730002</v>
      </c>
      <c r="D36" s="14">
        <v>2937620.9924900001</v>
      </c>
      <c r="E36" s="14">
        <f t="shared" si="0"/>
        <v>13178099.445220001</v>
      </c>
      <c r="F36" s="14">
        <v>5436253.1515499977</v>
      </c>
      <c r="G36" s="14">
        <v>5138000.766499999</v>
      </c>
      <c r="H36" s="14">
        <f t="shared" si="1"/>
        <v>7741846.2936700033</v>
      </c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</row>
    <row r="37" spans="1:21" s="15" customFormat="1" ht="18" customHeight="1" x14ac:dyDescent="0.25">
      <c r="A37" s="13"/>
      <c r="B37" s="17" t="s">
        <v>48</v>
      </c>
      <c r="C37" s="14">
        <v>3122030.4652499999</v>
      </c>
      <c r="D37" s="14">
        <v>738.05918000000008</v>
      </c>
      <c r="E37" s="14">
        <f t="shared" si="0"/>
        <v>3122768.5244299998</v>
      </c>
      <c r="F37" s="14">
        <v>535323.65006000001</v>
      </c>
      <c r="G37" s="14">
        <v>514928.53006000002</v>
      </c>
      <c r="H37" s="14">
        <f t="shared" si="1"/>
        <v>2587444.8743699999</v>
      </c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</row>
    <row r="38" spans="1:21" s="15" customFormat="1" ht="22.5" x14ac:dyDescent="0.25">
      <c r="A38" s="20"/>
      <c r="B38" s="17" t="s">
        <v>49</v>
      </c>
      <c r="C38" s="14">
        <v>507502.93579000002</v>
      </c>
      <c r="D38" s="14">
        <v>307779.21068000002</v>
      </c>
      <c r="E38" s="14">
        <f t="shared" si="0"/>
        <v>815282.14647000004</v>
      </c>
      <c r="F38" s="14">
        <v>336312.9411</v>
      </c>
      <c r="G38" s="14">
        <v>266312.9411</v>
      </c>
      <c r="H38" s="14">
        <f t="shared" si="1"/>
        <v>478969.20537000004</v>
      </c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</row>
    <row r="39" spans="1:21" s="15" customFormat="1" ht="18" customHeight="1" x14ac:dyDescent="0.25">
      <c r="A39" s="13"/>
      <c r="B39" s="18" t="s">
        <v>50</v>
      </c>
      <c r="C39" s="19">
        <v>14808379.40357</v>
      </c>
      <c r="D39" s="19">
        <v>1644853.8439100035</v>
      </c>
      <c r="E39" s="19">
        <f t="shared" si="0"/>
        <v>16453233.247480003</v>
      </c>
      <c r="F39" s="19">
        <v>4528216.1766800033</v>
      </c>
      <c r="G39" s="19">
        <v>4205992.7732300013</v>
      </c>
      <c r="H39" s="19">
        <f t="shared" si="1"/>
        <v>11925017.070799999</v>
      </c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</row>
    <row r="40" spans="1:21" s="15" customFormat="1" ht="18" customHeight="1" x14ac:dyDescent="0.25">
      <c r="A40" s="13"/>
      <c r="B40" s="21" t="s">
        <v>5</v>
      </c>
      <c r="C40" s="22">
        <f>+SUM(C41:C70)</f>
        <v>36642042.470550001</v>
      </c>
      <c r="D40" s="22">
        <f>+SUM(D41:D70)</f>
        <v>454395.15387999866</v>
      </c>
      <c r="E40" s="22">
        <f t="shared" si="0"/>
        <v>37096437.624430001</v>
      </c>
      <c r="F40" s="22">
        <f>+SUM(F41:F70)</f>
        <v>6809536.9975799993</v>
      </c>
      <c r="G40" s="22">
        <f>+SUM(G41:G70)</f>
        <v>6720506.3242899999</v>
      </c>
      <c r="H40" s="22">
        <f>+SUM(H41:H70)</f>
        <v>30286900.626850002</v>
      </c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</row>
    <row r="41" spans="1:21" s="15" customFormat="1" ht="18" customHeight="1" x14ac:dyDescent="0.25">
      <c r="A41" s="13"/>
      <c r="B41" s="21" t="s">
        <v>4</v>
      </c>
      <c r="C41" s="14"/>
      <c r="D41" s="14"/>
      <c r="E41" s="14"/>
      <c r="F41" s="14"/>
      <c r="G41" s="14"/>
      <c r="H41" s="14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  <row r="42" spans="1:21" s="15" customFormat="1" ht="18" customHeight="1" x14ac:dyDescent="0.25">
      <c r="A42" s="13"/>
      <c r="B42" s="17" t="s">
        <v>21</v>
      </c>
      <c r="C42" s="14">
        <v>0</v>
      </c>
      <c r="D42" s="14">
        <v>0</v>
      </c>
      <c r="E42" s="14">
        <f t="shared" si="0"/>
        <v>0</v>
      </c>
      <c r="F42" s="14">
        <v>0</v>
      </c>
      <c r="G42" s="14">
        <v>0</v>
      </c>
      <c r="H42" s="14">
        <f t="shared" ref="H42:H55" si="4">E42-F42</f>
        <v>0</v>
      </c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</row>
    <row r="43" spans="1:21" s="15" customFormat="1" ht="18" customHeight="1" x14ac:dyDescent="0.25">
      <c r="A43" s="13"/>
      <c r="B43" s="17" t="s">
        <v>23</v>
      </c>
      <c r="C43" s="14">
        <v>200899.94384999998</v>
      </c>
      <c r="D43" s="14">
        <v>65586.969119999994</v>
      </c>
      <c r="E43" s="14">
        <f t="shared" si="0"/>
        <v>266486.91296999995</v>
      </c>
      <c r="F43" s="14">
        <v>91551.494600000005</v>
      </c>
      <c r="G43" s="14">
        <v>91551.494600000005</v>
      </c>
      <c r="H43" s="14">
        <f t="shared" si="4"/>
        <v>174935.41836999994</v>
      </c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</row>
    <row r="44" spans="1:21" s="15" customFormat="1" ht="18" customHeight="1" x14ac:dyDescent="0.25">
      <c r="A44" s="13"/>
      <c r="B44" s="17" t="s">
        <v>24</v>
      </c>
      <c r="C44" s="14">
        <v>0</v>
      </c>
      <c r="D44" s="14">
        <v>0</v>
      </c>
      <c r="E44" s="14">
        <f t="shared" si="0"/>
        <v>0</v>
      </c>
      <c r="F44" s="14">
        <v>0</v>
      </c>
      <c r="G44" s="14">
        <v>0</v>
      </c>
      <c r="H44" s="14">
        <f t="shared" si="4"/>
        <v>0</v>
      </c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</row>
    <row r="45" spans="1:21" s="15" customFormat="1" ht="18" customHeight="1" x14ac:dyDescent="0.25">
      <c r="A45" s="13"/>
      <c r="B45" s="17" t="s">
        <v>25</v>
      </c>
      <c r="C45" s="14">
        <v>112596.57289</v>
      </c>
      <c r="D45" s="14">
        <v>0.69120000000000004</v>
      </c>
      <c r="E45" s="14">
        <f t="shared" si="0"/>
        <v>112597.26409</v>
      </c>
      <c r="F45" s="14">
        <v>26825.223899999997</v>
      </c>
      <c r="G45" s="14">
        <v>26825.223899999997</v>
      </c>
      <c r="H45" s="14">
        <f t="shared" si="4"/>
        <v>85772.04019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</row>
    <row r="46" spans="1:21" s="15" customFormat="1" ht="18" customHeight="1" x14ac:dyDescent="0.25">
      <c r="A46" s="13"/>
      <c r="B46" s="17" t="s">
        <v>26</v>
      </c>
      <c r="C46" s="14">
        <v>0</v>
      </c>
      <c r="D46" s="14">
        <v>0</v>
      </c>
      <c r="E46" s="14">
        <f t="shared" si="0"/>
        <v>0</v>
      </c>
      <c r="F46" s="14">
        <v>0</v>
      </c>
      <c r="G46" s="14">
        <v>0</v>
      </c>
      <c r="H46" s="14">
        <f t="shared" si="4"/>
        <v>0</v>
      </c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</row>
    <row r="47" spans="1:21" s="15" customFormat="1" ht="18" customHeight="1" x14ac:dyDescent="0.25">
      <c r="A47" s="13"/>
      <c r="B47" s="17" t="s">
        <v>27</v>
      </c>
      <c r="C47" s="14">
        <v>0</v>
      </c>
      <c r="D47" s="14">
        <v>0</v>
      </c>
      <c r="E47" s="14">
        <f t="shared" si="0"/>
        <v>0</v>
      </c>
      <c r="F47" s="14">
        <v>0</v>
      </c>
      <c r="G47" s="14">
        <v>0</v>
      </c>
      <c r="H47" s="14">
        <f t="shared" si="4"/>
        <v>0</v>
      </c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</row>
    <row r="48" spans="1:21" s="15" customFormat="1" ht="18" customHeight="1" x14ac:dyDescent="0.25">
      <c r="A48" s="13"/>
      <c r="B48" s="17" t="s">
        <v>28</v>
      </c>
      <c r="C48" s="14">
        <v>267846.97240000003</v>
      </c>
      <c r="D48" s="14">
        <v>32552.308960000009</v>
      </c>
      <c r="E48" s="14">
        <f t="shared" si="0"/>
        <v>300399.28136000002</v>
      </c>
      <c r="F48" s="14">
        <v>109430.40248000002</v>
      </c>
      <c r="G48" s="14">
        <v>100002.34064000001</v>
      </c>
      <c r="H48" s="14">
        <f t="shared" si="4"/>
        <v>190968.87888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</row>
    <row r="49" spans="1:21" s="15" customFormat="1" ht="18" customHeight="1" x14ac:dyDescent="0.25">
      <c r="A49" s="13"/>
      <c r="B49" s="17" t="s">
        <v>29</v>
      </c>
      <c r="C49" s="14">
        <v>0</v>
      </c>
      <c r="D49" s="14">
        <v>0</v>
      </c>
      <c r="E49" s="14">
        <f t="shared" si="0"/>
        <v>0</v>
      </c>
      <c r="F49" s="14">
        <v>0</v>
      </c>
      <c r="G49" s="14">
        <v>0</v>
      </c>
      <c r="H49" s="14">
        <f t="shared" si="4"/>
        <v>0</v>
      </c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</row>
    <row r="50" spans="1:21" s="15" customFormat="1" ht="18" customHeight="1" x14ac:dyDescent="0.25">
      <c r="A50" s="13"/>
      <c r="B50" s="17" t="s">
        <v>30</v>
      </c>
      <c r="C50" s="14">
        <v>0</v>
      </c>
      <c r="D50" s="14">
        <v>0</v>
      </c>
      <c r="E50" s="14">
        <f t="shared" si="0"/>
        <v>0</v>
      </c>
      <c r="F50" s="14">
        <v>0</v>
      </c>
      <c r="G50" s="14">
        <v>0</v>
      </c>
      <c r="H50" s="14">
        <f t="shared" si="4"/>
        <v>0</v>
      </c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</row>
    <row r="51" spans="1:21" s="15" customFormat="1" ht="18" customHeight="1" x14ac:dyDescent="0.25">
      <c r="A51" s="13"/>
      <c r="B51" s="17" t="s">
        <v>31</v>
      </c>
      <c r="C51" s="14">
        <v>16978.103999999999</v>
      </c>
      <c r="D51" s="14">
        <v>0</v>
      </c>
      <c r="E51" s="14">
        <f t="shared" si="0"/>
        <v>16978.103999999999</v>
      </c>
      <c r="F51" s="14">
        <v>0</v>
      </c>
      <c r="G51" s="14">
        <v>0</v>
      </c>
      <c r="H51" s="14">
        <f t="shared" si="4"/>
        <v>16978.103999999999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</row>
    <row r="52" spans="1:21" s="15" customFormat="1" ht="18" customHeight="1" x14ac:dyDescent="0.25">
      <c r="A52" s="13"/>
      <c r="B52" s="17" t="s">
        <v>32</v>
      </c>
      <c r="C52" s="14">
        <v>155788.33761000002</v>
      </c>
      <c r="D52" s="14">
        <v>40071.765100000004</v>
      </c>
      <c r="E52" s="14">
        <f t="shared" si="0"/>
        <v>195860.10271000001</v>
      </c>
      <c r="F52" s="14">
        <v>38110.369850000003</v>
      </c>
      <c r="G52" s="14">
        <v>38110.369850000003</v>
      </c>
      <c r="H52" s="14">
        <f t="shared" si="4"/>
        <v>157749.73285999999</v>
      </c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</row>
    <row r="53" spans="1:21" s="15" customFormat="1" ht="18" customHeight="1" x14ac:dyDescent="0.25">
      <c r="A53" s="13"/>
      <c r="B53" s="17" t="s">
        <v>33</v>
      </c>
      <c r="C53" s="14">
        <v>0</v>
      </c>
      <c r="D53" s="14">
        <v>0</v>
      </c>
      <c r="E53" s="14">
        <f t="shared" si="0"/>
        <v>0</v>
      </c>
      <c r="F53" s="14">
        <v>0</v>
      </c>
      <c r="G53" s="14">
        <v>0</v>
      </c>
      <c r="H53" s="14">
        <f t="shared" si="4"/>
        <v>0</v>
      </c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</row>
    <row r="54" spans="1:21" s="15" customFormat="1" ht="18" customHeight="1" x14ac:dyDescent="0.25">
      <c r="A54" s="13"/>
      <c r="B54" s="17" t="s">
        <v>34</v>
      </c>
      <c r="C54" s="14">
        <v>0</v>
      </c>
      <c r="D54" s="14">
        <v>0</v>
      </c>
      <c r="E54" s="14">
        <f t="shared" si="0"/>
        <v>0</v>
      </c>
      <c r="F54" s="14">
        <v>0</v>
      </c>
      <c r="G54" s="14">
        <v>0</v>
      </c>
      <c r="H54" s="14">
        <f t="shared" si="4"/>
        <v>0</v>
      </c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</row>
    <row r="55" spans="1:21" s="15" customFormat="1" ht="18" customHeight="1" x14ac:dyDescent="0.25">
      <c r="A55" s="13"/>
      <c r="B55" s="17" t="s">
        <v>35</v>
      </c>
      <c r="C55" s="14">
        <v>149518.00943999999</v>
      </c>
      <c r="D55" s="14">
        <v>-29651.911229999998</v>
      </c>
      <c r="E55" s="14">
        <f t="shared" si="0"/>
        <v>119866.09821</v>
      </c>
      <c r="F55" s="14">
        <v>0</v>
      </c>
      <c r="G55" s="14">
        <v>0</v>
      </c>
      <c r="H55" s="14">
        <f t="shared" si="4"/>
        <v>119866.09821</v>
      </c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</row>
    <row r="56" spans="1:21" s="15" customFormat="1" ht="18" customHeight="1" x14ac:dyDescent="0.25">
      <c r="A56" s="13"/>
      <c r="B56" s="17" t="s">
        <v>36</v>
      </c>
      <c r="C56" s="14">
        <v>0</v>
      </c>
      <c r="D56" s="14">
        <v>39985.553999999996</v>
      </c>
      <c r="E56" s="14">
        <f t="shared" ref="E56:E66" si="5">C56+D56</f>
        <v>39985.553999999996</v>
      </c>
      <c r="F56" s="14">
        <v>39985.553999999996</v>
      </c>
      <c r="G56" s="14">
        <v>39985.553999999996</v>
      </c>
      <c r="H56" s="14">
        <f t="shared" ref="H56:H66" si="6">E56-F56</f>
        <v>0</v>
      </c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</row>
    <row r="57" spans="1:21" s="15" customFormat="1" ht="18" customHeight="1" x14ac:dyDescent="0.25">
      <c r="A57" s="13"/>
      <c r="B57" s="17" t="s">
        <v>37</v>
      </c>
      <c r="C57" s="14">
        <v>0</v>
      </c>
      <c r="D57" s="14">
        <v>0</v>
      </c>
      <c r="E57" s="14">
        <f t="shared" si="5"/>
        <v>0</v>
      </c>
      <c r="F57" s="14">
        <v>0</v>
      </c>
      <c r="G57" s="14">
        <v>0</v>
      </c>
      <c r="H57" s="14">
        <f t="shared" si="6"/>
        <v>0</v>
      </c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</row>
    <row r="58" spans="1:21" s="15" customFormat="1" ht="18" customHeight="1" x14ac:dyDescent="0.25">
      <c r="A58" s="13"/>
      <c r="B58" s="17" t="s">
        <v>38</v>
      </c>
      <c r="C58" s="14">
        <v>0</v>
      </c>
      <c r="D58" s="14">
        <v>0</v>
      </c>
      <c r="E58" s="14">
        <f t="shared" si="5"/>
        <v>0</v>
      </c>
      <c r="F58" s="14">
        <v>0</v>
      </c>
      <c r="G58" s="14">
        <v>0</v>
      </c>
      <c r="H58" s="14">
        <f t="shared" si="6"/>
        <v>0</v>
      </c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</row>
    <row r="59" spans="1:21" s="15" customFormat="1" ht="18" customHeight="1" x14ac:dyDescent="0.25">
      <c r="A59" s="13"/>
      <c r="B59" s="17" t="s">
        <v>39</v>
      </c>
      <c r="C59" s="14">
        <v>0</v>
      </c>
      <c r="D59" s="14">
        <v>0</v>
      </c>
      <c r="E59" s="14">
        <f t="shared" si="5"/>
        <v>0</v>
      </c>
      <c r="F59" s="14">
        <v>0</v>
      </c>
      <c r="G59" s="14">
        <v>0</v>
      </c>
      <c r="H59" s="14">
        <f t="shared" si="6"/>
        <v>0</v>
      </c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</row>
    <row r="60" spans="1:21" s="15" customFormat="1" ht="18" customHeight="1" x14ac:dyDescent="0.25">
      <c r="A60" s="13"/>
      <c r="B60" s="17" t="s">
        <v>40</v>
      </c>
      <c r="C60" s="14">
        <v>0</v>
      </c>
      <c r="D60" s="14">
        <v>0</v>
      </c>
      <c r="E60" s="14">
        <f t="shared" si="5"/>
        <v>0</v>
      </c>
      <c r="F60" s="14">
        <v>0</v>
      </c>
      <c r="G60" s="14">
        <v>0</v>
      </c>
      <c r="H60" s="14">
        <f t="shared" si="6"/>
        <v>0</v>
      </c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</row>
    <row r="61" spans="1:21" s="15" customFormat="1" ht="18" customHeight="1" x14ac:dyDescent="0.25">
      <c r="A61" s="13"/>
      <c r="B61" s="17" t="s">
        <v>41</v>
      </c>
      <c r="C61" s="14">
        <v>0</v>
      </c>
      <c r="D61" s="14">
        <v>0</v>
      </c>
      <c r="E61" s="14">
        <f t="shared" si="5"/>
        <v>0</v>
      </c>
      <c r="F61" s="14">
        <v>0</v>
      </c>
      <c r="G61" s="14">
        <v>0</v>
      </c>
      <c r="H61" s="14">
        <f t="shared" si="6"/>
        <v>0</v>
      </c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</row>
    <row r="62" spans="1:21" s="15" customFormat="1" ht="18" customHeight="1" x14ac:dyDescent="0.25">
      <c r="A62" s="13"/>
      <c r="B62" s="17" t="s">
        <v>42</v>
      </c>
      <c r="C62" s="14">
        <v>0</v>
      </c>
      <c r="D62" s="14">
        <v>0</v>
      </c>
      <c r="E62" s="14">
        <f t="shared" si="5"/>
        <v>0</v>
      </c>
      <c r="F62" s="14">
        <v>0</v>
      </c>
      <c r="G62" s="14">
        <v>0</v>
      </c>
      <c r="H62" s="14">
        <f t="shared" si="6"/>
        <v>0</v>
      </c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</row>
    <row r="63" spans="1:21" s="15" customFormat="1" ht="18" customHeight="1" x14ac:dyDescent="0.25">
      <c r="A63" s="13"/>
      <c r="B63" s="17" t="s">
        <v>43</v>
      </c>
      <c r="C63" s="14">
        <v>0</v>
      </c>
      <c r="D63" s="14">
        <v>0</v>
      </c>
      <c r="E63" s="14">
        <f t="shared" si="5"/>
        <v>0</v>
      </c>
      <c r="F63" s="14">
        <v>0</v>
      </c>
      <c r="G63" s="14">
        <v>0</v>
      </c>
      <c r="H63" s="14">
        <f t="shared" si="6"/>
        <v>0</v>
      </c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</row>
    <row r="64" spans="1:21" s="15" customFormat="1" ht="18" customHeight="1" x14ac:dyDescent="0.25">
      <c r="A64" s="13"/>
      <c r="B64" s="17" t="s">
        <v>44</v>
      </c>
      <c r="C64" s="14">
        <v>0</v>
      </c>
      <c r="D64" s="14">
        <v>0</v>
      </c>
      <c r="E64" s="14">
        <f t="shared" ref="E64:E65" si="7">C64+D64</f>
        <v>0</v>
      </c>
      <c r="F64" s="14">
        <v>0</v>
      </c>
      <c r="G64" s="14">
        <v>0</v>
      </c>
      <c r="H64" s="14">
        <f t="shared" ref="H64:H65" si="8">E64-F64</f>
        <v>0</v>
      </c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</row>
    <row r="65" spans="1:21" s="15" customFormat="1" ht="18" customHeight="1" x14ac:dyDescent="0.25">
      <c r="A65" s="13"/>
      <c r="B65" s="17" t="s">
        <v>45</v>
      </c>
      <c r="C65" s="14">
        <v>20000</v>
      </c>
      <c r="D65" s="14">
        <v>0</v>
      </c>
      <c r="E65" s="14">
        <f t="shared" si="7"/>
        <v>20000</v>
      </c>
      <c r="F65" s="14">
        <v>0</v>
      </c>
      <c r="G65" s="14">
        <v>0</v>
      </c>
      <c r="H65" s="14">
        <f t="shared" si="8"/>
        <v>20000</v>
      </c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</row>
    <row r="66" spans="1:21" s="15" customFormat="1" ht="18" customHeight="1" x14ac:dyDescent="0.25">
      <c r="A66" s="13"/>
      <c r="B66" s="17" t="s">
        <v>46</v>
      </c>
      <c r="C66" s="14">
        <v>0</v>
      </c>
      <c r="D66" s="14">
        <v>0</v>
      </c>
      <c r="E66" s="14">
        <f t="shared" si="5"/>
        <v>0</v>
      </c>
      <c r="F66" s="14">
        <v>0</v>
      </c>
      <c r="G66" s="14">
        <v>0</v>
      </c>
      <c r="H66" s="14">
        <f t="shared" si="6"/>
        <v>0</v>
      </c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</row>
    <row r="67" spans="1:21" s="15" customFormat="1" ht="18" customHeight="1" x14ac:dyDescent="0.25">
      <c r="A67" s="13"/>
      <c r="B67" s="17" t="s">
        <v>47</v>
      </c>
      <c r="C67" s="14">
        <v>28318328.252850004</v>
      </c>
      <c r="D67" s="14">
        <v>237571.61340000058</v>
      </c>
      <c r="E67" s="14">
        <f t="shared" ref="E67:E69" si="9">C67+D67</f>
        <v>28555899.866250005</v>
      </c>
      <c r="F67" s="14">
        <v>4875855.9182399996</v>
      </c>
      <c r="G67" s="14">
        <v>4796253.3067899998</v>
      </c>
      <c r="H67" s="14">
        <f t="shared" ref="H67:H69" si="10">E67-F67</f>
        <v>23680043.948010005</v>
      </c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</row>
    <row r="68" spans="1:21" s="15" customFormat="1" ht="18" customHeight="1" x14ac:dyDescent="0.25">
      <c r="A68" s="13"/>
      <c r="B68" s="17" t="s">
        <v>48</v>
      </c>
      <c r="C68" s="14">
        <v>1406689.2461099999</v>
      </c>
      <c r="D68" s="14">
        <v>0</v>
      </c>
      <c r="E68" s="14">
        <f t="shared" si="9"/>
        <v>1406689.2461099999</v>
      </c>
      <c r="F68" s="14">
        <v>228804.50996999998</v>
      </c>
      <c r="G68" s="14">
        <v>228804.50996999998</v>
      </c>
      <c r="H68" s="14">
        <f t="shared" si="10"/>
        <v>1177884.7361399999</v>
      </c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</row>
    <row r="69" spans="1:21" s="15" customFormat="1" ht="18" customHeight="1" x14ac:dyDescent="0.25">
      <c r="A69" s="20"/>
      <c r="B69" s="17" t="s">
        <v>49</v>
      </c>
      <c r="C69" s="14">
        <v>648440.70700000005</v>
      </c>
      <c r="D69" s="14">
        <v>0</v>
      </c>
      <c r="E69" s="14">
        <f t="shared" si="9"/>
        <v>648440.70700000005</v>
      </c>
      <c r="F69" s="14">
        <v>0</v>
      </c>
      <c r="G69" s="14">
        <v>0</v>
      </c>
      <c r="H69" s="14">
        <f t="shared" si="10"/>
        <v>648440.70700000005</v>
      </c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</row>
    <row r="70" spans="1:21" s="15" customFormat="1" ht="18" customHeight="1" x14ac:dyDescent="0.25">
      <c r="A70" s="13"/>
      <c r="B70" s="18" t="s">
        <v>50</v>
      </c>
      <c r="C70" s="19">
        <v>5344956.3243999993</v>
      </c>
      <c r="D70" s="19">
        <v>68278.163329998089</v>
      </c>
      <c r="E70" s="19">
        <f t="shared" ref="E70" si="11">C70+D70</f>
        <v>5413234.4877299974</v>
      </c>
      <c r="F70" s="19">
        <v>1398973.5245400001</v>
      </c>
      <c r="G70" s="19">
        <v>1398973.5245400001</v>
      </c>
      <c r="H70" s="19">
        <f t="shared" ref="H70" si="12">E70-F70</f>
        <v>4014260.9631899972</v>
      </c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</row>
    <row r="71" spans="1:21" s="15" customFormat="1" ht="18" customHeight="1" x14ac:dyDescent="0.25">
      <c r="B71" s="17"/>
      <c r="C71" s="14"/>
      <c r="D71" s="14"/>
      <c r="E71" s="14"/>
      <c r="F71" s="14"/>
      <c r="G71" s="14"/>
      <c r="H71" s="14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</row>
    <row r="72" spans="1:21" s="15" customFormat="1" ht="18" customHeight="1" x14ac:dyDescent="0.25">
      <c r="B72" s="21" t="s">
        <v>3</v>
      </c>
      <c r="C72" s="22">
        <f>+SUM(C9+C40)</f>
        <v>118194252.95878001</v>
      </c>
      <c r="D72" s="22">
        <f>+SUM(D9+D40)</f>
        <v>6247744.0717700031</v>
      </c>
      <c r="E72" s="22">
        <f>C72+D72</f>
        <v>124441997.03055</v>
      </c>
      <c r="F72" s="22">
        <f>+SUM(F9+F40)</f>
        <v>27823767.427969996</v>
      </c>
      <c r="G72" s="22">
        <f>+SUM(G9+G40)</f>
        <v>26588063.247660004</v>
      </c>
      <c r="H72" s="22">
        <f>+SUM(H9+H40)</f>
        <v>96618229.602580011</v>
      </c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</row>
    <row r="73" spans="1:21" s="15" customFormat="1" ht="18" customHeight="1" x14ac:dyDescent="0.25">
      <c r="B73" s="18"/>
      <c r="C73" s="19"/>
      <c r="D73" s="19"/>
      <c r="E73" s="19"/>
      <c r="F73" s="19"/>
      <c r="G73" s="19"/>
      <c r="H73" s="19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</row>
    <row r="74" spans="1:21" x14ac:dyDescent="0.25">
      <c r="B74" s="2" t="s">
        <v>2</v>
      </c>
    </row>
    <row r="75" spans="1:21" x14ac:dyDescent="0.25">
      <c r="B75" s="2" t="s">
        <v>1</v>
      </c>
    </row>
    <row r="76" spans="1:21" x14ac:dyDescent="0.25">
      <c r="B76" s="2" t="s">
        <v>0</v>
      </c>
    </row>
    <row r="80" spans="1:21" x14ac:dyDescent="0.25">
      <c r="B80" s="23" t="s">
        <v>19</v>
      </c>
      <c r="C80" s="23"/>
      <c r="D80" s="23"/>
      <c r="E80" s="23"/>
      <c r="F80" s="23"/>
      <c r="G80" s="23"/>
      <c r="H80" s="23"/>
    </row>
    <row r="81" spans="2:8" x14ac:dyDescent="0.25">
      <c r="B81" s="24" t="s">
        <v>20</v>
      </c>
      <c r="C81" s="24"/>
      <c r="D81" s="24"/>
      <c r="E81" s="24"/>
      <c r="F81" s="24"/>
      <c r="G81" s="24"/>
      <c r="H81" s="24"/>
    </row>
    <row r="84" spans="2:8" x14ac:dyDescent="0.25">
      <c r="C84" s="11"/>
      <c r="D84" s="11"/>
      <c r="E84" s="11"/>
      <c r="F84" s="11"/>
      <c r="G84" s="11"/>
    </row>
  </sheetData>
  <mergeCells count="10">
    <mergeCell ref="B2:H2"/>
    <mergeCell ref="B3:H3"/>
    <mergeCell ref="B4:H4"/>
    <mergeCell ref="B5:H5"/>
    <mergeCell ref="B6:H6"/>
    <mergeCell ref="B80:H80"/>
    <mergeCell ref="B81:H81"/>
    <mergeCell ref="B7:B8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scale="84" firstPageNumber="447" fitToHeight="3" orientation="landscape" useFirstPageNumber="1" r:id="rId1"/>
  <headerFooter>
    <oddFooter>&amp;R&amp;P</oddFooter>
  </headerFooter>
  <rowBreaks count="1" manualBreakCount="1">
    <brk id="35" min="1" max="7" man="1"/>
  </rowBreaks>
  <ignoredErrors>
    <ignoredError sqref="E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F6b CLA</vt:lpstr>
      <vt:lpstr>'F6b CLA'!Área_de_impresión</vt:lpstr>
      <vt:lpstr>'F6b CLA'!Títulos_a_imprimir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Noe Reyes Palafox</dc:creator>
  <cp:lastModifiedBy>Adriana Yaresi Cuello Corpus</cp:lastModifiedBy>
  <cp:lastPrinted>2022-04-28T20:34:08Z</cp:lastPrinted>
  <dcterms:created xsi:type="dcterms:W3CDTF">2020-04-30T23:58:11Z</dcterms:created>
  <dcterms:modified xsi:type="dcterms:W3CDTF">2022-04-28T20:34:11Z</dcterms:modified>
</cp:coreProperties>
</file>