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2. FORMATOS LDF\Reportes Validados\"/>
    </mc:Choice>
  </mc:AlternateContent>
  <xr:revisionPtr revIDLastSave="0" documentId="13_ncr:1_{B2963D03-76A4-4676-81DA-0F7AE8964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4 BAP" sheetId="1" r:id="rId1"/>
  </sheets>
  <definedNames>
    <definedName name="_xlnm.Print_Area" localSheetId="0">'F4 BAP'!$B$1:$E$73</definedName>
    <definedName name="_xlnm.Print_Titles" localSheetId="0">'F4 BAP'!$2:$5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34" i="1" l="1"/>
  <c r="D34" i="1"/>
  <c r="C34" i="1"/>
  <c r="E17" i="1"/>
  <c r="D17" i="1"/>
  <c r="C17" i="1"/>
  <c r="D27" i="1" l="1"/>
  <c r="E27" i="1"/>
  <c r="C27" i="1"/>
  <c r="E63" i="1" l="1"/>
  <c r="D63" i="1"/>
  <c r="C61" i="1"/>
  <c r="E61" i="1"/>
  <c r="D61" i="1"/>
  <c r="C63" i="1"/>
  <c r="E13" i="1"/>
  <c r="E50" i="1"/>
  <c r="D59" i="1" l="1"/>
  <c r="D67" i="1" s="1"/>
  <c r="D68" i="1" s="1"/>
  <c r="E59" i="1"/>
  <c r="E67" i="1" s="1"/>
  <c r="E68" i="1" s="1"/>
  <c r="C59" i="1"/>
  <c r="C67" i="1" s="1"/>
  <c r="C68" i="1" s="1"/>
  <c r="D37" i="1"/>
  <c r="D48" i="1"/>
  <c r="C48" i="1"/>
  <c r="C37" i="1"/>
  <c r="E37" i="1"/>
  <c r="E48" i="1"/>
  <c r="C13" i="1"/>
  <c r="C50" i="1"/>
  <c r="D13" i="1"/>
  <c r="D50" i="1"/>
  <c r="C46" i="1" l="1"/>
  <c r="C54" i="1" s="1"/>
  <c r="C55" i="1" s="1"/>
  <c r="E46" i="1"/>
  <c r="E54" i="1" s="1"/>
  <c r="E55" i="1" s="1"/>
  <c r="D46" i="1"/>
  <c r="D54" i="1" s="1"/>
  <c r="D55" i="1" s="1"/>
  <c r="E41" i="1"/>
  <c r="E11" i="1" s="1"/>
  <c r="E8" i="1" s="1"/>
  <c r="E21" i="1" s="1"/>
  <c r="E22" i="1" s="1"/>
  <c r="E23" i="1" s="1"/>
  <c r="E31" i="1" s="1"/>
  <c r="C41" i="1"/>
  <c r="C11" i="1" s="1"/>
  <c r="C8" i="1" s="1"/>
  <c r="C21" i="1" s="1"/>
  <c r="C22" i="1" s="1"/>
  <c r="C23" i="1" s="1"/>
  <c r="C31" i="1" s="1"/>
  <c r="D41" i="1"/>
  <c r="D11" i="1" s="1"/>
  <c r="D8" i="1" s="1"/>
  <c r="D21" i="1" s="1"/>
  <c r="D22" i="1" s="1"/>
  <c r="D23" i="1" s="1"/>
  <c r="D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<sst xmlns="http://schemas.openxmlformats.org/spreadsheetml/2006/main" count="66" uniqueCount="43">
  <si>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</si>
  <si>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</si>
  <si>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</si>
  <si>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</si>
  <si>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</si>
  <si>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</si>
  <si>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</si>
  <si>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</si>
  <si>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</si>
  <si>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</si>
  <si>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</si>
  <si>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</si>
  <si>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</si>
  <si>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</si>
  <si>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</si>
  <si>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</si>
  <si>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</si>
  <si>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</si>
  <si>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</si>
  <si>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</si>
  <si>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</si>
  <si>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</si>
  <si>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</si>
  <si>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</si>
  <si>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</si>
  <si>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</si>
  <si>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</si>
  <si>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</si>
  <si>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</si>
  <si>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</si>
  <si>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</si>
  <si>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</si>
  <si>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</si>
  <si>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</si>
  <si>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</si>
  <si>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</si>
  <si>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</si>
  <si>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</si>
  <si>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</si>
  <si>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</si>
  <si>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Del 1 de enero al 31 de diciembre de 2021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</si>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</sst>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left" vertical="center" wrapText="1" indent="1"/>
    </xf>
    <xf numFmtId="164" fontId="2" fillId="0" borderId="0" xfId="1" applyNumberFormat="1" applyFont="1" applyBorder="1"/>
    <xf numFmtId="0" fontId="9" fillId="0" borderId="0" xfId="0" applyFont="1" applyAlignment="1">
      <alignment horizontal="right"/>
    </xf>
    <xf numFmtId="0" fontId="6" fillId="2" borderId="1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4" fontId="10" fillId="0" borderId="0" xfId="1" applyNumberFormat="1" applyFont="1" applyFill="1"/>
    <xf numFmtId="164" fontId="10" fillId="0" borderId="0" xfId="1" applyNumberFormat="1" applyFont="1"/>
    <xf numFmtId="164" fontId="10" fillId="0" borderId="0" xfId="1" applyNumberFormat="1" applyFont="1" applyAlignment="1"/>
    <xf numFmtId="0" fontId="0" fillId="0" borderId="0" xfId="0" applyFont="1"/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1"/>
  <sheetViews>
    <sheetView showGridLines="0" tabSelected="1" zoomScaleNormal="100" zoomScaleSheetLayoutView="100" workbookViewId="0">
      <selection activeCell="D11" sqref="D11"/>
    </sheetView>
  </sheetViews>
  <sheetFormatPr baseColWidth="10" defaultRowHeight="15" x14ac:dyDescent="0.25"/>
  <cols>
    <col min="2" max="2" width="67.28515625" style="5" customWidth="1"/>
    <col min="3" max="3" width="16.85546875" style="6" customWidth="1"/>
    <col min="4" max="4" width="15.7109375" style="6" customWidth="1"/>
    <col min="5" max="5" width="16.140625" style="7" customWidth="1"/>
    <col min="7" max="7" width="11.42578125" style="31"/>
  </cols>
  <sheetData>
    <row r="1" spans="2:7" s="4" customFormat="1" x14ac:dyDescent="0.25">
      <c r="B1" s="1"/>
      <c r="C1" s="2"/>
      <c r="D1" s="2"/>
      <c r="E1" s="3"/>
      <c r="G1" s="30"/>
    </row>
    <row r="2" spans="2:7" x14ac:dyDescent="0.25">
      <c r="B2" s="35" t="s">
        <v>0</v>
      </c>
      <c r="C2" s="36"/>
      <c r="D2" s="36"/>
      <c r="E2" s="37"/>
    </row>
    <row r="3" spans="2:7" x14ac:dyDescent="0.25">
      <c r="B3" s="38" t="s">
        <v>1</v>
      </c>
      <c r="C3" s="39"/>
      <c r="D3" s="39"/>
      <c r="E3" s="40"/>
    </row>
    <row r="4" spans="2:7" x14ac:dyDescent="0.25">
      <c r="B4" s="41" t="s">
        <v>40</v>
      </c>
      <c r="C4" s="42"/>
      <c r="D4" s="42"/>
      <c r="E4" s="43"/>
    </row>
    <row r="5" spans="2:7" x14ac:dyDescent="0.25">
      <c r="B5" s="44" t="s">
        <v>2</v>
      </c>
      <c r="C5" s="45"/>
      <c r="D5" s="45"/>
      <c r="E5" s="46"/>
    </row>
    <row r="7" spans="2:7" s="8" customFormat="1" ht="30.75" customHeight="1" x14ac:dyDescent="0.25">
      <c r="B7" s="12" t="s">
        <v>3</v>
      </c>
      <c r="C7" s="13" t="s">
        <v>4</v>
      </c>
      <c r="D7" s="14" t="s">
        <v>5</v>
      </c>
      <c r="E7" s="13" t="s">
        <v>6</v>
      </c>
      <c r="G7" s="32"/>
    </row>
    <row r="8" spans="2:7" x14ac:dyDescent="0.25">
      <c r="B8" s="15" t="s">
        <v>7</v>
      </c>
      <c r="C8" s="16">
        <f>+SUM(C9:C11)</f>
        <v>99378531.245369986</v>
      </c>
      <c r="D8" s="16">
        <f t="shared" ref="D8:E8" si="0">+SUM(D9:D11)</f>
        <v>105477964.71811998</v>
      </c>
      <c r="E8" s="16">
        <f t="shared" si="0"/>
        <v>105477964.71811998</v>
      </c>
    </row>
    <row r="9" spans="2:7" x14ac:dyDescent="0.25">
      <c r="B9" s="17" t="s">
        <v>8</v>
      </c>
      <c r="C9" s="18">
        <v>60154057.518229991</v>
      </c>
      <c r="D9" s="18">
        <v>68917537.904329985</v>
      </c>
      <c r="E9" s="18">
        <v>68917537.904329985</v>
      </c>
    </row>
    <row r="10" spans="2:7" x14ac:dyDescent="0.25">
      <c r="B10" s="17" t="s">
        <v>9</v>
      </c>
      <c r="C10" s="18">
        <v>36860809.193750001</v>
      </c>
      <c r="D10" s="18">
        <v>35532925.674860001</v>
      </c>
      <c r="E10" s="18">
        <v>35532925.674860001</v>
      </c>
    </row>
    <row r="11" spans="2:7" x14ac:dyDescent="0.25">
      <c r="B11" s="17" t="s">
        <v>10</v>
      </c>
      <c r="C11" s="18">
        <f>+C41</f>
        <v>2363664.5333900005</v>
      </c>
      <c r="D11" s="18">
        <f t="shared" ref="D11:E11" si="1">+D41</f>
        <v>1027501.1389299985</v>
      </c>
      <c r="E11" s="18">
        <f t="shared" si="1"/>
        <v>1027501.1389299985</v>
      </c>
    </row>
    <row r="12" spans="2:7" x14ac:dyDescent="0.25">
      <c r="B12" s="19"/>
      <c r="C12" s="18"/>
      <c r="D12" s="18"/>
      <c r="E12" s="18"/>
    </row>
    <row r="13" spans="2:7" x14ac:dyDescent="0.25">
      <c r="B13" s="20" t="s">
        <v>11</v>
      </c>
      <c r="C13" s="18">
        <f>+SUM(C14:C15)</f>
        <v>101604769.21444997</v>
      </c>
      <c r="D13" s="18">
        <f t="shared" ref="D13:E13" si="2">+SUM(D14:D15)</f>
        <v>105693045.68374003</v>
      </c>
      <c r="E13" s="18">
        <f t="shared" si="2"/>
        <v>103392207.21479981</v>
      </c>
    </row>
    <row r="14" spans="2:7" x14ac:dyDescent="0.25">
      <c r="B14" s="17" t="s">
        <v>12</v>
      </c>
      <c r="C14" s="18">
        <v>64471831.159399971</v>
      </c>
      <c r="D14" s="18">
        <v>70167288.222650036</v>
      </c>
      <c r="E14" s="18">
        <v>67893160.208589807</v>
      </c>
    </row>
    <row r="15" spans="2:7" x14ac:dyDescent="0.25">
      <c r="B15" s="17" t="s">
        <v>13</v>
      </c>
      <c r="C15" s="18">
        <v>37132938.055049993</v>
      </c>
      <c r="D15" s="18">
        <v>35525757.461089998</v>
      </c>
      <c r="E15" s="18">
        <v>35499047.006209999</v>
      </c>
    </row>
    <row r="16" spans="2:7" x14ac:dyDescent="0.25">
      <c r="B16" s="19"/>
      <c r="C16" s="18"/>
      <c r="D16" s="18"/>
      <c r="E16" s="18"/>
    </row>
    <row r="17" spans="2:7" x14ac:dyDescent="0.25">
      <c r="B17" s="20" t="s">
        <v>14</v>
      </c>
      <c r="C17" s="18">
        <f>+SUM(C18:C19)</f>
        <v>2226237.9690799997</v>
      </c>
      <c r="D17" s="18">
        <f t="shared" ref="D17:E17" si="3">+SUM(D18:D19)</f>
        <v>1281850.7622799999</v>
      </c>
      <c r="E17" s="18">
        <f t="shared" si="3"/>
        <v>1281850.7622799999</v>
      </c>
    </row>
    <row r="18" spans="2:7" x14ac:dyDescent="0.25">
      <c r="B18" s="17" t="s">
        <v>15</v>
      </c>
      <c r="C18" s="18">
        <v>1939748.6903899999</v>
      </c>
      <c r="D18" s="28">
        <v>1008215.6356599999</v>
      </c>
      <c r="E18" s="28">
        <v>1008215.6356599999</v>
      </c>
    </row>
    <row r="19" spans="2:7" x14ac:dyDescent="0.25">
      <c r="B19" s="17" t="s">
        <v>16</v>
      </c>
      <c r="C19" s="18">
        <v>286489.27869000001</v>
      </c>
      <c r="D19" s="28">
        <v>273635.12661999994</v>
      </c>
      <c r="E19" s="28">
        <v>273635.12661999994</v>
      </c>
    </row>
    <row r="20" spans="2:7" x14ac:dyDescent="0.25">
      <c r="B20" s="19"/>
      <c r="C20" s="18"/>
      <c r="D20" s="18"/>
      <c r="E20" s="18"/>
    </row>
    <row r="21" spans="2:7" x14ac:dyDescent="0.25">
      <c r="B21" s="20" t="s">
        <v>17</v>
      </c>
      <c r="C21" s="18">
        <f>+SUM(C17-C13+C8)</f>
        <v>1.4901161193847656E-8</v>
      </c>
      <c r="D21" s="18">
        <f>+SUM(D17-D13+D8)</f>
        <v>1066769.7966599464</v>
      </c>
      <c r="E21" s="18">
        <f>+SUM(E17-E13+E8)</f>
        <v>3367608.2656001747</v>
      </c>
    </row>
    <row r="22" spans="2:7" x14ac:dyDescent="0.25">
      <c r="B22" s="20" t="s">
        <v>18</v>
      </c>
      <c r="C22" s="18">
        <f>+C21-C11</f>
        <v>-2363664.5333899856</v>
      </c>
      <c r="D22" s="18">
        <f t="shared" ref="D22:E22" si="4">+D21-D11</f>
        <v>39268.65772994794</v>
      </c>
      <c r="E22" s="18">
        <f t="shared" si="4"/>
        <v>2340107.1266701762</v>
      </c>
    </row>
    <row r="23" spans="2:7" ht="22.5" x14ac:dyDescent="0.25">
      <c r="B23" s="20" t="s">
        <v>19</v>
      </c>
      <c r="C23" s="18">
        <f>+C22-C17</f>
        <v>-4589902.5024699848</v>
      </c>
      <c r="D23" s="18">
        <f t="shared" ref="D23:E23" si="5">+D22-D17</f>
        <v>-1242582.104550052</v>
      </c>
      <c r="E23" s="18">
        <f t="shared" si="5"/>
        <v>1058256.3643901763</v>
      </c>
    </row>
    <row r="24" spans="2:7" x14ac:dyDescent="0.25">
      <c r="B24" s="21"/>
      <c r="C24" s="22"/>
      <c r="D24" s="22"/>
      <c r="E24" s="22"/>
    </row>
    <row r="25" spans="2:7" x14ac:dyDescent="0.25">
      <c r="E25" s="6"/>
    </row>
    <row r="26" spans="2:7" s="8" customFormat="1" ht="30.75" customHeight="1" x14ac:dyDescent="0.25">
      <c r="B26" s="12" t="s">
        <v>20</v>
      </c>
      <c r="C26" s="13" t="s">
        <v>4</v>
      </c>
      <c r="D26" s="14" t="s">
        <v>5</v>
      </c>
      <c r="E26" s="13" t="s">
        <v>6</v>
      </c>
      <c r="G26" s="32"/>
    </row>
    <row r="27" spans="2:7" x14ac:dyDescent="0.25">
      <c r="B27" s="20" t="s">
        <v>21</v>
      </c>
      <c r="C27" s="23">
        <f>+SUM(C28:C29)</f>
        <v>4405155.7633300005</v>
      </c>
      <c r="D27" s="23">
        <f t="shared" ref="D27:E27" si="6">+SUM(D28:D29)</f>
        <v>4042060.8237199993</v>
      </c>
      <c r="E27" s="23">
        <f t="shared" si="6"/>
        <v>4042060.8237199993</v>
      </c>
    </row>
    <row r="28" spans="2:7" x14ac:dyDescent="0.25">
      <c r="B28" s="17" t="s">
        <v>22</v>
      </c>
      <c r="C28" s="23">
        <v>4330585.3998600002</v>
      </c>
      <c r="D28" s="23">
        <v>3966467.6282299994</v>
      </c>
      <c r="E28" s="23">
        <v>3966467.6282299994</v>
      </c>
    </row>
    <row r="29" spans="2:7" x14ac:dyDescent="0.25">
      <c r="B29" s="17" t="s">
        <v>23</v>
      </c>
      <c r="C29" s="23">
        <v>74570.363469999997</v>
      </c>
      <c r="D29" s="23">
        <v>75593.195490000013</v>
      </c>
      <c r="E29" s="23">
        <v>75593.195490000013</v>
      </c>
    </row>
    <row r="30" spans="2:7" x14ac:dyDescent="0.25">
      <c r="B30" s="24"/>
      <c r="C30" s="23"/>
      <c r="D30" s="23"/>
      <c r="E30" s="23"/>
    </row>
    <row r="31" spans="2:7" x14ac:dyDescent="0.25">
      <c r="B31" s="25" t="s">
        <v>24</v>
      </c>
      <c r="C31" s="26">
        <f>+C23+C27</f>
        <v>-184746.73913998436</v>
      </c>
      <c r="D31" s="26">
        <f t="shared" ref="D31:E31" si="7">+D23+D27</f>
        <v>2799478.7191699473</v>
      </c>
      <c r="E31" s="26">
        <f t="shared" si="7"/>
        <v>5100317.1881101755</v>
      </c>
    </row>
    <row r="32" spans="2:7" x14ac:dyDescent="0.25">
      <c r="E32" s="6"/>
    </row>
    <row r="33" spans="2:7" s="8" customFormat="1" ht="30.75" customHeight="1" x14ac:dyDescent="0.25">
      <c r="B33" s="12" t="s">
        <v>20</v>
      </c>
      <c r="C33" s="13" t="s">
        <v>4</v>
      </c>
      <c r="D33" s="14" t="s">
        <v>5</v>
      </c>
      <c r="E33" s="13" t="s">
        <v>6</v>
      </c>
      <c r="G33" s="32"/>
    </row>
    <row r="34" spans="2:7" x14ac:dyDescent="0.25">
      <c r="B34" s="20" t="s">
        <v>25</v>
      </c>
      <c r="C34" s="27">
        <f>+SUM(C35:C36)</f>
        <v>7926000</v>
      </c>
      <c r="D34" s="27">
        <f t="shared" ref="D34:E34" si="8">+SUM(D35:D36)</f>
        <v>10059512.212189998</v>
      </c>
      <c r="E34" s="27">
        <f t="shared" si="8"/>
        <v>10059512.212189998</v>
      </c>
    </row>
    <row r="35" spans="2:7" x14ac:dyDescent="0.25">
      <c r="B35" s="17" t="s">
        <v>26</v>
      </c>
      <c r="C35" s="27">
        <v>7926000</v>
      </c>
      <c r="D35" s="27">
        <v>10059512.212189998</v>
      </c>
      <c r="E35" s="27">
        <v>10059512.212189998</v>
      </c>
    </row>
    <row r="36" spans="2:7" x14ac:dyDescent="0.25">
      <c r="B36" s="17" t="s">
        <v>27</v>
      </c>
      <c r="C36" s="27">
        <v>0</v>
      </c>
      <c r="D36" s="27">
        <v>0</v>
      </c>
      <c r="E36" s="27">
        <v>0</v>
      </c>
    </row>
    <row r="37" spans="2:7" x14ac:dyDescent="0.25">
      <c r="B37" s="20" t="s">
        <v>28</v>
      </c>
      <c r="C37" s="27">
        <f>+SUM(C38:C39)</f>
        <v>5562335.4666099995</v>
      </c>
      <c r="D37" s="27">
        <f t="shared" ref="D37:E37" si="9">+SUM(D38:D39)</f>
        <v>9032011.07326</v>
      </c>
      <c r="E37" s="27">
        <f t="shared" si="9"/>
        <v>9032011.07326</v>
      </c>
    </row>
    <row r="38" spans="2:7" x14ac:dyDescent="0.25">
      <c r="B38" s="17" t="s">
        <v>29</v>
      </c>
      <c r="C38" s="27">
        <v>5547975.0493799997</v>
      </c>
      <c r="D38" s="27">
        <v>9017487.2615799997</v>
      </c>
      <c r="E38" s="27">
        <v>9017487.2615799997</v>
      </c>
    </row>
    <row r="39" spans="2:7" x14ac:dyDescent="0.25">
      <c r="B39" s="17" t="s">
        <v>30</v>
      </c>
      <c r="C39" s="27">
        <v>14360.417230000001</v>
      </c>
      <c r="D39" s="27">
        <v>14523.811679999999</v>
      </c>
      <c r="E39" s="27">
        <v>14523.811679999999</v>
      </c>
    </row>
    <row r="40" spans="2:7" x14ac:dyDescent="0.25">
      <c r="B40" s="24"/>
      <c r="C40" s="27"/>
      <c r="D40" s="27"/>
      <c r="E40" s="27"/>
    </row>
    <row r="41" spans="2:7" x14ac:dyDescent="0.25">
      <c r="B41" s="25" t="s">
        <v>31</v>
      </c>
      <c r="C41" s="26">
        <f>+C34-C37</f>
        <v>2363664.5333900005</v>
      </c>
      <c r="D41" s="26">
        <f t="shared" ref="D41:E41" si="10">+D34-D37</f>
        <v>1027501.1389299985</v>
      </c>
      <c r="E41" s="26">
        <f t="shared" si="10"/>
        <v>1027501.1389299985</v>
      </c>
    </row>
    <row r="42" spans="2:7" x14ac:dyDescent="0.25">
      <c r="B42" s="9"/>
      <c r="C42" s="10"/>
      <c r="D42" s="10"/>
      <c r="E42" s="10"/>
    </row>
    <row r="43" spans="2:7" x14ac:dyDescent="0.25">
      <c r="B43" s="9"/>
      <c r="C43" s="10"/>
      <c r="D43" s="10"/>
      <c r="E43" s="10"/>
    </row>
    <row r="44" spans="2:7" s="8" customFormat="1" ht="30.75" customHeight="1" x14ac:dyDescent="0.25">
      <c r="B44" s="12" t="s">
        <v>20</v>
      </c>
      <c r="C44" s="13" t="s">
        <v>4</v>
      </c>
      <c r="D44" s="14" t="s">
        <v>5</v>
      </c>
      <c r="E44" s="13" t="s">
        <v>6</v>
      </c>
      <c r="G44" s="32"/>
    </row>
    <row r="45" spans="2:7" x14ac:dyDescent="0.25">
      <c r="B45" s="19" t="s">
        <v>32</v>
      </c>
      <c r="C45" s="27">
        <f>C9</f>
        <v>60154057.518229991</v>
      </c>
      <c r="D45" s="27">
        <f t="shared" ref="D45:E45" si="11">D9</f>
        <v>68917537.904329985</v>
      </c>
      <c r="E45" s="27">
        <f t="shared" si="11"/>
        <v>68917537.904329985</v>
      </c>
    </row>
    <row r="46" spans="2:7" ht="22.5" x14ac:dyDescent="0.25">
      <c r="B46" s="19" t="s">
        <v>33</v>
      </c>
      <c r="C46" s="27">
        <f>+C47-C48</f>
        <v>2378024.9506200003</v>
      </c>
      <c r="D46" s="27">
        <f t="shared" ref="D46:E46" si="12">+D47-D48</f>
        <v>1042024.9506099988</v>
      </c>
      <c r="E46" s="27">
        <f t="shared" si="12"/>
        <v>1042024.9506099988</v>
      </c>
    </row>
    <row r="47" spans="2:7" x14ac:dyDescent="0.25">
      <c r="B47" s="17" t="s">
        <v>26</v>
      </c>
      <c r="C47" s="27">
        <f>C35</f>
        <v>7926000</v>
      </c>
      <c r="D47" s="27">
        <f t="shared" ref="D47:E47" si="13">D35</f>
        <v>10059512.212189998</v>
      </c>
      <c r="E47" s="27">
        <f t="shared" si="13"/>
        <v>10059512.212189998</v>
      </c>
    </row>
    <row r="48" spans="2:7" x14ac:dyDescent="0.25">
      <c r="B48" s="17" t="s">
        <v>29</v>
      </c>
      <c r="C48" s="27">
        <f>C38</f>
        <v>5547975.0493799997</v>
      </c>
      <c r="D48" s="27">
        <f t="shared" ref="D48:E48" si="14">D38</f>
        <v>9017487.2615799997</v>
      </c>
      <c r="E48" s="27">
        <f t="shared" si="14"/>
        <v>9017487.2615799997</v>
      </c>
    </row>
    <row r="49" spans="2:7" x14ac:dyDescent="0.25">
      <c r="B49" s="24"/>
      <c r="C49" s="27"/>
      <c r="D49" s="27"/>
      <c r="E49" s="27"/>
    </row>
    <row r="50" spans="2:7" x14ac:dyDescent="0.25">
      <c r="B50" s="19" t="s">
        <v>12</v>
      </c>
      <c r="C50" s="27">
        <f>C14</f>
        <v>64471831.159399971</v>
      </c>
      <c r="D50" s="27">
        <f t="shared" ref="D50:E50" si="15">D14</f>
        <v>70167288.222650036</v>
      </c>
      <c r="E50" s="27">
        <f t="shared" si="15"/>
        <v>67893160.208589807</v>
      </c>
    </row>
    <row r="51" spans="2:7" x14ac:dyDescent="0.25">
      <c r="B51" s="24"/>
      <c r="C51" s="27"/>
      <c r="D51" s="27"/>
      <c r="E51" s="27"/>
    </row>
    <row r="52" spans="2:7" x14ac:dyDescent="0.25">
      <c r="B52" s="19" t="s">
        <v>15</v>
      </c>
      <c r="C52" s="28">
        <f>C18</f>
        <v>1939748.6903899999</v>
      </c>
      <c r="D52" s="28">
        <f t="shared" ref="D52:E52" si="16">D18</f>
        <v>1008215.6356599999</v>
      </c>
      <c r="E52" s="28">
        <f t="shared" si="16"/>
        <v>1008215.6356599999</v>
      </c>
    </row>
    <row r="53" spans="2:7" x14ac:dyDescent="0.25">
      <c r="B53" s="24"/>
      <c r="C53" s="27"/>
      <c r="D53" s="27"/>
      <c r="E53" s="27"/>
    </row>
    <row r="54" spans="2:7" x14ac:dyDescent="0.25">
      <c r="B54" s="20" t="s">
        <v>34</v>
      </c>
      <c r="C54" s="27">
        <f>+C45+C46-C50+C52</f>
        <v>-1.5997723676264286E-4</v>
      </c>
      <c r="D54" s="27">
        <f t="shared" ref="D54:E54" si="17">+D45+D46-D50+D52</f>
        <v>800490.26794994599</v>
      </c>
      <c r="E54" s="27">
        <f t="shared" si="17"/>
        <v>3074618.2820101753</v>
      </c>
    </row>
    <row r="55" spans="2:7" ht="22.5" x14ac:dyDescent="0.25">
      <c r="B55" s="25" t="s">
        <v>35</v>
      </c>
      <c r="C55" s="26">
        <f>+C54-C46</f>
        <v>-2378024.9507799773</v>
      </c>
      <c r="D55" s="26">
        <f t="shared" ref="D55:E55" si="18">+D54-D46</f>
        <v>-241534.68266005279</v>
      </c>
      <c r="E55" s="26">
        <f t="shared" si="18"/>
        <v>2032593.3314001765</v>
      </c>
    </row>
    <row r="56" spans="2:7" x14ac:dyDescent="0.25">
      <c r="E56" s="6"/>
    </row>
    <row r="57" spans="2:7" s="8" customFormat="1" ht="30.75" customHeight="1" x14ac:dyDescent="0.25">
      <c r="B57" s="12" t="s">
        <v>20</v>
      </c>
      <c r="C57" s="13" t="s">
        <v>4</v>
      </c>
      <c r="D57" s="14" t="s">
        <v>5</v>
      </c>
      <c r="E57" s="13" t="s">
        <v>6</v>
      </c>
      <c r="G57" s="32"/>
    </row>
    <row r="58" spans="2:7" x14ac:dyDescent="0.25">
      <c r="B58" s="19" t="s">
        <v>9</v>
      </c>
      <c r="C58" s="27">
        <f>C10</f>
        <v>36860809.193750001</v>
      </c>
      <c r="D58" s="27">
        <f t="shared" ref="D58:E58" si="19">D10</f>
        <v>35532925.674860001</v>
      </c>
      <c r="E58" s="27">
        <f t="shared" si="19"/>
        <v>35532925.674860001</v>
      </c>
    </row>
    <row r="59" spans="2:7" ht="22.5" x14ac:dyDescent="0.25">
      <c r="B59" s="19" t="s">
        <v>36</v>
      </c>
      <c r="C59" s="27">
        <f>+SUM(C60-C61)</f>
        <v>-14360.417230000001</v>
      </c>
      <c r="D59" s="27">
        <f t="shared" ref="D59:E59" si="20">+SUM(D60-D61)</f>
        <v>-14523.811679999999</v>
      </c>
      <c r="E59" s="27">
        <f t="shared" si="20"/>
        <v>-14523.811679999999</v>
      </c>
    </row>
    <row r="60" spans="2:7" x14ac:dyDescent="0.25">
      <c r="B60" s="29" t="s">
        <v>27</v>
      </c>
      <c r="C60" s="27">
        <f>C36</f>
        <v>0</v>
      </c>
      <c r="D60" s="27">
        <f t="shared" ref="D60:E60" si="21">D36</f>
        <v>0</v>
      </c>
      <c r="E60" s="27">
        <f t="shared" si="21"/>
        <v>0</v>
      </c>
    </row>
    <row r="61" spans="2:7" x14ac:dyDescent="0.25">
      <c r="B61" s="29" t="s">
        <v>30</v>
      </c>
      <c r="C61" s="27">
        <f>C39</f>
        <v>14360.417230000001</v>
      </c>
      <c r="D61" s="27">
        <f t="shared" ref="D61:E61" si="22">D39</f>
        <v>14523.811679999999</v>
      </c>
      <c r="E61" s="27">
        <f t="shared" si="22"/>
        <v>14523.811679999999</v>
      </c>
    </row>
    <row r="62" spans="2:7" x14ac:dyDescent="0.25">
      <c r="B62" s="19"/>
      <c r="C62" s="27"/>
      <c r="D62" s="27"/>
      <c r="E62" s="27"/>
    </row>
    <row r="63" spans="2:7" x14ac:dyDescent="0.25">
      <c r="B63" s="19" t="s">
        <v>37</v>
      </c>
      <c r="C63" s="27">
        <f>C15</f>
        <v>37132938.055049993</v>
      </c>
      <c r="D63" s="27">
        <f t="shared" ref="D63:E63" si="23">D15</f>
        <v>35525757.461089998</v>
      </c>
      <c r="E63" s="27">
        <f t="shared" si="23"/>
        <v>35499047.006209999</v>
      </c>
    </row>
    <row r="64" spans="2:7" x14ac:dyDescent="0.25">
      <c r="B64" s="19"/>
      <c r="C64" s="27"/>
      <c r="D64" s="27"/>
      <c r="E64" s="27"/>
    </row>
    <row r="65" spans="2:8" x14ac:dyDescent="0.25">
      <c r="B65" s="19" t="s">
        <v>16</v>
      </c>
      <c r="C65" s="28">
        <f>C19</f>
        <v>286489.27869000001</v>
      </c>
      <c r="D65" s="28">
        <f t="shared" ref="D65:E65" si="24">D19</f>
        <v>273635.12661999994</v>
      </c>
      <c r="E65" s="28">
        <f t="shared" si="24"/>
        <v>273635.12661999994</v>
      </c>
    </row>
    <row r="66" spans="2:8" x14ac:dyDescent="0.25">
      <c r="B66" s="19"/>
      <c r="C66" s="27"/>
      <c r="D66" s="27"/>
      <c r="E66" s="27"/>
    </row>
    <row r="67" spans="2:8" x14ac:dyDescent="0.25">
      <c r="B67" s="20" t="s">
        <v>38</v>
      </c>
      <c r="C67" s="27">
        <f>+C58+C59-C63+C65</f>
        <v>1.6000581672415137E-4</v>
      </c>
      <c r="D67" s="27">
        <f t="shared" ref="D67:E67" si="25">+D58+D59-D63+D65</f>
        <v>266279.52871000551</v>
      </c>
      <c r="E67" s="27">
        <f t="shared" si="25"/>
        <v>292989.98359000467</v>
      </c>
    </row>
    <row r="68" spans="2:8" ht="22.5" x14ac:dyDescent="0.25">
      <c r="B68" s="25" t="s">
        <v>39</v>
      </c>
      <c r="C68" s="26">
        <f>+C67-C59</f>
        <v>14360.417390005818</v>
      </c>
      <c r="D68" s="26">
        <f t="shared" ref="D68:E68" si="26">+D67-D59</f>
        <v>280803.3403900055</v>
      </c>
      <c r="E68" s="26">
        <f t="shared" si="26"/>
        <v>307513.79527000466</v>
      </c>
    </row>
    <row r="69" spans="2:8" x14ac:dyDescent="0.25">
      <c r="F69" s="33"/>
      <c r="H69" s="33"/>
    </row>
    <row r="70" spans="2:8" x14ac:dyDescent="0.25">
      <c r="E70" s="6"/>
      <c r="F70" s="33"/>
      <c r="H70" s="33"/>
    </row>
    <row r="71" spans="2:8" x14ac:dyDescent="0.25">
      <c r="B71" s="11"/>
      <c r="F71" s="33"/>
      <c r="H71" s="33"/>
    </row>
    <row r="72" spans="2:8" x14ac:dyDescent="0.25">
      <c r="B72" s="34" t="s">
        <v>41</v>
      </c>
      <c r="C72" s="34"/>
      <c r="D72" s="34"/>
      <c r="E72" s="34"/>
      <c r="F72" s="33"/>
      <c r="H72" s="33"/>
    </row>
    <row r="73" spans="2:8" x14ac:dyDescent="0.25">
      <c r="B73" s="34" t="s">
        <v>42</v>
      </c>
      <c r="C73" s="34"/>
      <c r="D73" s="34"/>
      <c r="E73" s="34"/>
      <c r="F73" s="33"/>
      <c r="H73" s="33"/>
    </row>
    <row r="74" spans="2:8" x14ac:dyDescent="0.25">
      <c r="B74" s="11"/>
      <c r="E74" s="6"/>
      <c r="F74" s="33"/>
      <c r="H74" s="33"/>
    </row>
    <row r="75" spans="2:8" x14ac:dyDescent="0.25">
      <c r="B75" s="11"/>
      <c r="E75" s="6"/>
      <c r="F75" s="33"/>
      <c r="H75" s="33"/>
    </row>
    <row r="76" spans="2:8" x14ac:dyDescent="0.25">
      <c r="F76" s="33"/>
      <c r="H76" s="33"/>
    </row>
    <row r="77" spans="2:8" x14ac:dyDescent="0.25">
      <c r="F77" s="33"/>
      <c r="H77" s="33"/>
    </row>
    <row r="78" spans="2:8" x14ac:dyDescent="0.25">
      <c r="F78" s="33"/>
      <c r="H78" s="33"/>
    </row>
    <row r="79" spans="2:8" x14ac:dyDescent="0.25">
      <c r="F79" s="33"/>
      <c r="H79" s="33"/>
    </row>
    <row r="80" spans="2:8" x14ac:dyDescent="0.25">
      <c r="F80" s="33"/>
      <c r="H80" s="33"/>
    </row>
    <row r="81" spans="6:8" x14ac:dyDescent="0.25">
      <c r="F81" s="33"/>
      <c r="H81" s="33"/>
    </row>
    <row r="82" spans="6:8" x14ac:dyDescent="0.25">
      <c r="F82" s="33"/>
      <c r="H82" s="33"/>
    </row>
    <row r="83" spans="6:8" x14ac:dyDescent="0.25">
      <c r="F83" s="33"/>
      <c r="H83" s="33"/>
    </row>
    <row r="84" spans="6:8" x14ac:dyDescent="0.25">
      <c r="F84" s="33"/>
      <c r="H84" s="33"/>
    </row>
    <row r="85" spans="6:8" x14ac:dyDescent="0.25">
      <c r="F85" s="33"/>
      <c r="H85" s="33"/>
    </row>
    <row r="86" spans="6:8" x14ac:dyDescent="0.25">
      <c r="F86" s="33"/>
      <c r="H86" s="33"/>
    </row>
    <row r="87" spans="6:8" x14ac:dyDescent="0.25">
      <c r="F87" s="33"/>
      <c r="H87" s="33"/>
    </row>
    <row r="88" spans="6:8" x14ac:dyDescent="0.25">
      <c r="F88" s="33"/>
      <c r="H88" s="33"/>
    </row>
    <row r="89" spans="6:8" x14ac:dyDescent="0.25">
      <c r="F89" s="33"/>
      <c r="H89" s="33"/>
    </row>
    <row r="90" spans="6:8" x14ac:dyDescent="0.25">
      <c r="F90" s="33"/>
      <c r="H90" s="33"/>
    </row>
    <row r="91" spans="6:8" x14ac:dyDescent="0.25">
      <c r="F91" s="33"/>
      <c r="H91" s="33"/>
    </row>
    <row r="92" spans="6:8" x14ac:dyDescent="0.25">
      <c r="F92" s="33"/>
      <c r="H92" s="33"/>
    </row>
    <row r="93" spans="6:8" x14ac:dyDescent="0.25">
      <c r="F93" s="33"/>
      <c r="H93" s="33"/>
    </row>
    <row r="94" spans="6:8" x14ac:dyDescent="0.25">
      <c r="F94" s="33"/>
      <c r="H94" s="33"/>
    </row>
    <row r="95" spans="6:8" x14ac:dyDescent="0.25">
      <c r="F95" s="33"/>
      <c r="H95" s="33"/>
    </row>
    <row r="96" spans="6:8" x14ac:dyDescent="0.25">
      <c r="F96" s="33"/>
      <c r="H96" s="33"/>
    </row>
    <row r="97" spans="6:8" x14ac:dyDescent="0.25">
      <c r="F97" s="33"/>
      <c r="H97" s="33"/>
    </row>
    <row r="98" spans="6:8" x14ac:dyDescent="0.25">
      <c r="F98" s="33"/>
      <c r="H98" s="33"/>
    </row>
    <row r="99" spans="6:8" x14ac:dyDescent="0.25">
      <c r="F99" s="33"/>
      <c r="H99" s="33"/>
    </row>
    <row r="100" spans="6:8" x14ac:dyDescent="0.25">
      <c r="F100" s="33"/>
      <c r="H100" s="33"/>
    </row>
    <row r="101" spans="6:8" x14ac:dyDescent="0.25">
      <c r="F101" s="33"/>
      <c r="H101" s="33"/>
    </row>
    <row r="102" spans="6:8" x14ac:dyDescent="0.25">
      <c r="F102" s="33"/>
      <c r="H102" s="33"/>
    </row>
    <row r="103" spans="6:8" x14ac:dyDescent="0.25">
      <c r="F103" s="33"/>
      <c r="H103" s="33"/>
    </row>
    <row r="104" spans="6:8" x14ac:dyDescent="0.25">
      <c r="F104" s="33"/>
      <c r="H104" s="33"/>
    </row>
    <row r="105" spans="6:8" x14ac:dyDescent="0.25">
      <c r="F105" s="33"/>
      <c r="H105" s="33"/>
    </row>
    <row r="106" spans="6:8" x14ac:dyDescent="0.25">
      <c r="F106" s="33"/>
      <c r="H106" s="33"/>
    </row>
    <row r="107" spans="6:8" x14ac:dyDescent="0.25">
      <c r="F107" s="33"/>
      <c r="H107" s="33"/>
    </row>
    <row r="108" spans="6:8" x14ac:dyDescent="0.25">
      <c r="F108" s="33"/>
      <c r="H108" s="33"/>
    </row>
    <row r="109" spans="6:8" x14ac:dyDescent="0.25">
      <c r="F109" s="33"/>
      <c r="H109" s="33"/>
    </row>
    <row r="110" spans="6:8" x14ac:dyDescent="0.25">
      <c r="F110" s="33"/>
      <c r="H110" s="33"/>
    </row>
    <row r="111" spans="6:8" x14ac:dyDescent="0.25">
      <c r="F111" s="33"/>
      <c r="H111" s="33"/>
    </row>
    <row r="112" spans="6:8" x14ac:dyDescent="0.25">
      <c r="F112" s="33"/>
      <c r="H112" s="33"/>
    </row>
    <row r="113" spans="6:8" x14ac:dyDescent="0.25">
      <c r="F113" s="33"/>
      <c r="H113" s="33"/>
    </row>
    <row r="114" spans="6:8" x14ac:dyDescent="0.25">
      <c r="F114" s="33"/>
      <c r="H114" s="33"/>
    </row>
    <row r="115" spans="6:8" x14ac:dyDescent="0.25">
      <c r="F115" s="33"/>
      <c r="H115" s="33"/>
    </row>
    <row r="116" spans="6:8" x14ac:dyDescent="0.25">
      <c r="F116" s="33"/>
      <c r="H116" s="33"/>
    </row>
    <row r="117" spans="6:8" x14ac:dyDescent="0.25">
      <c r="F117" s="33"/>
      <c r="H117" s="33"/>
    </row>
    <row r="118" spans="6:8" x14ac:dyDescent="0.25">
      <c r="F118" s="33"/>
      <c r="H118" s="33"/>
    </row>
    <row r="119" spans="6:8" x14ac:dyDescent="0.25">
      <c r="F119" s="33"/>
      <c r="H119" s="33"/>
    </row>
    <row r="120" spans="6:8" x14ac:dyDescent="0.25">
      <c r="F120" s="33"/>
      <c r="H120" s="33"/>
    </row>
    <row r="121" spans="6:8" x14ac:dyDescent="0.25">
      <c r="F121" s="33"/>
      <c r="H121" s="33"/>
    </row>
    <row r="122" spans="6:8" x14ac:dyDescent="0.25">
      <c r="F122" s="33"/>
      <c r="H122" s="33"/>
    </row>
    <row r="123" spans="6:8" x14ac:dyDescent="0.25">
      <c r="F123" s="33"/>
      <c r="H123" s="33"/>
    </row>
    <row r="124" spans="6:8" x14ac:dyDescent="0.25">
      <c r="F124" s="33"/>
      <c r="H124" s="33"/>
    </row>
    <row r="125" spans="6:8" x14ac:dyDescent="0.25">
      <c r="F125" s="33"/>
      <c r="H125" s="33"/>
    </row>
    <row r="126" spans="6:8" x14ac:dyDescent="0.25">
      <c r="F126" s="33"/>
      <c r="H126" s="33"/>
    </row>
    <row r="127" spans="6:8" x14ac:dyDescent="0.25">
      <c r="F127" s="33"/>
      <c r="H127" s="33"/>
    </row>
    <row r="128" spans="6:8" x14ac:dyDescent="0.25">
      <c r="F128" s="33"/>
      <c r="H128" s="33"/>
    </row>
    <row r="129" spans="6:8" x14ac:dyDescent="0.25">
      <c r="F129" s="33"/>
      <c r="H129" s="33"/>
    </row>
    <row r="130" spans="6:8" x14ac:dyDescent="0.25">
      <c r="F130" s="33"/>
      <c r="H130" s="33"/>
    </row>
    <row r="131" spans="6:8" x14ac:dyDescent="0.25">
      <c r="F131" s="33"/>
      <c r="H131" s="33"/>
    </row>
    <row r="132" spans="6:8" x14ac:dyDescent="0.25">
      <c r="F132" s="33"/>
      <c r="H132" s="33"/>
    </row>
    <row r="133" spans="6:8" x14ac:dyDescent="0.25">
      <c r="F133" s="33"/>
      <c r="H133" s="33"/>
    </row>
    <row r="134" spans="6:8" x14ac:dyDescent="0.25">
      <c r="F134" s="33"/>
      <c r="H134" s="33"/>
    </row>
    <row r="135" spans="6:8" x14ac:dyDescent="0.25">
      <c r="F135" s="33"/>
      <c r="H135" s="33"/>
    </row>
    <row r="136" spans="6:8" x14ac:dyDescent="0.25">
      <c r="F136" s="33"/>
      <c r="H136" s="33"/>
    </row>
    <row r="137" spans="6:8" x14ac:dyDescent="0.25">
      <c r="F137" s="33"/>
      <c r="H137" s="33"/>
    </row>
    <row r="138" spans="6:8" x14ac:dyDescent="0.25">
      <c r="F138" s="33"/>
      <c r="H138" s="33"/>
    </row>
    <row r="139" spans="6:8" x14ac:dyDescent="0.25">
      <c r="F139" s="33"/>
      <c r="H139" s="33"/>
    </row>
    <row r="140" spans="6:8" x14ac:dyDescent="0.25">
      <c r="F140" s="33"/>
      <c r="H140" s="33"/>
    </row>
    <row r="141" spans="6:8" x14ac:dyDescent="0.25">
      <c r="F141" s="33"/>
      <c r="H141" s="33"/>
    </row>
  </sheetData>
  <mergeCells count="6">
    <mergeCell ref="B73:E73"/>
    <mergeCell ref="B2:E2"/>
    <mergeCell ref="B3:E3"/>
    <mergeCell ref="B4:E4"/>
    <mergeCell ref="B5:E5"/>
    <mergeCell ref="B72:E72"/>
  </mergeCells>
  <printOptions horizontalCentered="1"/>
  <pageMargins left="0" right="0" top="0.39370078740157483" bottom="0.39370078740157483" header="0.31496062992125984" footer="0.31496062992125984"/>
  <pageSetup scale="77" firstPageNumber="111" fitToHeight="2" orientation="landscape" useFirstPageNumber="1" r:id="rId1"/>
  <headerFooter>
    <oddFooter>&amp;R&amp;"Arial,Normal"&amp;8&amp;P</oddFooter>
  </headerFooter>
  <rowBreaks count="1" manualBreakCount="1">
    <brk id="41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Víctor Manuel Núñez Garza</cp:lastModifiedBy>
  <cp:lastPrinted>2022-03-29T18:54:32Z</cp:lastPrinted>
  <dcterms:created xsi:type="dcterms:W3CDTF">2020-04-30T23:29:03Z</dcterms:created>
  <dcterms:modified xsi:type="dcterms:W3CDTF">2022-03-29T18:54:53Z</dcterms:modified>
</cp:coreProperties>
</file>